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4w\兵庫支部（各課）\求職者支援課\個人フォルダ（求職課）\宮﨑\070331【事務連絡】令和７年４月１日以降に申請する訓練科の認定申請等について\"/>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代表者氏名・役員一覧" sheetId="98" r:id="rId6"/>
    <sheet name="様式5" sheetId="49" r:id="rId7"/>
    <sheet name="様式5 (記入例)" sheetId="86" r:id="rId8"/>
    <sheet name="様式５添付１" sheetId="72" r:id="rId9"/>
    <sheet name="様式５別添２" sheetId="74" r:id="rId10"/>
    <sheet name="様式５添付３" sheetId="79" r:id="rId11"/>
    <sheet name="様式５添付４" sheetId="87" r:id="rId12"/>
    <sheet name="様式５添付４別表" sheetId="88" r:id="rId13"/>
    <sheet name="様式6" sheetId="50" r:id="rId14"/>
    <sheet name="様式6(記入例)" sheetId="67" r:id="rId15"/>
    <sheet name="様式7の1" sheetId="78" r:id="rId16"/>
    <sheet name="様式7の1 （記入例）" sheetId="95" r:id="rId17"/>
    <sheet name="様式7の3 ～6月30日" sheetId="89" r:id="rId18"/>
    <sheet name="様式7の3 ～6月30日 (記入例)" sheetId="96" r:id="rId19"/>
    <sheet name="様式7の3　7月1日～" sheetId="10" r:id="rId20"/>
    <sheet name="様式7の3　7月1日～ (記入例)" sheetId="97" r:id="rId21"/>
    <sheet name="様式8" sheetId="11" r:id="rId22"/>
    <sheet name="様式8 (記載例)" sheetId="75" r:id="rId23"/>
    <sheet name="様式9" sheetId="63" r:id="rId24"/>
    <sheet name="様式10" sheetId="54" r:id="rId25"/>
    <sheet name="様式12" sheetId="15" r:id="rId26"/>
    <sheet name="様式13の１" sheetId="29" r:id="rId27"/>
    <sheet name="様式14" sheetId="38" r:id="rId28"/>
    <sheet name="裏面作成ツール" sheetId="99" r:id="rId29"/>
    <sheet name="様式15の１" sheetId="64" r:id="rId30"/>
    <sheet name="様式15の２" sheetId="65" r:id="rId31"/>
    <sheet name="様式16の２" sheetId="21" r:id="rId32"/>
    <sheet name="様式17" sheetId="41" r:id="rId33"/>
    <sheet name="登録用" sheetId="23" state="hidden" r:id="rId34"/>
  </sheets>
  <externalReferences>
    <externalReference r:id="rId35"/>
    <externalReference r:id="rId36"/>
    <externalReference r:id="rId37"/>
    <externalReference r:id="rId38"/>
    <externalReference r:id="rId39"/>
    <externalReference r:id="rId40"/>
  </externalReferences>
  <definedNames>
    <definedName name="_key" localSheetId="5" hidden="1">#REF!</definedName>
    <definedName name="_key" localSheetId="28" hidden="1">#REF!</definedName>
    <definedName name="_key" hidden="1">#REF!</definedName>
    <definedName name="_Key1" localSheetId="5" hidden="1">#REF!</definedName>
    <definedName name="_Key1" localSheetId="28" hidden="1">#REF!</definedName>
    <definedName name="_Key1" hidden="1">#REF!</definedName>
    <definedName name="_Key2" localSheetId="5" hidden="1">#REF!</definedName>
    <definedName name="_Key2" localSheetId="28" hidden="1">#REF!</definedName>
    <definedName name="_Key2" hidden="1">#REF!</definedName>
    <definedName name="_Order1" hidden="1">255</definedName>
    <definedName name="_Order2" hidden="1">255</definedName>
    <definedName name="_Sor" localSheetId="5" hidden="1">#REF!</definedName>
    <definedName name="_Sor" localSheetId="28" hidden="1">#REF!</definedName>
    <definedName name="_sor" hidden="1">#REF!</definedName>
    <definedName name="_Sort" localSheetId="5" hidden="1">#REF!</definedName>
    <definedName name="_Sort" localSheetId="28" hidden="1">#REF!</definedName>
    <definedName name="_Sort" hidden="1">#REF!</definedName>
    <definedName name="a" localSheetId="5" hidden="1">#REF!</definedName>
    <definedName name="a" localSheetId="28" hidden="1">#REF!</definedName>
    <definedName name="a" hidden="1">#REF!</definedName>
    <definedName name="aa" localSheetId="5" hidden="1">#REF!</definedName>
    <definedName name="aa" hidden="1">#REF!</definedName>
    <definedName name="aaa" localSheetId="5" hidden="1">#REF!</definedName>
    <definedName name="aaa" hidden="1">#REF!</definedName>
    <definedName name="aaaa" localSheetId="5" hidden="1">#REF!</definedName>
    <definedName name="aaaa" hidden="1">#REF!</definedName>
    <definedName name="aaaaa" localSheetId="5" hidden="1">#REF!</definedName>
    <definedName name="aaaaa" hidden="1">#REF!</definedName>
    <definedName name="aaaaaa" localSheetId="5" hidden="1">#REF!</definedName>
    <definedName name="aaaaaa" hidden="1">#REF!</definedName>
    <definedName name="abc" localSheetId="5" hidden="1">#REF!</definedName>
    <definedName name="abc" hidden="1">#REF!</definedName>
    <definedName name="ass" localSheetId="5" hidden="1">#REF!</definedName>
    <definedName name="ass" hidden="1">#REF!</definedName>
    <definedName name="b" localSheetId="5" hidden="1">#REF!</definedName>
    <definedName name="b" hidden="1">#REF!</definedName>
    <definedName name="bb" localSheetId="5" hidden="1">#REF!</definedName>
    <definedName name="bb" hidden="1">#REF!</definedName>
    <definedName name="bbb" localSheetId="5" hidden="1">#REF!</definedName>
    <definedName name="bbb" hidden="1">#REF!</definedName>
    <definedName name="bhgh" localSheetId="5" hidden="1">#REF!</definedName>
    <definedName name="bhgh" hidden="1">#REF!</definedName>
    <definedName name="bjh" localSheetId="5" hidden="1">#REF!</definedName>
    <definedName name="bjh" hidden="1">#REF!</definedName>
    <definedName name="d" localSheetId="5" hidden="1">#REF!</definedName>
    <definedName name="d" hidden="1">#REF!</definedName>
    <definedName name="dd" localSheetId="5" hidden="1">#REF!</definedName>
    <definedName name="dd" hidden="1">#REF!</definedName>
    <definedName name="dfd" localSheetId="5" hidden="1">#REF!</definedName>
    <definedName name="dfd" hidden="1">#REF!</definedName>
    <definedName name="dfdf" localSheetId="5" hidden="1">#REF!</definedName>
    <definedName name="dfdf" hidden="1">#REF!</definedName>
    <definedName name="dfdfdf" localSheetId="5" hidden="1">#REF!</definedName>
    <definedName name="dfdfdf" hidden="1">#REF!</definedName>
    <definedName name="dfdfdfd" localSheetId="5" hidden="1">#REF!</definedName>
    <definedName name="dfdfdfd" hidden="1">#REF!</definedName>
    <definedName name="dfdff" localSheetId="5" hidden="1">#REF!</definedName>
    <definedName name="dfdff" hidden="1">#REF!</definedName>
    <definedName name="dw" localSheetId="5" hidden="1">#REF!</definedName>
    <definedName name="dw" hidden="1">#REF!</definedName>
    <definedName name="dwd" localSheetId="5" hidden="1">#REF!</definedName>
    <definedName name="dwd" hidden="1">#REF!</definedName>
    <definedName name="dwdw" localSheetId="5" hidden="1">#REF!</definedName>
    <definedName name="dwdw" hidden="1">#REF!</definedName>
    <definedName name="dwdwd" localSheetId="5" hidden="1">#REF!</definedName>
    <definedName name="dwdwd" hidden="1">#REF!</definedName>
    <definedName name="e" localSheetId="5" hidden="1">#REF!</definedName>
    <definedName name="e" hidden="1">#REF!</definedName>
    <definedName name="ee" localSheetId="5" hidden="1">#REF!</definedName>
    <definedName name="ee" hidden="1">#REF!</definedName>
    <definedName name="eee" localSheetId="5" hidden="1">#REF!</definedName>
    <definedName name="eee" hidden="1">#REF!</definedName>
    <definedName name="eeee" localSheetId="5" hidden="1">#REF!</definedName>
    <definedName name="eeee" hidden="1">#REF!</definedName>
    <definedName name="eeeee" localSheetId="5" hidden="1">#REF!</definedName>
    <definedName name="eeeee" hidden="1">#REF!</definedName>
    <definedName name="eeeeee" localSheetId="5" hidden="1">#REF!</definedName>
    <definedName name="eeeeee" hidden="1">#REF!</definedName>
    <definedName name="eeeeeee" localSheetId="5" hidden="1">#REF!</definedName>
    <definedName name="eeeeeee" hidden="1">#REF!</definedName>
    <definedName name="eeeeeeee" localSheetId="5" hidden="1">#REF!</definedName>
    <definedName name="eeeeeeee" hidden="1">#REF!</definedName>
    <definedName name="eeeeeeeee" localSheetId="5" hidden="1">#REF!</definedName>
    <definedName name="eeeeeeeee" hidden="1">#REF!</definedName>
    <definedName name="eeeeeeeeee" localSheetId="5" hidden="1">#REF!</definedName>
    <definedName name="eeeeeeeeee" hidden="1">#REF!</definedName>
    <definedName name="Esub" localSheetId="5" hidden="1">#REF!</definedName>
    <definedName name="esub" hidden="1">#REF!</definedName>
    <definedName name="Esub一覧" localSheetId="5" hidden="1">#REF!</definedName>
    <definedName name="Esub一覧" localSheetId="28" hidden="1">#REF!</definedName>
    <definedName name="Esub一覧" hidden="1">#REF!</definedName>
    <definedName name="f" localSheetId="5" hidden="1">#REF!</definedName>
    <definedName name="f" hidden="1">#REF!</definedName>
    <definedName name="fd" localSheetId="5" hidden="1">#REF!</definedName>
    <definedName name="fd" hidden="1">#REF!</definedName>
    <definedName name="fdf" localSheetId="5" hidden="1">#REF!</definedName>
    <definedName name="fdf" hidden="1">#REF!</definedName>
    <definedName name="fdfdf" localSheetId="5" hidden="1">#REF!</definedName>
    <definedName name="fdfdf" hidden="1">#REF!</definedName>
    <definedName name="fdfdfdfdf" localSheetId="5" hidden="1">#REF!</definedName>
    <definedName name="fdfdfdfdf" hidden="1">#REF!</definedName>
    <definedName name="fdfdffd" localSheetId="5" hidden="1">#REF!</definedName>
    <definedName name="fdfdffd" hidden="1">#REF!</definedName>
    <definedName name="frf" localSheetId="5" hidden="1">#REF!</definedName>
    <definedName name="frf" hidden="1">#REF!</definedName>
    <definedName name="frfr" localSheetId="5" hidden="1">#REF!</definedName>
    <definedName name="frfr" hidden="1">#REF!</definedName>
    <definedName name="ｇ" localSheetId="5" hidden="1">#REF!</definedName>
    <definedName name="ｇ" hidden="1">#REF!</definedName>
    <definedName name="gg" localSheetId="5" hidden="1">#REF!</definedName>
    <definedName name="gg" hidden="1">#REF!</definedName>
    <definedName name="ggt" localSheetId="5" hidden="1">#REF!</definedName>
    <definedName name="ggt" hidden="1">#REF!</definedName>
    <definedName name="gh" localSheetId="5" hidden="1">#REF!</definedName>
    <definedName name="gh" hidden="1">#REF!</definedName>
    <definedName name="ghghgh" localSheetId="5" hidden="1">#REF!</definedName>
    <definedName name="ghghgh" hidden="1">#REF!</definedName>
    <definedName name="hghgh" localSheetId="5" hidden="1">#REF!</definedName>
    <definedName name="hghgh" hidden="1">#REF!</definedName>
    <definedName name="hghghh" localSheetId="5" hidden="1">#REF!</definedName>
    <definedName name="hghghh" hidden="1">#REF!</definedName>
    <definedName name="hh" localSheetId="5" hidden="1">#REF!</definedName>
    <definedName name="hh" hidden="1">#REF!</definedName>
    <definedName name="hhhh" localSheetId="5" hidden="1">#REF!</definedName>
    <definedName name="hhhh" hidden="1">#REF!</definedName>
    <definedName name="HU" localSheetId="5" hidden="1">#REF!</definedName>
    <definedName name="hu" hidden="1">#REF!</definedName>
    <definedName name="hujh" localSheetId="5" hidden="1">#REF!</definedName>
    <definedName name="hujh" hidden="1">#REF!</definedName>
    <definedName name="ＨＵＵ" localSheetId="5" hidden="1">#REF!</definedName>
    <definedName name="ＨＵＵ" localSheetId="28" hidden="1">#REF!</definedName>
    <definedName name="ＨＵＵ" hidden="1">#REF!</definedName>
    <definedName name="hyhy" localSheetId="5" hidden="1">#REF!</definedName>
    <definedName name="hyhy" hidden="1">#REF!</definedName>
    <definedName name="i" localSheetId="5" hidden="1">#REF!</definedName>
    <definedName name="i" hidden="1">#REF!</definedName>
    <definedName name="ii" localSheetId="5" hidden="1">#REF!</definedName>
    <definedName name="ii" hidden="1">#REF!</definedName>
    <definedName name="iii" localSheetId="5" hidden="1">#REF!</definedName>
    <definedName name="iii" hidden="1">#REF!</definedName>
    <definedName name="iiii" localSheetId="5" hidden="1">#REF!</definedName>
    <definedName name="iiii" hidden="1">#REF!</definedName>
    <definedName name="iiiii" localSheetId="5" hidden="1">#REF!</definedName>
    <definedName name="iiiii" hidden="1">#REF!</definedName>
    <definedName name="iiiiii" localSheetId="5" hidden="1">#REF!</definedName>
    <definedName name="iiiiii" hidden="1">#REF!</definedName>
    <definedName name="iiiiiii" localSheetId="5" hidden="1">#REF!</definedName>
    <definedName name="iiiiiii" hidden="1">#REF!</definedName>
    <definedName name="iiiiiiii" localSheetId="5" hidden="1">#REF!</definedName>
    <definedName name="iiiiiiii" hidden="1">#REF!</definedName>
    <definedName name="iiiiiiiii" localSheetId="5" hidden="1">#REF!</definedName>
    <definedName name="iiiiiiiii" hidden="1">#REF!</definedName>
    <definedName name="iiijj" localSheetId="5" hidden="1">#REF!</definedName>
    <definedName name="iiijj" hidden="1">#REF!</definedName>
    <definedName name="iio" localSheetId="5" hidden="1">#REF!</definedName>
    <definedName name="iio" hidden="1">#REF!</definedName>
    <definedName name="iiuii" localSheetId="5" hidden="1">#REF!</definedName>
    <definedName name="iiuii" hidden="1">#REF!</definedName>
    <definedName name="iiuu" localSheetId="5" hidden="1">#REF!</definedName>
    <definedName name="iiuu" hidden="1">#REF!</definedName>
    <definedName name="iiuuii" localSheetId="5" hidden="1">#REF!</definedName>
    <definedName name="iiuuii" hidden="1">#REF!</definedName>
    <definedName name="iiuuyu" localSheetId="5" hidden="1">#REF!</definedName>
    <definedName name="iiuuyu" hidden="1">#REF!</definedName>
    <definedName name="ijh" localSheetId="5" hidden="1">#REF!</definedName>
    <definedName name="ijh" hidden="1">#REF!</definedName>
    <definedName name="ijhk" localSheetId="5" hidden="1">#REF!</definedName>
    <definedName name="ijhk" hidden="1">#REF!</definedName>
    <definedName name="io" localSheetId="5" hidden="1">#REF!</definedName>
    <definedName name="io" hidden="1">#REF!</definedName>
    <definedName name="ioio" localSheetId="5" hidden="1">#REF!</definedName>
    <definedName name="ioio" hidden="1">#REF!</definedName>
    <definedName name="ioioi" localSheetId="5" hidden="1">#REF!</definedName>
    <definedName name="ioioi" hidden="1">#REF!</definedName>
    <definedName name="ioioioio" localSheetId="5" hidden="1">#REF!</definedName>
    <definedName name="ioioioio" hidden="1">#REF!</definedName>
    <definedName name="ioioiou" localSheetId="5" hidden="1">#REF!</definedName>
    <definedName name="ioioiou" hidden="1">#REF!</definedName>
    <definedName name="ioiou" localSheetId="5" hidden="1">#REF!</definedName>
    <definedName name="ioiou" hidden="1">#REF!</definedName>
    <definedName name="iuji" localSheetId="5" hidden="1">#REF!</definedName>
    <definedName name="iuji" hidden="1">#REF!</definedName>
    <definedName name="iyi" localSheetId="5" hidden="1">#REF!</definedName>
    <definedName name="iyi" hidden="1">#REF!</definedName>
    <definedName name="iyjku" localSheetId="5" hidden="1">#REF!</definedName>
    <definedName name="iyjku" hidden="1">#REF!</definedName>
    <definedName name="jhg" localSheetId="5" hidden="1">#REF!</definedName>
    <definedName name="jhg" hidden="1">#REF!</definedName>
    <definedName name="jhgg" localSheetId="5" hidden="1">#REF!</definedName>
    <definedName name="jhgg" hidden="1">#REF!</definedName>
    <definedName name="jhhk" localSheetId="5" hidden="1">#REF!</definedName>
    <definedName name="jhhk" hidden="1">#REF!</definedName>
    <definedName name="jj" localSheetId="5" hidden="1">#REF!</definedName>
    <definedName name="jj" hidden="1">#REF!</definedName>
    <definedName name="jjj" localSheetId="5" hidden="1">#REF!</definedName>
    <definedName name="jjj" hidden="1">#REF!</definedName>
    <definedName name="jjjj" localSheetId="5" hidden="1">#REF!</definedName>
    <definedName name="jjjj" hidden="1">#REF!</definedName>
    <definedName name="jjjjj" localSheetId="5" hidden="1">#REF!</definedName>
    <definedName name="jjjjj" hidden="1">#REF!</definedName>
    <definedName name="jjjjjj" localSheetId="5" hidden="1">#REF!</definedName>
    <definedName name="jjjjjj" hidden="1">#REF!</definedName>
    <definedName name="jjjjjjj" localSheetId="5" hidden="1">#REF!</definedName>
    <definedName name="jjjjjjj" hidden="1">#REF!</definedName>
    <definedName name="jjjjjjjj" localSheetId="5">[3]様式5!#REF!</definedName>
    <definedName name="jjjjjjjj">[3]様式5!#REF!</definedName>
    <definedName name="jjuu" localSheetId="5" hidden="1">#REF!</definedName>
    <definedName name="jjuu" localSheetId="28" hidden="1">#REF!</definedName>
    <definedName name="jjuu" hidden="1">#REF!</definedName>
    <definedName name="juju" localSheetId="5" hidden="1">#REF!</definedName>
    <definedName name="juju" hidden="1">#REF!</definedName>
    <definedName name="ｋ" localSheetId="5" hidden="1">#REF!</definedName>
    <definedName name="ｋ" hidden="1">#REF!</definedName>
    <definedName name="kjui" localSheetId="5" hidden="1">#REF!</definedName>
    <definedName name="kjui" hidden="1">#REF!</definedName>
    <definedName name="kk" localSheetId="5" hidden="1">#REF!</definedName>
    <definedName name="kk" hidden="1">#REF!</definedName>
    <definedName name="kkk" localSheetId="5" hidden="1">#REF!</definedName>
    <definedName name="kkk" hidden="1">#REF!</definedName>
    <definedName name="kkkk" localSheetId="5" hidden="1">#REF!</definedName>
    <definedName name="kkkk" hidden="1">#REF!</definedName>
    <definedName name="kkkkk" localSheetId="5" hidden="1">#REF!</definedName>
    <definedName name="kkkkk" hidden="1">#REF!</definedName>
    <definedName name="kkkkkk" localSheetId="5" hidden="1">#REF!</definedName>
    <definedName name="kkkkkk" hidden="1">#REF!</definedName>
    <definedName name="kkkkkkk" localSheetId="5" hidden="1">#REF!</definedName>
    <definedName name="kkkkkkk" hidden="1">#REF!</definedName>
    <definedName name="kkkkkkkk" localSheetId="5" hidden="1">#REF!</definedName>
    <definedName name="kkkkkkkk" hidden="1">#REF!</definedName>
    <definedName name="kkkkkkkkk" localSheetId="5" hidden="1">#REF!</definedName>
    <definedName name="kkkkkkkkk" hidden="1">#REF!</definedName>
    <definedName name="kkkkkkkkkk" localSheetId="5" hidden="1">#REF!</definedName>
    <definedName name="kkkkkkkkkk" hidden="1">#REF!</definedName>
    <definedName name="l" localSheetId="5" hidden="1">#REF!</definedName>
    <definedName name="l" hidden="1">#REF!</definedName>
    <definedName name="ll" localSheetId="5" hidden="1">#REF!</definedName>
    <definedName name="ll" hidden="1">#REF!</definedName>
    <definedName name="lll" localSheetId="5" hidden="1">#REF!</definedName>
    <definedName name="lll" hidden="1">#REF!</definedName>
    <definedName name="llll" localSheetId="5" hidden="1">#REF!</definedName>
    <definedName name="llll" hidden="1">#REF!</definedName>
    <definedName name="ｍ" localSheetId="5" hidden="1">#REF!</definedName>
    <definedName name="ｍ" hidden="1">#REF!</definedName>
    <definedName name="mmn" localSheetId="5" hidden="1">#REF!</definedName>
    <definedName name="mmn" hidden="1">#REF!</definedName>
    <definedName name="mn" localSheetId="5" hidden="1">#REF!</definedName>
    <definedName name="mn" hidden="1">#REF!</definedName>
    <definedName name="n" localSheetId="5" hidden="1">#REF!</definedName>
    <definedName name="n" hidden="1">#REF!</definedName>
    <definedName name="ngu" localSheetId="5" hidden="1">#REF!</definedName>
    <definedName name="ngu" hidden="1">#REF!</definedName>
    <definedName name="nn" localSheetId="5" hidden="1">#REF!</definedName>
    <definedName name="nn" hidden="1">#REF!</definedName>
    <definedName name="nnn" localSheetId="5" hidden="1">#REF!</definedName>
    <definedName name="nnn" hidden="1">#REF!</definedName>
    <definedName name="o" localSheetId="5" hidden="1">#REF!</definedName>
    <definedName name="o" hidden="1">#REF!</definedName>
    <definedName name="oioioi" localSheetId="5" hidden="1">#REF!</definedName>
    <definedName name="oioioi" hidden="1">#REF!</definedName>
    <definedName name="oiui" localSheetId="5" hidden="1">#REF!</definedName>
    <definedName name="oiui" hidden="1">#REF!</definedName>
    <definedName name="oo" localSheetId="5" hidden="1">#REF!</definedName>
    <definedName name="oo" hidden="1">#REF!</definedName>
    <definedName name="oooo" localSheetId="5" hidden="1">#REF!</definedName>
    <definedName name="oooo" hidden="1">#REF!</definedName>
    <definedName name="oooooo" localSheetId="5" hidden="1">#REF!</definedName>
    <definedName name="oooooo" hidden="1">#REF!</definedName>
    <definedName name="ooooooo" localSheetId="5" hidden="1">#REF!</definedName>
    <definedName name="ooooooo" hidden="1">#REF!</definedName>
    <definedName name="oooooooo" localSheetId="5" hidden="1">#REF!</definedName>
    <definedName name="oooooooo" hidden="1">#REF!</definedName>
    <definedName name="ooooooooo" localSheetId="5" hidden="1">#REF!</definedName>
    <definedName name="ooooooooo" hidden="1">#REF!</definedName>
    <definedName name="oooooooooo" localSheetId="5" hidden="1">#REF!</definedName>
    <definedName name="oooooooooo" hidden="1">#REF!</definedName>
    <definedName name="ooui" localSheetId="5" hidden="1">#REF!</definedName>
    <definedName name="ooui" hidden="1">#REF!</definedName>
    <definedName name="p" localSheetId="5" hidden="1">#REF!</definedName>
    <definedName name="p" hidden="1">#REF!</definedName>
    <definedName name="pp" localSheetId="5" hidden="1">#REF!</definedName>
    <definedName name="pp" hidden="1">#REF!</definedName>
    <definedName name="ppp" localSheetId="5" hidden="1">#REF!</definedName>
    <definedName name="ppp" hidden="1">#REF!</definedName>
    <definedName name="pppp" localSheetId="5" hidden="1">#REF!</definedName>
    <definedName name="pppp" hidden="1">#REF!</definedName>
    <definedName name="ppppp" localSheetId="5" hidden="1">#REF!</definedName>
    <definedName name="ppppp" hidden="1">#REF!</definedName>
    <definedName name="pppppp" localSheetId="5" hidden="1">#REF!</definedName>
    <definedName name="pppppp" hidden="1">#REF!</definedName>
    <definedName name="ppppppp" localSheetId="5" hidden="1">#REF!</definedName>
    <definedName name="ppppppp" hidden="1">#REF!</definedName>
    <definedName name="pppppppp" localSheetId="5" hidden="1">#REF!</definedName>
    <definedName name="pppppppp" hidden="1">#REF!</definedName>
    <definedName name="ppppppppp" localSheetId="5" hidden="1">#REF!</definedName>
    <definedName name="ppppppppp" hidden="1">#REF!</definedName>
    <definedName name="pppppppppp" localSheetId="5" hidden="1">#REF!</definedName>
    <definedName name="pppppppppp" hidden="1">#REF!</definedName>
    <definedName name="_xlnm.Print_Area" localSheetId="0">一覧表!$A$1:$H$29</definedName>
    <definedName name="_xlnm.Print_Area" localSheetId="5">代表者氏名・役員一覧!$A$1:$J$10</definedName>
    <definedName name="_xlnm.Print_Area" localSheetId="33">登録用!$A$1:$B$49</definedName>
    <definedName name="_xlnm.Print_Area" localSheetId="1">様式1!$A$1:$S$80</definedName>
    <definedName name="_xlnm.Print_Area" localSheetId="24">様式10!$A$1:$O$46</definedName>
    <definedName name="_xlnm.Print_Area" localSheetId="25">様式12!$A$1:$P$28</definedName>
    <definedName name="_xlnm.Print_Area" localSheetId="26">様式13の１!$A$1:$AI$56</definedName>
    <definedName name="_xlnm.Print_Area" localSheetId="27">様式14!$A$1:$R$30</definedName>
    <definedName name="_xlnm.Print_Area" localSheetId="29">様式15の１!$A$1:$R$60</definedName>
    <definedName name="_xlnm.Print_Area" localSheetId="30">様式15の２!$A$1:$U$98</definedName>
    <definedName name="_xlnm.Print_Area" localSheetId="31">様式16の２!$A$1:$H$47</definedName>
    <definedName name="_xlnm.Print_Area" localSheetId="32">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6">様式5!$A$1:$AK$70</definedName>
    <definedName name="_xlnm.Print_Area" localSheetId="7">'様式5 (記入例)'!$A$1:$AK$70</definedName>
    <definedName name="_xlnm.Print_Area" localSheetId="8">様式５添付１!$A$1:$X$24</definedName>
    <definedName name="_xlnm.Print_Area" localSheetId="10">様式５添付３!$A$1:$E$46</definedName>
    <definedName name="_xlnm.Print_Area" localSheetId="11">様式５添付４!$A$1:$C$32</definedName>
    <definedName name="_xlnm.Print_Area" localSheetId="12">様式５添付４別表!$A$1:$G$54</definedName>
    <definedName name="_xlnm.Print_Area" localSheetId="9">様式５別添２!$A$1:$W$24</definedName>
    <definedName name="_xlnm.Print_Area" localSheetId="13">様式6!$A$1:$AJ$148</definedName>
    <definedName name="_xlnm.Print_Area" localSheetId="14">'様式6(記入例)'!$B$3:$AI$84</definedName>
    <definedName name="_xlnm.Print_Area" localSheetId="15">様式7の1!$A$1:$L$60</definedName>
    <definedName name="_xlnm.Print_Area" localSheetId="16">'様式7の1 （記入例）'!$A$1:$L$60</definedName>
    <definedName name="_xlnm.Print_Area" localSheetId="17">'様式7の3 ～6月30日'!$A$1:$Y$23</definedName>
    <definedName name="_xlnm.Print_Area" localSheetId="18">'様式7の3 ～6月30日 (記入例)'!$A$1:$Y$23</definedName>
    <definedName name="_xlnm.Print_Area" localSheetId="19">'様式7の3　7月1日～'!$A$1:$AA$23</definedName>
    <definedName name="_xlnm.Print_Area" localSheetId="20">'様式7の3　7月1日～ (記入例)'!$A$1:$AA$26</definedName>
    <definedName name="_xlnm.Print_Area" localSheetId="21">様式8!$A$1:$F$40</definedName>
    <definedName name="_xlnm.Print_Area" localSheetId="22">'様式8 (記載例)'!$A$1:$F$41</definedName>
    <definedName name="_xlnm.Print_Area" localSheetId="23">様式9!$A$1:$AO$47</definedName>
    <definedName name="_xlnm.Print_Area" localSheetId="28">裏面作成ツール!$A$1:$M$49</definedName>
    <definedName name="_xlnm.Print_Titles" localSheetId="3">様式3!$6:$6</definedName>
    <definedName name="_xlnm.Print_Titles" localSheetId="6">様式5!$1:$4</definedName>
    <definedName name="_xlnm.Print_Titles" localSheetId="7">'様式5 (記入例)'!$1:$4</definedName>
    <definedName name="ｑ" localSheetId="5" hidden="1">#REF!</definedName>
    <definedName name="ｑ" localSheetId="28" hidden="1">#REF!</definedName>
    <definedName name="ｑ" hidden="1">#REF!</definedName>
    <definedName name="rf" localSheetId="5" hidden="1">#REF!</definedName>
    <definedName name="rf" localSheetId="28" hidden="1">#REF!</definedName>
    <definedName name="rf" hidden="1">#REF!</definedName>
    <definedName name="rff" localSheetId="5" hidden="1">#REF!</definedName>
    <definedName name="rff" localSheetId="28" hidden="1">#REF!</definedName>
    <definedName name="rff" hidden="1">#REF!</definedName>
    <definedName name="rffrfr" localSheetId="5" hidden="1">#REF!</definedName>
    <definedName name="rffrfr" hidden="1">#REF!</definedName>
    <definedName name="rr" localSheetId="5" hidden="1">#REF!</definedName>
    <definedName name="rr" hidden="1">#REF!</definedName>
    <definedName name="rre" localSheetId="5" hidden="1">#REF!</definedName>
    <definedName name="rre" hidden="1">#REF!</definedName>
    <definedName name="rree" localSheetId="5" hidden="1">#REF!</definedName>
    <definedName name="rree" hidden="1">#REF!</definedName>
    <definedName name="rreee" localSheetId="5" hidden="1">#REF!</definedName>
    <definedName name="rreee" hidden="1">#REF!</definedName>
    <definedName name="rreeee" localSheetId="5" hidden="1">#REF!</definedName>
    <definedName name="rreeee" hidden="1">#REF!</definedName>
    <definedName name="rreeeee" localSheetId="5" hidden="1">#REF!</definedName>
    <definedName name="rreeeee" hidden="1">#REF!</definedName>
    <definedName name="rrr" localSheetId="5" hidden="1">#REF!</definedName>
    <definedName name="rrr" hidden="1">#REF!</definedName>
    <definedName name="rrre" localSheetId="5" hidden="1">#REF!</definedName>
    <definedName name="rrre" hidden="1">#REF!</definedName>
    <definedName name="rrree" localSheetId="5" hidden="1">#REF!</definedName>
    <definedName name="rrree" hidden="1">#REF!</definedName>
    <definedName name="rrreee" localSheetId="5" hidden="1">#REF!</definedName>
    <definedName name="rrreee" hidden="1">#REF!</definedName>
    <definedName name="rrrre" localSheetId="5" hidden="1">#REF!</definedName>
    <definedName name="rrrre" hidden="1">#REF!</definedName>
    <definedName name="rrrree" localSheetId="5" hidden="1">#REF!</definedName>
    <definedName name="rrrree" hidden="1">#REF!</definedName>
    <definedName name="rrrreee" localSheetId="5" hidden="1">#REF!</definedName>
    <definedName name="rrrreee" hidden="1">#REF!</definedName>
    <definedName name="rrrreeee" localSheetId="5" hidden="1">#REF!</definedName>
    <definedName name="rrrreeee" hidden="1">#REF!</definedName>
    <definedName name="rrrrre" localSheetId="5" hidden="1">#REF!</definedName>
    <definedName name="rrrrre" hidden="1">#REF!</definedName>
    <definedName name="rrrrree" localSheetId="5" hidden="1">#REF!</definedName>
    <definedName name="rrrrree" hidden="1">#REF!</definedName>
    <definedName name="rrrrreee" localSheetId="5" hidden="1">#REF!</definedName>
    <definedName name="rrrrreee" hidden="1">#REF!</definedName>
    <definedName name="rrrrreeee" localSheetId="5" hidden="1">#REF!</definedName>
    <definedName name="rrrrreeee" hidden="1">#REF!</definedName>
    <definedName name="rrrrreeeee" localSheetId="5" hidden="1">#REF!</definedName>
    <definedName name="rrrrreeeee" hidden="1">#REF!</definedName>
    <definedName name="rrrrreeeeee" localSheetId="5" hidden="1">#REF!</definedName>
    <definedName name="rrrrreeeeee" hidden="1">#REF!</definedName>
    <definedName name="rrrrrre" localSheetId="5" hidden="1">#REF!</definedName>
    <definedName name="rrrrrre" hidden="1">#REF!</definedName>
    <definedName name="rrrrrree" localSheetId="5" hidden="1">#REF!</definedName>
    <definedName name="rrrrrree" hidden="1">#REF!</definedName>
    <definedName name="rrrrrreee" localSheetId="5" hidden="1">#REF!</definedName>
    <definedName name="rrrrrreee" hidden="1">#REF!</definedName>
    <definedName name="rrrrrreeee" localSheetId="5" hidden="1">#REF!</definedName>
    <definedName name="rrrrrreeee" hidden="1">#REF!</definedName>
    <definedName name="rrrrrreeeee" localSheetId="5" hidden="1">#REF!</definedName>
    <definedName name="rrrrrreeeee" hidden="1">#REF!</definedName>
    <definedName name="rrrrrreeeeee" localSheetId="5" hidden="1">#REF!</definedName>
    <definedName name="rrrrrreeeeee" hidden="1">#REF!</definedName>
    <definedName name="rrrrrreeeeeee" localSheetId="5" hidden="1">#REF!</definedName>
    <definedName name="rrrrrreeeeeee" hidden="1">#REF!</definedName>
    <definedName name="rrrrrrre" localSheetId="5" hidden="1">#REF!</definedName>
    <definedName name="rrrrrrre" hidden="1">#REF!</definedName>
    <definedName name="rrrrrrree" localSheetId="5" hidden="1">#REF!</definedName>
    <definedName name="rrrrrrree" hidden="1">#REF!</definedName>
    <definedName name="rrrrrrreee" localSheetId="5" hidden="1">#REF!</definedName>
    <definedName name="rrrrrrreee" hidden="1">#REF!</definedName>
    <definedName name="rrrrrrreeee" localSheetId="5" hidden="1">#REF!</definedName>
    <definedName name="rrrrrrreeee" hidden="1">#REF!</definedName>
    <definedName name="rrrrrrreeeee" localSheetId="5" hidden="1">#REF!</definedName>
    <definedName name="rrrrrrreeeee" hidden="1">#REF!</definedName>
    <definedName name="rrrrrrreeeeee" localSheetId="5" hidden="1">#REF!</definedName>
    <definedName name="rrrrrrreeeeee" hidden="1">#REF!</definedName>
    <definedName name="rrrrrrreeeeeee" localSheetId="5" hidden="1">#REF!</definedName>
    <definedName name="rrrrrrreeeeeee" hidden="1">#REF!</definedName>
    <definedName name="rrrrrrreeeeeeee" localSheetId="5" hidden="1">#REF!</definedName>
    <definedName name="rrrrrrreeeeeeee" hidden="1">#REF!</definedName>
    <definedName name="rrrrrrrre" localSheetId="5" hidden="1">#REF!</definedName>
    <definedName name="rrrrrrrre" hidden="1">#REF!</definedName>
    <definedName name="rrrrrrrree" localSheetId="5" hidden="1">#REF!</definedName>
    <definedName name="rrrrrrrree" hidden="1">#REF!</definedName>
    <definedName name="rrrrrrrreee" localSheetId="5" hidden="1">#REF!</definedName>
    <definedName name="rrrrrrrreee" hidden="1">#REF!</definedName>
    <definedName name="rrrrrrrreeee" localSheetId="5" hidden="1">#REF!</definedName>
    <definedName name="rrrrrrrreeee" hidden="1">#REF!</definedName>
    <definedName name="rrrrrrrreeeee" localSheetId="5" hidden="1">#REF!</definedName>
    <definedName name="rrrrrrrreeeee" hidden="1">#REF!</definedName>
    <definedName name="rrrrrrrreeeeee" localSheetId="5" hidden="1">#REF!</definedName>
    <definedName name="rrrrrrrreeeeee" hidden="1">#REF!</definedName>
    <definedName name="rrrrrrrreeeeeee" localSheetId="5" hidden="1">#REF!</definedName>
    <definedName name="rrrrrrrreeeeeee" hidden="1">#REF!</definedName>
    <definedName name="rrrrrrrreeeeeeee" localSheetId="5" hidden="1">#REF!</definedName>
    <definedName name="rrrrrrrreeeeeeee" hidden="1">#REF!</definedName>
    <definedName name="rtj" localSheetId="5" hidden="1">#REF!</definedName>
    <definedName name="rtj" hidden="1">#REF!</definedName>
    <definedName name="ryfgv" localSheetId="5" hidden="1">#REF!</definedName>
    <definedName name="ryfgv" hidden="1">#REF!</definedName>
    <definedName name="ryh" localSheetId="5" hidden="1">#REF!</definedName>
    <definedName name="ryh" hidden="1">#REF!</definedName>
    <definedName name="ryhtg" localSheetId="5" hidden="1">#REF!</definedName>
    <definedName name="ryhtg" hidden="1">#REF!</definedName>
    <definedName name="s" localSheetId="5" hidden="1">#REF!</definedName>
    <definedName name="s" hidden="1">#REF!</definedName>
    <definedName name="t" localSheetId="5" hidden="1">#REF!</definedName>
    <definedName name="t" hidden="1">#REF!</definedName>
    <definedName name="th" localSheetId="5" hidden="1">#REF!</definedName>
    <definedName name="th" hidden="1">#REF!</definedName>
    <definedName name="tjh" localSheetId="5" hidden="1">#REF!</definedName>
    <definedName name="tjh" hidden="1">#REF!</definedName>
    <definedName name="tt" localSheetId="5" hidden="1">#REF!</definedName>
    <definedName name="tt" hidden="1">#REF!</definedName>
    <definedName name="ttr" localSheetId="5" hidden="1">#REF!</definedName>
    <definedName name="ttr" hidden="1">#REF!</definedName>
    <definedName name="ttrr" localSheetId="5" hidden="1">#REF!</definedName>
    <definedName name="ttrr" hidden="1">#REF!</definedName>
    <definedName name="ttrrr" localSheetId="5" hidden="1">#REF!</definedName>
    <definedName name="ttrrr" hidden="1">#REF!</definedName>
    <definedName name="ttt" localSheetId="5" hidden="1">#REF!</definedName>
    <definedName name="ttt" hidden="1">#REF!</definedName>
    <definedName name="tttr" localSheetId="5" hidden="1">#REF!</definedName>
    <definedName name="tttr" hidden="1">#REF!</definedName>
    <definedName name="tttt" localSheetId="5" hidden="1">#REF!</definedName>
    <definedName name="tttt" hidden="1">#REF!</definedName>
    <definedName name="ttttt" localSheetId="5" hidden="1">#REF!</definedName>
    <definedName name="ttttt" hidden="1">#REF!</definedName>
    <definedName name="tttttt" localSheetId="5" hidden="1">#REF!</definedName>
    <definedName name="tttttt" hidden="1">#REF!</definedName>
    <definedName name="ttttttt" localSheetId="5" hidden="1">#REF!</definedName>
    <definedName name="ttttttt" hidden="1">#REF!</definedName>
    <definedName name="tttttttt" localSheetId="5" hidden="1">#REF!</definedName>
    <definedName name="tttttttt" hidden="1">#REF!</definedName>
    <definedName name="ttttttttt" localSheetId="5" hidden="1">#REF!</definedName>
    <definedName name="ttttttttt" hidden="1">#REF!</definedName>
    <definedName name="ttttttttttt" localSheetId="5" hidden="1">#REF!</definedName>
    <definedName name="ttttttttttt" hidden="1">#REF!</definedName>
    <definedName name="tyuy" localSheetId="5" hidden="1">#REF!</definedName>
    <definedName name="tyuy" hidden="1">#REF!</definedName>
    <definedName name="u" localSheetId="5" hidden="1">#REF!</definedName>
    <definedName name="u" hidden="1">#REF!</definedName>
    <definedName name="uij" localSheetId="5" hidden="1">#REF!</definedName>
    <definedName name="uij" hidden="1">#REF!</definedName>
    <definedName name="uiouo" localSheetId="5" hidden="1">#REF!</definedName>
    <definedName name="uiouo" hidden="1">#REF!</definedName>
    <definedName name="uiuo" localSheetId="5" hidden="1">#REF!</definedName>
    <definedName name="uiuo" hidden="1">#REF!</definedName>
    <definedName name="ujhu" localSheetId="5" hidden="1">#REF!</definedName>
    <definedName name="ujhu" hidden="1">#REF!</definedName>
    <definedName name="uu" localSheetId="5" hidden="1">#REF!</definedName>
    <definedName name="uu" hidden="1">#REF!</definedName>
    <definedName name="uuii" localSheetId="5" hidden="1">#REF!</definedName>
    <definedName name="uuii" hidden="1">#REF!</definedName>
    <definedName name="uuu" localSheetId="5" hidden="1">#REF!</definedName>
    <definedName name="uuu" hidden="1">#REF!</definedName>
    <definedName name="uuuu" localSheetId="5" hidden="1">#REF!</definedName>
    <definedName name="uuuu" hidden="1">#REF!</definedName>
    <definedName name="uuuuu" localSheetId="5" hidden="1">#REF!</definedName>
    <definedName name="uuuuu" hidden="1">#REF!</definedName>
    <definedName name="uuuuuu" localSheetId="5" hidden="1">#REF!</definedName>
    <definedName name="uuuuuu" hidden="1">#REF!</definedName>
    <definedName name="uuuuuuu" localSheetId="5" hidden="1">#REF!</definedName>
    <definedName name="uuuuuuu" hidden="1">#REF!</definedName>
    <definedName name="uuuuuuuu" localSheetId="5" hidden="1">#REF!</definedName>
    <definedName name="uuuuuuuu" hidden="1">#REF!</definedName>
    <definedName name="uuuuuuuuu" localSheetId="5" hidden="1">#REF!</definedName>
    <definedName name="uuuuuuuuu" hidden="1">#REF!</definedName>
    <definedName name="uuuuuuuuuu" localSheetId="5" hidden="1">#REF!</definedName>
    <definedName name="uuuuuuuuuu" hidden="1">#REF!</definedName>
    <definedName name="uuuuuuuuuuu" localSheetId="5" hidden="1">#REF!</definedName>
    <definedName name="uuuuuuuuuuu" hidden="1">#REF!</definedName>
    <definedName name="uuyyi" localSheetId="5" hidden="1">#REF!</definedName>
    <definedName name="uuyyi" hidden="1">#REF!</definedName>
    <definedName name="uyjh" localSheetId="5" hidden="1">#REF!</definedName>
    <definedName name="uyjh" hidden="1">#REF!</definedName>
    <definedName name="uyjhu" localSheetId="5" hidden="1">#REF!</definedName>
    <definedName name="uyjhu" hidden="1">#REF!</definedName>
    <definedName name="ｗ" localSheetId="5" hidden="1">#REF!</definedName>
    <definedName name="ｗ" hidden="1">#REF!</definedName>
    <definedName name="wdwd" localSheetId="5" hidden="1">#REF!</definedName>
    <definedName name="wdwd" hidden="1">#REF!</definedName>
    <definedName name="ww" localSheetId="5" hidden="1">#REF!</definedName>
    <definedName name="ww" hidden="1">#REF!</definedName>
    <definedName name="www" localSheetId="5" hidden="1">#REF!</definedName>
    <definedName name="www" hidden="1">#REF!</definedName>
    <definedName name="wwww" localSheetId="5" hidden="1">#REF!</definedName>
    <definedName name="wwww" hidden="1">#REF!</definedName>
    <definedName name="wwwww" localSheetId="5" hidden="1">#REF!</definedName>
    <definedName name="wwwww" hidden="1">#REF!</definedName>
    <definedName name="wwwwww" localSheetId="5" hidden="1">#REF!</definedName>
    <definedName name="wwwwww" hidden="1">#REF!</definedName>
    <definedName name="wwwwwww" localSheetId="5" hidden="1">#REF!</definedName>
    <definedName name="wwwwwww" hidden="1">#REF!</definedName>
    <definedName name="wwwwwwww" localSheetId="5" hidden="1">#REF!</definedName>
    <definedName name="wwwwwwww" hidden="1">#REF!</definedName>
    <definedName name="wwwwwwwww" localSheetId="5" hidden="1">#REF!</definedName>
    <definedName name="wwwwwwwww" hidden="1">#REF!</definedName>
    <definedName name="wwwwwwwwww" localSheetId="5" hidden="1">#REF!</definedName>
    <definedName name="wwwwwwwwww" hidden="1">#REF!</definedName>
    <definedName name="y" localSheetId="5" hidden="1">#REF!</definedName>
    <definedName name="y" hidden="1">#REF!</definedName>
    <definedName name="yh" localSheetId="5" hidden="1">#REF!</definedName>
    <definedName name="yh" hidden="1">#REF!</definedName>
    <definedName name="yhh" localSheetId="5" hidden="1">#REF!</definedName>
    <definedName name="yhh" hidden="1">#REF!</definedName>
    <definedName name="yhy" localSheetId="5" hidden="1">#REF!</definedName>
    <definedName name="yhy" hidden="1">#REF!</definedName>
    <definedName name="yhyhy" localSheetId="5" hidden="1">#REF!</definedName>
    <definedName name="yhyhy" hidden="1">#REF!</definedName>
    <definedName name="yjhu" localSheetId="5" hidden="1">#REF!</definedName>
    <definedName name="yjhu" hidden="1">#REF!</definedName>
    <definedName name="yt" localSheetId="5" hidden="1">#REF!</definedName>
    <definedName name="yt" hidden="1">#REF!</definedName>
    <definedName name="yty" localSheetId="5" hidden="1">#REF!</definedName>
    <definedName name="yty" hidden="1">#REF!</definedName>
    <definedName name="ytyt" localSheetId="5" hidden="1">#REF!</definedName>
    <definedName name="ytyt" hidden="1">#REF!</definedName>
    <definedName name="yujj" localSheetId="5" hidden="1">#REF!</definedName>
    <definedName name="yujj" hidden="1">#REF!</definedName>
    <definedName name="yuyi" localSheetId="5" hidden="1">#REF!</definedName>
    <definedName name="yuyi" hidden="1">#REF!</definedName>
    <definedName name="yy" localSheetId="5">#REF!</definedName>
    <definedName name="yy">#REF!</definedName>
    <definedName name="yyy" localSheetId="5" hidden="1">#REF!</definedName>
    <definedName name="yyy" hidden="1">#REF!</definedName>
    <definedName name="yyyy" localSheetId="5" hidden="1">#REF!</definedName>
    <definedName name="yyyy" hidden="1">#REF!</definedName>
    <definedName name="yyyyy" localSheetId="5" hidden="1">#REF!</definedName>
    <definedName name="yyyyy" hidden="1">#REF!</definedName>
    <definedName name="yyyyyy" localSheetId="5" hidden="1">#REF!</definedName>
    <definedName name="yyyyyy" hidden="1">#REF!</definedName>
    <definedName name="yyyyyyy" localSheetId="5" hidden="1">#REF!</definedName>
    <definedName name="yyyyyyy" hidden="1">#REF!</definedName>
    <definedName name="yyyyyyyy" localSheetId="5" hidden="1">#REF!</definedName>
    <definedName name="yyyyyyyy" hidden="1">#REF!</definedName>
    <definedName name="yyyyyyyyy" localSheetId="5" hidden="1">#REF!</definedName>
    <definedName name="yyyyyyyyy" hidden="1">#REF!</definedName>
    <definedName name="yyyyyyyyyy" localSheetId="5" hidden="1">#REF!</definedName>
    <definedName name="yyyyyyyyyy" hidden="1">#REF!</definedName>
    <definedName name="あ" localSheetId="5" hidden="1">#REF!</definedName>
    <definedName name="あ" localSheetId="28" hidden="1">#REF!</definedName>
    <definedName name="あ" hidden="1">#REF!</definedName>
    <definedName name="い" localSheetId="5" hidden="1">#REF!</definedName>
    <definedName name="い" hidden="1">#REF!</definedName>
    <definedName name="いお" localSheetId="5" hidden="1">#REF!</definedName>
    <definedName name="いお" hidden="1">#REF!</definedName>
    <definedName name="う" localSheetId="5" hidden="1">#REF!</definedName>
    <definedName name="う" hidden="1">#REF!</definedName>
    <definedName name="え" localSheetId="5" hidden="1">#REF!</definedName>
    <definedName name="え" hidden="1">#REF!</definedName>
    <definedName name="ぉ" localSheetId="5" hidden="1">#REF!</definedName>
    <definedName name="ぉ" hidden="1">#REF!</definedName>
    <definedName name="お" localSheetId="5" hidden="1">#REF!</definedName>
    <definedName name="お" hidden="1">#REF!</definedName>
    <definedName name="さ" localSheetId="5" hidden="1">#REF!</definedName>
    <definedName name="さ" hidden="1">#REF!</definedName>
    <definedName name="し" localSheetId="5" hidden="1">#REF!</definedName>
    <definedName name="し" hidden="1">#REF!</definedName>
    <definedName name="じ" localSheetId="5" hidden="1">#REF!</definedName>
    <definedName name="じ" hidden="1">#REF!</definedName>
    <definedName name="す" localSheetId="5" hidden="1">#REF!</definedName>
    <definedName name="す" hidden="1">#REF!</definedName>
    <definedName name="せ" localSheetId="5" hidden="1">#REF!</definedName>
    <definedName name="せ" hidden="1">#REF!</definedName>
    <definedName name="そ" localSheetId="5" hidden="1">#REF!</definedName>
    <definedName name="そ" hidden="1">#REF!</definedName>
    <definedName name="た" localSheetId="5" hidden="1">#REF!</definedName>
    <definedName name="た" hidden="1">#REF!</definedName>
    <definedName name="ち" localSheetId="5" hidden="1">#REF!</definedName>
    <definedName name="ち" hidden="1">#REF!</definedName>
    <definedName name="つ" localSheetId="5" hidden="1">#REF!</definedName>
    <definedName name="つ" hidden="1">#REF!</definedName>
    <definedName name="て" localSheetId="5" hidden="1">#REF!</definedName>
    <definedName name="て" hidden="1">#REF!</definedName>
    <definedName name="科目名" localSheetId="5">[4]様式5!#REF!</definedName>
    <definedName name="科目名" localSheetId="28">[4]様式5!#REF!</definedName>
    <definedName name="科目名">[3]様式5!#REF!</definedName>
    <definedName name="科目名2">[3]様式5!#REF!</definedName>
    <definedName name="科目名3">[3]様式5!#REF!</definedName>
    <definedName name="課目" localSheetId="28">[3]様式5!#REF!</definedName>
    <definedName name="課目">[3]様式5!#REF!</definedName>
    <definedName name="訓練分野" localSheetId="5">[5]様式5!$AO$1:$AO$20</definedName>
    <definedName name="訓練分野" localSheetId="6">様式5!$AO$1:$AO$21</definedName>
    <definedName name="訓練分野" localSheetId="7">'様式5 (記入例)'!$AO$1:$AO$21</definedName>
    <definedName name="訓練分野" localSheetId="28">#REF!</definedName>
    <definedName name="訓練分野">[1]様式5!$AO$1:$AO$21</definedName>
    <definedName name="訓練分野2">[6]様式5!$AO$1:$AO$20</definedName>
    <definedName name="訓練分野3" localSheetId="5" hidden="1">#REF!</definedName>
    <definedName name="訓練分野3" localSheetId="28" hidden="1">#REF!</definedName>
    <definedName name="訓練分野3" hidden="1">#REF!</definedName>
    <definedName name="訓練分野4">[6]様式5!$AO$1:$AO$20</definedName>
    <definedName name="訓練分野5" localSheetId="28">#REF!</definedName>
    <definedName name="訓練分野5">#REF!</definedName>
    <definedName name="訓練分野6" localSheetId="28">#REF!</definedName>
    <definedName name="訓練分野6">#REF!</definedName>
  </definedNames>
  <calcPr calcId="162913"/>
</workbook>
</file>

<file path=xl/calcChain.xml><?xml version="1.0" encoding="utf-8"?>
<calcChain xmlns="http://schemas.openxmlformats.org/spreadsheetml/2006/main">
  <c r="K48" i="99" l="1"/>
  <c r="K47" i="99"/>
  <c r="H48" i="99"/>
  <c r="H47" i="99"/>
  <c r="G48" i="99"/>
  <c r="G47" i="99"/>
  <c r="E48" i="99"/>
  <c r="E47" i="99"/>
  <c r="M39" i="99"/>
  <c r="M38" i="99"/>
  <c r="M37" i="99"/>
  <c r="M36" i="99"/>
  <c r="M35" i="99"/>
  <c r="M34" i="99"/>
  <c r="M33" i="99"/>
  <c r="M32" i="99"/>
  <c r="M31" i="99"/>
  <c r="M30" i="99"/>
  <c r="M29" i="99"/>
  <c r="M28" i="99"/>
  <c r="M27" i="99"/>
  <c r="M26" i="99"/>
  <c r="M25" i="99"/>
  <c r="M24" i="99"/>
  <c r="M23" i="99"/>
  <c r="M22" i="99"/>
  <c r="M21" i="99"/>
  <c r="M20" i="99"/>
  <c r="M19" i="99"/>
  <c r="M18" i="99"/>
  <c r="M17" i="99"/>
  <c r="M16" i="99"/>
  <c r="M15" i="99"/>
  <c r="M14" i="99"/>
  <c r="L39" i="99"/>
  <c r="K39" i="99"/>
  <c r="J39" i="99"/>
  <c r="I39" i="99"/>
  <c r="H39" i="99"/>
  <c r="G39" i="99"/>
  <c r="F39" i="99"/>
  <c r="D40" i="99"/>
  <c r="D39" i="99"/>
  <c r="A39" i="99"/>
  <c r="H38" i="99"/>
  <c r="H37" i="99"/>
  <c r="H36" i="99"/>
  <c r="H35" i="99"/>
  <c r="F38" i="99"/>
  <c r="F37" i="99"/>
  <c r="F36" i="99"/>
  <c r="F35" i="99"/>
  <c r="F34" i="99"/>
  <c r="F33" i="99"/>
  <c r="F32" i="99"/>
  <c r="F31" i="99"/>
  <c r="F30" i="99"/>
  <c r="F29" i="99"/>
  <c r="F28" i="99"/>
  <c r="F27" i="99"/>
  <c r="F26" i="99"/>
  <c r="F25" i="99"/>
  <c r="F24" i="99"/>
  <c r="F23" i="99"/>
  <c r="F22" i="99"/>
  <c r="F21" i="99"/>
  <c r="F20" i="99"/>
  <c r="F19" i="99"/>
  <c r="F18" i="99"/>
  <c r="F17" i="99"/>
  <c r="F16" i="99"/>
  <c r="F15" i="99"/>
  <c r="F14" i="99"/>
  <c r="C33" i="99"/>
  <c r="C32" i="99"/>
  <c r="C31" i="99"/>
  <c r="C30" i="99"/>
  <c r="C29" i="99"/>
  <c r="C28" i="99"/>
  <c r="C27" i="99"/>
  <c r="C26" i="99"/>
  <c r="C25" i="99"/>
  <c r="C24" i="99"/>
  <c r="C23" i="99"/>
  <c r="C22" i="99"/>
  <c r="C21" i="99"/>
  <c r="C20" i="99"/>
  <c r="C19" i="99"/>
  <c r="C18" i="99"/>
  <c r="C17" i="99"/>
  <c r="C16" i="99"/>
  <c r="C15" i="99"/>
  <c r="C14" i="99"/>
  <c r="B10" i="99"/>
  <c r="B8" i="99"/>
  <c r="J6" i="99"/>
  <c r="J5" i="99"/>
  <c r="J4" i="99"/>
  <c r="B6" i="99"/>
  <c r="I2" i="98"/>
  <c r="AN21" i="49" l="1"/>
  <c r="AL21" i="49"/>
  <c r="AG57" i="86" l="1"/>
  <c r="AL29" i="86"/>
  <c r="AM25" i="86"/>
  <c r="AM24" i="86"/>
  <c r="AM23" i="86"/>
  <c r="AM22" i="86"/>
  <c r="AM21" i="86"/>
  <c r="AL20" i="86"/>
  <c r="AL7" i="86"/>
  <c r="F6" i="86"/>
  <c r="F5" i="86"/>
  <c r="AN21" i="86" l="1"/>
  <c r="AL21" i="86" s="1"/>
  <c r="G17" i="64"/>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3"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19"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G56" i="49" l="1"/>
  <c r="F144" i="50"/>
  <c r="D27" i="50"/>
  <c r="AO12" i="50"/>
  <c r="AN13" i="50"/>
  <c r="R144" i="50" s="1"/>
  <c r="B31" i="23" l="1"/>
  <c r="G19"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s1.hamaguchi</author>
  </authors>
  <commentList>
    <comment ref="J1" authorId="0" shapeId="0">
      <text>
        <r>
          <rPr>
            <sz val="9"/>
            <color indexed="81"/>
            <rFont val="ＭＳ Ｐゴシック"/>
            <family val="3"/>
            <charset val="128"/>
          </rPr>
          <t xml:space="preserve">罫線は不要です。
この表に入力いただき、そのまま印刷してください。
</t>
        </r>
      </text>
    </comment>
    <comment ref="A2" authorId="0" shapeId="0">
      <text>
        <r>
          <rPr>
            <sz val="9"/>
            <color indexed="81"/>
            <rFont val="ＭＳ Ｐゴシック"/>
            <family val="3"/>
            <charset val="128"/>
          </rPr>
          <t xml:space="preserve">２名以上の場合連番をふってください
</t>
        </r>
      </text>
    </comment>
  </commentList>
</comments>
</file>

<file path=xl/comments6.xml><?xml version="1.0" encoding="utf-8"?>
<comments xmlns="http://schemas.openxmlformats.org/spreadsheetml/2006/main">
  <authors>
    <author>作成者</author>
  </authors>
  <commentList>
    <comment ref="A29" authorId="0" shapeId="0">
      <text>
        <r>
          <rPr>
            <b/>
            <sz val="9"/>
            <color indexed="81"/>
            <rFont val="ＭＳ Ｐゴシック"/>
            <family val="3"/>
            <charset val="128"/>
          </rPr>
          <t>訓練内容の科目を記載する行が不足する場合は、適宜追加してください。</t>
        </r>
      </text>
    </comment>
  </commentList>
</comments>
</file>

<file path=xl/comments7.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admin</author>
    <author>s1.hamaguchi</author>
  </authors>
  <commentList>
    <comment ref="H37" authorId="0" shapeId="0">
      <text>
        <r>
          <rPr>
            <sz val="12"/>
            <color indexed="81"/>
            <rFont val="ＭＳ Ｐゴシック"/>
            <family val="3"/>
            <charset val="128"/>
          </rPr>
          <t>＊職場体験・見学及び職業人講話において、具体的な企業名や講師名をＨＰ等での公表をしたくない場合の記載例
（記載例１：施設介護事業所での職場体験　６時間）　
（記載例２：「営業員としての心構え」　講師：事務機器販売会社　営業部長　３時間）　等
なお、この欄は様式５号からの自動入力となっていますので、この欄において上記のような変更を行う場合は、直接入力により 修正してください。</t>
        </r>
      </text>
    </comment>
    <comment ref="E49" authorId="1" shapeId="0">
      <text>
        <r>
          <rPr>
            <b/>
            <sz val="9"/>
            <color indexed="81"/>
            <rFont val="ＭＳ Ｐゴシック"/>
            <family val="3"/>
            <charset val="128"/>
          </rPr>
          <t>応募書類の送付先を入力してください。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3.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<sst xmlns="http://schemas.openxmlformats.org/spreadsheetml/2006/main" count="3305" uniqueCount="1674">
  <si>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</si>
  <si>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</si>
  <si>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</si>
  <si>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</si>
  <si>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</si>
  <si>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</si>
  <si>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</si>
  <si>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</si>
  <si>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</si>
  <si>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</si>
  <si>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</si>
  <si>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</si>
  <si>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</si>
  <si>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</si>
  <si>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</si>
  <si>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</si>
  <si>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</si>
  <si>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</si>
  <si>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</si>
  <si>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</si>
  <si>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</si>
  <si>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</si>
  <si>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</si>
  <si>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</si>
  <si>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</si>
  <si>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</si>
  <si>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</si>
  <si>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</si>
  <si>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</si>
  <si>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</si>
  <si>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</si>
  <si>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</si>
  <si>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</si>
  <si>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</si>
  <si>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</si>
  <si>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</si>
  <si>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</si>
  <si>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</si>
  <si>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</si>
  <si>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</si>
  <si>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</si>
  <si>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</si>
  <si>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</si>
  <si>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</si>
  <si>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</si>
  <si>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</si>
  <si>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</si>
  <si>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</si>
  <si>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</si>
  <si>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</si>
  <si>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</si>
  <si>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</si>
  <si>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</si>
  <si>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</si>
  <si>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</si>
  <si>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</si>
  <si>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</si>
  <si>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</si>
  <si>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</si>
  <si>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</si>
  <si>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</si>
  <si>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</si>
  <si>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</si>
  <si>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</si>
  <si>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</si>
  <si>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</si>
  <si>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</si>
  <si>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</si>
  <si>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</si>
  <si>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</si>
  <si>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</si>
  <si>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</si>
  <si>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</si>
  <si>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</si>
  <si>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</si>
  <si>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</si>
  <si>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</si>
  <si>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</si>
  <si>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</si>
  <si>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</si>
  <si>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</si>
  <si>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</si>
  <si>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</si>
  <si>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</si>
  <si>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</si>
  <si>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</si>
  <si>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</si>
  <si>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</si>
  <si>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</si>
  <si>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</si>
  <si>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</si>
  <si>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</si>
  <si>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</si>
  <si>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</si>
  <si>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</si>
  <si>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</si>
  <si>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</si>
  <si>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</si>
  <si>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</si>
  <si>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</si>
  <si>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</si>
  <si>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</si>
  <si>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</si>
  <si>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</si>
  <si>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</si>
  <si>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</si>
  <si>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</si>
  <si>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</si>
  <si>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</si>
  <si>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</si>
  <si>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</si>
  <si>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</si>
  <si>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</si>
  <si>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</si>
  <si>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</si>
  <si>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</si>
  <si>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</si>
  <si>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</si>
  <si>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</si>
  <si>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</si>
  <si>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</si>
  <si>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</si>
  <si>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</si>
  <si>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</si>
  <si>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</si>
  <si>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</si>
  <si>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</si>
  <si>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</si>
  <si>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</si>
  <si>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</si>
  <si>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</si>
  <si>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</si>
  <si>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</si>
  <si>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</si>
  <si>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</si>
  <si>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</si>
  <si>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</si>
  <si>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</si>
  <si>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</si>
  <si>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</si>
  <si>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</si>
  <si>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</si>
  <si>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</si>
  <si>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</si>
  <si>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</si>
  <si>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</si>
  <si>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</si>
  <si>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</si>
  <si>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</si>
  <si>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</si>
  <si>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</si>
  <si>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</si>
  <si>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</si>
  <si>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</si>
  <si>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</si>
  <si>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</si>
  <si>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</si>
  <si>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</si>
  <si>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</si>
  <si>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</si>
  <si>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</si>
  <si>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</si>
  <si>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</si>
  <si>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</si>
  <si>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</si>
  <si>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</si>
  <si>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</si>
  <si>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</si>
  <si>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</si>
  <si>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</si>
  <si>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</si>
  <si>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</si>
  <si>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</si>
  <si>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</si>
  <si>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</si>
  <si>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</si>
  <si>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</si>
  <si>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</si>
  <si>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</si>
  <si>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</si>
  <si>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</si>
  <si>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</si>
  <si>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</si>
  <si>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</si>
  <si>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</si>
  <si>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</si>
  <si>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</si>
  <si>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</si>
  <si>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</si>
  <si>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</si>
  <si>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</si>
  <si>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</si>
  <si>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</si>
  <si>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</si>
  <si>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</si>
  <si>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</si>
  <si>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</si>
  <si>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</si>
  <si>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</si>
  <si>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</si>
  <si>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</si>
  <si>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</si>
  <si>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</si>
  <si>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</si>
  <si>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</si>
  <si>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</si>
  <si>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</si>
  <si>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</si>
  <si>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</si>
  <si>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</si>
  <si>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</si>
  <si>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</si>
  <si>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</si>
  <si>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</si>
  <si>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</si>
  <si>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</si>
  <si>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</si>
  <si>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</si>
  <si>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</si>
  <si>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</si>
  <si>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</si>
  <si>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</si>
  <si>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</si>
  <si>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</si>
  <si>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</si>
  <si>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</si>
  <si>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</si>
  <si>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</si>
  <si>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</si>
  <si>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</si>
  <si>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</si>
  <si>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</si>
  <si>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</si>
  <si>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</si>
  <si>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</si>
  <si>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</si>
  <si>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</si>
  <si>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</si>
  <si>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</si>
  <si>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</si>
  <si>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</si>
  <si>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</si>
  <si>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</si>
  <si>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</si>
  <si>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</si>
  <si>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</si>
  <si>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</si>
  <si>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</si>
  <si>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</si>
  <si>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</si>
  <si>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</si>
  <si>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</si>
  <si>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</si>
  <si>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</si>
  <si>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</si>
  <si>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</si>
  <si>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</si>
  <si>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</si>
  <si>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</si>
  <si>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</si>
  <si>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</si>
  <si>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</si>
  <si>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</si>
  <si>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</si>
  <si>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</si>
  <si>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</si>
  <si>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</si>
  <si>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</si>
  <si>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</si>
  <si>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</si>
  <si>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</si>
  <si>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</si>
  <si>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</si>
  <si>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</si>
  <si>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</si>
  <si>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</si>
  <si>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</si>
  <si>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</si>
  <si>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</si>
  <si>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</si>
  <si>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</si>
  <si>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</si>
  <si>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</si>
  <si>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</si>
  <si>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</si>
  <si>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</si>
  <si>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</si>
  <si>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</si>
  <si>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</si>
  <si>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</si>
  <si>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</si>
  <si>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</si>
  <si>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</si>
  <si>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</si>
  <si>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</si>
  <si>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</si>
  <si>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</si>
  <si>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</si>
  <si>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</si>
  <si>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</si>
  <si>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</si>
  <si>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</si>
  <si>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</si>
  <si>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</si>
  <si>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</si>
  <si>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</si>
  <si>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</si>
  <si>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</si>
  <si>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</si>
  <si>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</si>
  <si>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</si>
  <si>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</si>
  <si>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</si>
  <si>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</si>
  <si>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</si>
  <si>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</si>
  <si>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</si>
  <si>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</si>
  <si>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</si>
  <si>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</si>
  <si>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</si>
  <si>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</si>
  <si>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</si>
  <si>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</si>
  <si>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</si>
  <si>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</si>
  <si>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</si>
  <si>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</si>
  <si>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</si>
  <si>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</si>
  <si>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</si>
  <si>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</si>
  <si>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</si>
  <si>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</si>
  <si>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</si>
  <si>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</si>
  <si>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</si>
  <si>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</si>
  <si>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</si>
  <si>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</si>
  <si>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</si>
  <si>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</si>
  <si>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</si>
  <si>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</si>
  <si>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</si>
  <si>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</si>
  <si>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</si>
  <si>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</si>
  <si>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</si>
  <si>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</si>
  <si>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</si>
  <si>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</si>
  <si>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</si>
  <si>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</si>
  <si>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</si>
  <si>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</si>
  <si>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</si>
  <si>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</si>
  <si>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</si>
  <si>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</si>
  <si>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</si>
  <si>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</si>
  <si>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</si>
  <si>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5"/>
  </si>
  <si>
    <t>⑥
訓練科名</t>
    <rPh sb="2" eb="4">
      <t>クンレン</t>
    </rPh>
    <rPh sb="4" eb="5">
      <t>カ</t>
    </rPh>
    <rPh sb="5" eb="6">
      <t>メイ</t>
    </rPh>
    <phoneticPr fontId="55"/>
  </si>
  <si>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</si>
  <si>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</si>
  <si>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</si>
  <si>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</si>
  <si>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5"/>
  </si>
  <si>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</si>
  <si>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</si>
  <si>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</si>
  <si>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</si>
  <si>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</si>
  <si>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</si>
  <si>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</si>
  <si>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</si>
  <si>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</si>
  <si>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</si>
  <si>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</si>
  <si>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</si>
  <si>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</si>
  <si>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</si>
  <si>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</si>
  <si>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</si>
  <si>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</si>
  <si>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</si>
  <si>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</si>
  <si>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</si>
  <si>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</si>
  <si>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</si>
  <si>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</si>
  <si>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</si>
  <si>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</si>
  <si>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</si>
  <si>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</si>
  <si>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</si>
  <si>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</si>
  <si>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</si>
  <si>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</si>
  <si>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</si>
  <si>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</si>
  <si>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</si>
  <si>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</si>
  <si>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</si>
  <si>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</si>
  <si>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</si>
  <si>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</si>
  <si>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</si>
  <si>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</si>
  <si>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</si>
  <si>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</si>
  <si>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</si>
  <si>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</si>
  <si>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</si>
  <si>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</si>
  <si>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</si>
  <si>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</si>
  <si>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</si>
  <si>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</si>
  <si>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</si>
  <si>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</si>
  <si>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</si>
  <si>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</si>
  <si>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</si>
  <si>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</si>
  <si>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</si>
  <si>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</si>
  <si>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</si>
  <si>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</si>
  <si>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</si>
  <si>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</si>
  <si>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</si>
  <si>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</si>
  <si>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</si>
  <si>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</si>
  <si>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</si>
  <si>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</si>
  <si>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</si>
  <si>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</si>
  <si>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</si>
  <si>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</si>
  <si>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</si>
  <si>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</si>
  <si>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</si>
  <si>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</si>
  <si>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</si>
  <si>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</si>
  <si>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</si>
  <si>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</si>
  <si>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</si>
  <si>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</si>
  <si>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</si>
  <si>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</si>
  <si>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</si>
  <si>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</si>
  <si>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</si>
  <si>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</si>
  <si>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</si>
  <si>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</si>
  <si>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</si>
  <si>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</si>
  <si>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</si>
  <si>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</si>
  <si>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</si>
  <si>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</si>
  <si>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</si>
  <si>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</si>
  <si>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</si>
  <si>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</si>
  <si>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</si>
  <si>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</si>
  <si>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</si>
  <si>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</si>
  <si>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</si>
  <si>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</si>
  <si>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</si>
  <si>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</si>
  <si>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</si>
  <si>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</si>
  <si>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</si>
  <si>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</si>
  <si>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</si>
  <si>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</si>
  <si>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</si>
  <si>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</si>
  <si>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</si>
  <si>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</si>
  <si>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</si>
  <si>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</si>
  <si>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</si>
  <si>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</si>
  <si>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</si>
  <si>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5"/>
  </si>
  <si>
    <t>分</t>
    <rPh sb="0" eb="1">
      <t>フン</t>
    </rPh>
    <phoneticPr fontId="85"/>
  </si>
  <si>
    <t>訓練定員</t>
    <rPh sb="0" eb="2">
      <t>クンレン</t>
    </rPh>
    <rPh sb="2" eb="4">
      <t>テイイン</t>
    </rPh>
    <phoneticPr fontId="85"/>
  </si>
  <si>
    <t>名</t>
    <rPh sb="0" eb="1">
      <t>メイ</t>
    </rPh>
    <phoneticPr fontId="85"/>
  </si>
  <si>
    <t>障害者</t>
  </si>
  <si>
    <t>名称 （</t>
    <rPh sb="0" eb="2">
      <t>メイショウ</t>
    </rPh>
    <phoneticPr fontId="9"/>
  </si>
  <si>
    <t>科目の内容</t>
    <rPh sb="0" eb="2">
      <t>カモク</t>
    </rPh>
    <rPh sb="3" eb="5">
      <t>ナイヨウ</t>
    </rPh>
    <phoneticPr fontId="85"/>
  </si>
  <si>
    <t>学科</t>
    <rPh sb="0" eb="2">
      <t>ガッカ</t>
    </rPh>
    <phoneticPr fontId="85"/>
  </si>
  <si>
    <t>実技</t>
    <rPh sb="0" eb="2">
      <t>ジツギ</t>
    </rPh>
    <phoneticPr fontId="8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</si>
  <si>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</si>
  <si>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5"/>
  </si>
  <si>
    <t>企業実習</t>
    <rPh sb="0" eb="2">
      <t>キギョウ</t>
    </rPh>
    <rPh sb="2" eb="4">
      <t>ジッシュウ</t>
    </rPh>
    <phoneticPr fontId="85"/>
  </si>
  <si>
    <t>受講者の負担する費用</t>
    <rPh sb="0" eb="3">
      <t>ジュコウシャ</t>
    </rPh>
    <rPh sb="4" eb="6">
      <t>フタン</t>
    </rPh>
    <rPh sb="8" eb="10">
      <t>ヒヨウ</t>
    </rPh>
    <phoneticPr fontId="9"/>
  </si>
  <si>
    <t>その他 （</t>
    <rPh sb="2" eb="3">
      <t>タ</t>
    </rPh>
    <phoneticPr fontId="85"/>
  </si>
  <si>
    <t>備考 （</t>
    <rPh sb="0" eb="2">
      <t>ビコウ</t>
    </rPh>
    <phoneticPr fontId="85"/>
  </si>
  <si>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</si>
  <si>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</si>
  <si>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</si>
  <si>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</si>
  <si>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</si>
  <si>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</si>
  <si>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</si>
  <si>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</si>
  <si>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</si>
  <si>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</si>
  <si>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5"/>
  </si>
  <si>
    <t>訓練科名</t>
    <rPh sb="0" eb="2">
      <t>クンレン</t>
    </rPh>
    <rPh sb="2" eb="4">
      <t>カメイ</t>
    </rPh>
    <phoneticPr fontId="85"/>
  </si>
  <si>
    <t>訓練受講者氏名</t>
    <rPh sb="0" eb="2">
      <t>クンレン</t>
    </rPh>
    <rPh sb="2" eb="4">
      <t>ジュコウ</t>
    </rPh>
    <rPh sb="4" eb="5">
      <t>シャ</t>
    </rPh>
    <rPh sb="5" eb="7">
      <t>シメイ</t>
    </rPh>
    <phoneticPr fontId="85"/>
  </si>
  <si>
    <t>教育訓練実施機関</t>
    <rPh sb="0" eb="2">
      <t>キョウイク</t>
    </rPh>
    <rPh sb="2" eb="4">
      <t>クンレン</t>
    </rPh>
    <rPh sb="4" eb="6">
      <t>ジッシ</t>
    </rPh>
    <rPh sb="6" eb="8">
      <t>キカン</t>
    </rPh>
    <phoneticPr fontId="85"/>
  </si>
  <si>
    <t>所在地</t>
    <rPh sb="0" eb="3">
      <t>ショザイチ</t>
    </rPh>
    <phoneticPr fontId="85"/>
  </si>
  <si>
    <t>就職支援責任者　氏名</t>
    <rPh sb="0" eb="2">
      <t>シュウショク</t>
    </rPh>
    <rPh sb="2" eb="4">
      <t>シエン</t>
    </rPh>
    <rPh sb="4" eb="7">
      <t>セキニンシャ</t>
    </rPh>
    <rPh sb="8" eb="10">
      <t>シメイ</t>
    </rPh>
    <phoneticPr fontId="85"/>
  </si>
  <si>
    <t>訓練実施施設の責任者　氏名</t>
    <rPh sb="0" eb="2">
      <t>クンレン</t>
    </rPh>
    <rPh sb="2" eb="4">
      <t>ジッシ</t>
    </rPh>
    <rPh sb="4" eb="6">
      <t>シセツ</t>
    </rPh>
    <rPh sb="7" eb="10">
      <t>セキニンシャ</t>
    </rPh>
    <rPh sb="11" eb="13">
      <t>シメイ</t>
    </rPh>
    <phoneticPr fontId="85"/>
  </si>
  <si>
    <t>Ⅰ　訓練期間・訓練目標</t>
    <rPh sb="2" eb="4">
      <t>クンレン</t>
    </rPh>
    <rPh sb="4" eb="6">
      <t>キカン</t>
    </rPh>
    <rPh sb="7" eb="9">
      <t>クンレン</t>
    </rPh>
    <rPh sb="9" eb="11">
      <t>モクヒョウ</t>
    </rPh>
    <phoneticPr fontId="85"/>
  </si>
  <si>
    <t>訓練期間</t>
    <rPh sb="0" eb="2">
      <t>クンレン</t>
    </rPh>
    <rPh sb="2" eb="4">
      <t>キカン</t>
    </rPh>
    <phoneticPr fontId="85"/>
  </si>
  <si>
    <t>訓練時間</t>
    <rPh sb="0" eb="2">
      <t>クンレン</t>
    </rPh>
    <rPh sb="2" eb="4">
      <t>ジカン</t>
    </rPh>
    <phoneticPr fontId="85"/>
  </si>
  <si>
    <t>訓練目標（仕上がり像）</t>
    <rPh sb="0" eb="2">
      <t>クンレン</t>
    </rPh>
    <rPh sb="2" eb="4">
      <t>モクヒョウ</t>
    </rPh>
    <rPh sb="5" eb="7">
      <t>シア</t>
    </rPh>
    <rPh sb="9" eb="10">
      <t>ゾウ</t>
    </rPh>
    <phoneticPr fontId="85"/>
  </si>
  <si>
    <t>（１）科目評価</t>
    <rPh sb="3" eb="5">
      <t>カモク</t>
    </rPh>
    <rPh sb="5" eb="7">
      <t>ヒョウカ</t>
    </rPh>
    <phoneticPr fontId="85"/>
  </si>
  <si>
    <t>評価</t>
    <rPh sb="0" eb="2">
      <t>ヒョウカ</t>
    </rPh>
    <phoneticPr fontId="85"/>
  </si>
  <si>
    <t>A</t>
    <phoneticPr fontId="85"/>
  </si>
  <si>
    <t>B</t>
    <phoneticPr fontId="85"/>
  </si>
  <si>
    <t>C</t>
    <phoneticPr fontId="85"/>
  </si>
  <si>
    <t>（総評・コメント）</t>
    <rPh sb="1" eb="3">
      <t>ソウヒョウ</t>
    </rPh>
    <phoneticPr fontId="85"/>
  </si>
  <si>
    <t>（特記事項）</t>
    <rPh sb="1" eb="3">
      <t>トッキ</t>
    </rPh>
    <rPh sb="3" eb="5">
      <t>ジコウ</t>
    </rPh>
    <phoneticPr fontId="85"/>
  </si>
  <si>
    <t>取得日</t>
    <rPh sb="0" eb="3">
      <t>シュトクビ</t>
    </rPh>
    <phoneticPr fontId="85"/>
  </si>
  <si>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</si>
  <si>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</si>
  <si>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</si>
  <si>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</si>
  <si>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5"/>
  </si>
  <si>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</si>
  <si>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</si>
  <si>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</si>
  <si>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</si>
  <si>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</si>
  <si>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</si>
  <si>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</si>
  <si>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</si>
  <si>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</si>
  <si>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</si>
  <si>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</si>
  <si>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</si>
  <si>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</si>
  <si>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</si>
  <si>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</si>
  <si>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</si>
  <si>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</si>
  <si>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</si>
  <si>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</si>
  <si>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</si>
  <si>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</si>
  <si>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</si>
  <si>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</si>
  <si>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</si>
  <si>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</si>
  <si>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</si>
  <si>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</si>
  <si>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</si>
  <si>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</si>
  <si>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</si>
  <si>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</si>
  <si>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</si>
  <si>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</si>
  <si>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</si>
  <si>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</si>
  <si>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5"/>
  </si>
  <si>
    <t>(1)</t>
    <phoneticPr fontId="85"/>
  </si>
  <si>
    <t>上記の者の訓練期間における当社としての職業能力についての評価は、以下のとおりです。</t>
    <phoneticPr fontId="85"/>
  </si>
  <si>
    <t>Ⅱ　知識、技能・技術に関する能力　　（「知識、技能・技術に関する評価項目」ごとに、該当する欄に○を記入）　　</t>
    <phoneticPr fontId="85"/>
  </si>
  <si>
    <t>A：到達水準を十分に上回った　B：到達水準に達した　C：到達水準に達しなかった 評価は、試験結果等に基づき記入されたものです）</t>
    <phoneticPr fontId="85"/>
  </si>
  <si>
    <t>知識、技能・技術に関する評価項目</t>
    <phoneticPr fontId="85"/>
  </si>
  <si>
    <t>コード</t>
    <phoneticPr fontId="85"/>
  </si>
  <si>
    <r>
      <rPr>
        <b/>
        <sz val="9"/>
        <rFont val="ＭＳ Ｐゴシック"/>
        <family val="3"/>
        <charset val="128"/>
      </rPr>
      <t>評価項目の引用元</t>
    </r>
    <r>
      <rPr>
        <sz val="8"/>
        <rFont val="ＭＳ Ｐゴシック"/>
        <family val="3"/>
        <charset val="128"/>
      </rPr>
      <t>（企業横断的な評価基準を活用した場合のみ）</t>
    </r>
    <phoneticPr fontId="85"/>
  </si>
  <si>
    <t>（２）訓練の受講を通じて取得した資格（任意）</t>
    <phoneticPr fontId="8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</si>
  <si>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5"/>
  </si>
  <si>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</si>
  <si>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</si>
  <si>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</si>
  <si>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</si>
  <si>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</si>
  <si>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</si>
  <si>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</si>
  <si>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</si>
  <si>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</si>
  <si>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</si>
  <si>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</si>
  <si>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</si>
  <si>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</si>
  <si>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</si>
  <si>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</si>
  <si>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</si>
  <si>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</si>
  <si>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</si>
  <si>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</si>
  <si>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</si>
  <si>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</si>
  <si>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</si>
  <si>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</si>
  <si>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</si>
  <si>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</si>
  <si>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</si>
  <si>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</si>
  <si>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</si>
  <si>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</si>
  <si>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</si>
  <si>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</si>
  <si>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</si>
  <si>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</si>
  <si>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</si>
  <si>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</si>
  <si>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</si>
  <si>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</si>
  <si>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</si>
  <si>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</si>
  <si>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</si>
  <si>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</si>
  <si>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</si>
  <si>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</si>
  <si>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</si>
  <si>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</si>
  <si>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</si>
  <si>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</si>
  <si>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</si>
  <si>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</si>
  <si>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</si>
  <si>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</si>
  <si>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</si>
  <si>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</si>
  <si>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</si>
  <si>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</si>
  <si>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</si>
  <si>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</si>
  <si>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</si>
  <si>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</si>
  <si>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</si>
  <si>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</si>
  <si>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</si>
  <si>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</si>
  <si>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</si>
  <si>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</si>
  <si>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</si>
  <si>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</si>
  <si>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</si>
  <si>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</si>
  <si>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</si>
  <si>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</si>
  <si>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</si>
  <si>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</si>
  <si>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</si>
  <si>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5"/>
  </si>
  <si>
    <t xml:space="preserve">⑦
訓練期間
</t>
    <phoneticPr fontId="9"/>
  </si>
  <si>
    <t>⑧</t>
    <phoneticPr fontId="9"/>
  </si>
  <si>
    <t>⑨</t>
    <phoneticPr fontId="9"/>
  </si>
  <si>
    <t>⑪</t>
    <phoneticPr fontId="55"/>
  </si>
  <si>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</si>
  <si>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</si>
  <si>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</si>
  <si>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t>実践コース</t>
    <phoneticPr fontId="9"/>
  </si>
  <si>
    <t>～</t>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</si>
  <si>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</si>
  <si>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</si>
  <si>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</si>
  <si>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</si>
  <si>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</si>
  <si>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</si>
  <si>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</si>
  <si>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</si>
  <si>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</si>
  <si>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</si>
  <si>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</si>
  <si>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</si>
  <si>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</si>
  <si>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</si>
  <si>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</si>
  <si>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</si>
  <si>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</si>
  <si>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</si>
  <si>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</si>
  <si>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</si>
  <si>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</si>
  <si>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</si>
  <si>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</si>
  <si>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</si>
  <si>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</si>
  <si>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</si>
  <si>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</si>
  <si>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</si>
  <si>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</si>
  <si>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</si>
  <si>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</si>
  <si>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</si>
  <si>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</si>
  <si>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</si>
  <si>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</si>
  <si>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</si>
  <si>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</si>
  <si>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</si>
  <si>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</si>
  <si>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</si>
  <si>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</si>
  <si>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</si>
  <si>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</si>
  <si>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</si>
  <si>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</si>
  <si>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</si>
  <si>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</si>
  <si>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</si>
  <si>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</si>
  <si>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</si>
  <si>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</si>
  <si>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</si>
  <si>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</si>
  <si>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</si>
  <si>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5"/>
  </si>
  <si>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</si>
  <si>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</si>
  <si>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</si>
  <si>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</si>
  <si>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</si>
  <si>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</si>
  <si>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</si>
  <si>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</si>
  <si>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</si>
  <si>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</si>
  <si>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</si>
  <si>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</si>
  <si>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</si>
  <si>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</si>
  <si>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</si>
  <si>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</si>
  <si>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</si>
  <si>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</si>
  <si>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</si>
  <si>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</si>
  <si>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</si>
  <si>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</si>
  <si>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</si>
  <si>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</si>
  <si>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</si>
  <si>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</si>
  <si>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</si>
  <si>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</si>
  <si>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</si>
  <si>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</si>
  <si>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</si>
  <si>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</si>
  <si>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</si>
  <si>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</si>
  <si>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</si>
  <si>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</si>
  <si>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</si>
  <si>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</si>
  <si>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</si>
  <si>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</si>
  <si>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</si>
  <si>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</si>
  <si>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</si>
  <si>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</si>
  <si>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</si>
  <si>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</si>
  <si>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</si>
  <si>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</si>
  <si>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</si>
  <si>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</si>
  <si>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</si>
  <si>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</si>
  <si>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</si>
  <si>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</si>
  <si>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</si>
  <si>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</si>
  <si>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</si>
  <si>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</si>
  <si>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</si>
  <si>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</si>
  <si>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</si>
  <si>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</si>
  <si>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</si>
  <si>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</si>
  <si>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</si>
  <si>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</si>
  <si>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</si>
  <si>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</si>
  <si>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</si>
  <si>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</si>
  <si>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</si>
  <si>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</si>
  <si>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</si>
  <si>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</si>
  <si>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</si>
  <si>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</si>
  <si>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</si>
  <si>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</si>
  <si>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</si>
  <si>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</si>
  <si>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</si>
  <si>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</si>
  <si>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</si>
  <si>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</si>
  <si>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</si>
  <si>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</si>
  <si>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</si>
  <si>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</si>
  <si>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</si>
  <si>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</si>
  <si>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</si>
  <si>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</si>
  <si>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</si>
  <si>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</si>
  <si>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</si>
  <si>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</si>
  <si>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</si>
  <si>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</si>
  <si>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</si>
  <si>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</si>
  <si>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</si>
  <si>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</si>
  <si>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</si>
  <si>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</si>
  <si>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5"/>
  </si>
  <si>
    <t>）</t>
    <phoneticPr fontId="85"/>
  </si>
  <si>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</si>
  <si>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</si>
  <si>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</si>
  <si>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</si>
  <si>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</si>
  <si>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</si>
  <si>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5"/>
  </si>
  <si>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</si>
  <si>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</si>
  <si>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</si>
  <si>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</si>
  <si>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</si>
  <si>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</si>
  <si>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</si>
  <si>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</si>
  <si>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</si>
  <si>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</si>
  <si>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</si>
  <si>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</si>
  <si>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</si>
  <si>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</si>
  <si>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</si>
  <si>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5"/>
  </si>
  <si>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</si>
  <si>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</si>
  <si>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</si>
  <si>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</si>
  <si>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</si>
  <si>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</si>
  <si>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</si>
  <si>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</si>
  <si>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</si>
  <si>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</si>
  <si>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</si>
  <si>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</si>
  <si>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5"/>
  </si>
  <si>
    <t>　 　年 　　月 　　日</t>
    <rPh sb="3" eb="4">
      <t>ネン</t>
    </rPh>
    <rPh sb="7" eb="8">
      <t>ツキ</t>
    </rPh>
    <rPh sb="11" eb="12">
      <t>ヒ</t>
    </rPh>
    <phoneticPr fontId="85"/>
  </si>
  <si>
    <t xml:space="preserve">   　年 　　月 　　日</t>
    <rPh sb="4" eb="5">
      <t>ネン</t>
    </rPh>
    <rPh sb="8" eb="9">
      <t>ツキ</t>
    </rPh>
    <rPh sb="12" eb="13">
      <t>ヒ</t>
    </rPh>
    <phoneticPr fontId="85"/>
  </si>
  <si>
    <t>認定様式第7の1号（表面）</t>
    <rPh sb="10" eb="11">
      <t>オモテ</t>
    </rPh>
    <rPh sb="11" eb="12">
      <t>メン</t>
    </rPh>
    <phoneticPr fontId="9"/>
  </si>
  <si>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</si>
  <si>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</si>
  <si>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</si>
  <si>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</si>
  <si>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</si>
  <si>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</si>
  <si>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</si>
  <si>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</si>
  <si>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</si>
  <si>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</si>
  <si>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</si>
  <si>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</si>
  <si>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</si>
  <si>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</si>
  <si>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</si>
  <si>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</si>
  <si>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</si>
  <si>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</si>
  <si>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</si>
  <si>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</si>
  <si>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</si>
  <si>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</si>
  <si>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</si>
  <si>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</si>
  <si>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</si>
  <si>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</si>
  <si>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</si>
  <si>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</si>
  <si>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</si>
  <si>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</si>
  <si>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</si>
  <si>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</si>
  <si>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</si>
  <si>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</si>
  <si>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</si>
  <si>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</si>
  <si>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</si>
  <si>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</si>
  <si>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</si>
  <si>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</si>
  <si>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</si>
  <si>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</si>
  <si>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</si>
  <si>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</si>
  <si>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</si>
  <si>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</si>
  <si>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</si>
  <si>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</si>
  <si>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</si>
  <si>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</si>
  <si>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</si>
  <si>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</si>
  <si>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</si>
  <si>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</si>
  <si>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</si>
  <si>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</si>
  <si>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</si>
  <si>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</si>
  <si>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</si>
  <si>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</si>
  <si>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</si>
  <si>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</si>
  <si>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</si>
  <si>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</si>
  <si>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</si>
  <si>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</si>
  <si>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</si>
  <si>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</si>
  <si>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</si>
  <si>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</si>
  <si>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</si>
  <si>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</si>
  <si>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</si>
  <si>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</si>
  <si>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</si>
  <si>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</si>
  <si>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</si>
  <si>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訓練実施施設名</t>
    <rPh sb="0" eb="6">
      <t>クンレンジッシシセツ</t>
    </rPh>
    <rPh sb="6" eb="7">
      <t>メイ</t>
    </rPh>
    <phoneticPr fontId="9"/>
  </si>
  <si>
    <t>訓練コース番号</t>
    <rPh sb="0" eb="2">
      <t>クンレン</t>
    </rPh>
    <rPh sb="5" eb="7">
      <t>バンゴウ</t>
    </rPh>
    <phoneticPr fontId="85"/>
  </si>
  <si>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</si>
  <si>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</si>
  <si>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</si>
  <si>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5"/>
  </si>
  <si>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</si>
  <si>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</si>
  <si>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</si>
  <si>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</si>
  <si>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</si>
  <si>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</si>
  <si>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</si>
  <si>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</si>
  <si>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</si>
  <si>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</si>
  <si>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</si>
  <si>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</si>
  <si>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</si>
  <si>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</si>
  <si>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</si>
  <si>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</si>
  <si>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</si>
  <si>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</si>
  <si>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</si>
  <si>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</si>
  <si>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</si>
  <si>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</si>
  <si>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</si>
  <si>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</si>
  <si>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</si>
  <si>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</si>
  <si>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</si>
  <si>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</si>
  <si>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</si>
  <si>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</si>
  <si>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</si>
  <si>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</si>
  <si>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</si>
  <si>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</si>
  <si>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</si>
  <si>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</si>
  <si>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</si>
  <si>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</si>
  <si>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</si>
  <si>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</si>
  <si>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</si>
  <si>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</si>
  <si>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</si>
  <si>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</si>
  <si>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</si>
  <si>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</si>
  <si>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</si>
  <si>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</si>
  <si>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</si>
  <si>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</si>
  <si>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</si>
  <si>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</si>
  <si>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</si>
  <si>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</si>
  <si>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</si>
  <si>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</si>
  <si>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</si>
  <si>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</si>
  <si>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</si>
  <si>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</si>
  <si>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</si>
  <si>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</si>
  <si>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</si>
  <si>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</si>
  <si>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</si>
  <si>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オンライン</t>
    <phoneticPr fontId="9"/>
  </si>
  <si>
    <t>**H</t>
    <phoneticPr fontId="9"/>
  </si>
  <si>
    <t>6/20</t>
    <phoneticPr fontId="9"/>
  </si>
  <si>
    <t>7/1</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</si>
  <si>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</si>
  <si>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</si>
  <si>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</si>
  <si>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</si>
  <si>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</si>
  <si>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</si>
  <si>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</si>
  <si>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</si>
  <si>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</si>
  <si>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</si>
  <si>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</si>
  <si>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</si>
  <si>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</si>
  <si>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</si>
  <si>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</si>
  <si>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</si>
  <si>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</si>
  <si>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</si>
  <si>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</si>
  <si>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</si>
  <si>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</si>
  <si>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</si>
  <si>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</si>
  <si>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</si>
  <si>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</si>
  <si>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</si>
  <si>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</si>
  <si>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</si>
  <si>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</si>
  <si>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</si>
  <si>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</si>
  <si>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</si>
  <si>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</si>
  <si>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</si>
  <si>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</si>
  <si>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</si>
  <si>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</si>
  <si>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</si>
  <si>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</si>
  <si>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</si>
  <si>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</si>
  <si>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</si>
  <si>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</si>
  <si>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</si>
  <si>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</si>
  <si>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</si>
  <si>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</si>
  <si>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</si>
  <si>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</si>
  <si>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</si>
  <si>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</si>
  <si>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</si>
  <si>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</si>
  <si>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</si>
  <si>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</si>
  <si>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</si>
  <si>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</si>
  <si>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</si>
  <si>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</si>
  <si>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</si>
  <si>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</si>
  <si>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</si>
  <si>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</si>
  <si>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</si>
  <si>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</si>
  <si>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</si>
  <si>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</si>
  <si>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</si>
  <si>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</si>
  <si>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</si>
  <si>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</si>
  <si>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</si>
  <si>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</si>
  <si>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</si>
  <si>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</si>
  <si>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</si>
  <si>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</si>
  <si>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</si>
  <si>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</si>
  <si>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</si>
  <si>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</si>
  <si>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</si>
  <si>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</si>
  <si>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</si>
  <si>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</si>
  <si>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</si>
  <si>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</si>
  <si>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</si>
  <si>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</si>
  <si>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</si>
  <si>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</si>
  <si>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</si>
  <si>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</si>
  <si>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</si>
  <si>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</si>
  <si>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</si>
  <si>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</si>
  <si>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</si>
  <si>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</si>
  <si>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</si>
  <si>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</si>
  <si>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</si>
  <si>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</si>
  <si>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</si>
  <si>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</si>
  <si>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</si>
  <si>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</si>
  <si>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</si>
  <si>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</si>
  <si>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</si>
  <si>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</si>
  <si>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</si>
  <si>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</si>
  <si>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</si>
  <si>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</si>
  <si>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</si>
  <si>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</si>
  <si>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</si>
  <si>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</si>
  <si>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</si>
  <si>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</si>
  <si>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</si>
  <si>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</si>
  <si>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</si>
  <si>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</si>
  <si>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</si>
  <si>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</si>
  <si>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</si>
  <si>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</si>
  <si>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</si>
  <si>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</si>
  <si>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19"/>
  </si>
  <si>
    <t>学習項目例</t>
    <rPh sb="0" eb="2">
      <t>ガクシュウ</t>
    </rPh>
    <rPh sb="2" eb="5">
      <t>コウモクレイ</t>
    </rPh>
    <phoneticPr fontId="119"/>
  </si>
  <si>
    <t>訓練カリキュラムのチェック（✔)</t>
    <phoneticPr fontId="119"/>
  </si>
  <si>
    <t>A　ビジネス変革</t>
    <rPh sb="6" eb="8">
      <t>ヘンカク</t>
    </rPh>
    <phoneticPr fontId="119"/>
  </si>
  <si>
    <t>戦略・マネジメント・システム</t>
    <phoneticPr fontId="119"/>
  </si>
  <si>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</si>
  <si>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9"/>
  </si>
  <si>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</si>
  <si>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9"/>
  </si>
  <si>
    <t>変革マネジメント</t>
  </si>
  <si>
    <t>組織体制、組織文化・風土、各種制度、人材、業務プロセス、ステークホルダーマネジメント</t>
    <phoneticPr fontId="119"/>
  </si>
  <si>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</si>
  <si>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9"/>
  </si>
  <si>
    <t>エンタープライズアーキクチャ</t>
  </si>
  <si>
    <t>ビジネスアーキテクチャ、事業を管理するための仕組み（ERP、PLM、CRM、SCM　等）、データアーキテクチャ、データガバナンス、ITシステムアーキテクチャ</t>
    <phoneticPr fontId="119"/>
  </si>
  <si>
    <t>プロジェクトマネジメント</t>
  </si>
  <si>
    <t>PMBOK®第7版、テーラリング、アジャイル/ウォーターフォール、調達マネジメント</t>
    <phoneticPr fontId="119"/>
  </si>
  <si>
    <t>ビジネスモデル・プロセス</t>
  </si>
  <si>
    <t>ビジネス調査</t>
  </si>
  <si>
    <t>調査の設計、ビジネスフレームワーク（PEST、3C、5Forces、SWOT、STP、4P、バリューチェーン　等）、ビジネス・業務とデジタル技術の関連性</t>
    <phoneticPr fontId="119"/>
  </si>
  <si>
    <t>ビジネスモデル設計</t>
    <rPh sb="7" eb="9">
      <t>セッケイ</t>
    </rPh>
    <phoneticPr fontId="119"/>
  </si>
  <si>
    <t>ビジネスモデルキャンバス、収益モデル（売り切り、サービスの付加、サブスク　等）</t>
    <phoneticPr fontId="119"/>
  </si>
  <si>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</si>
  <si>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9"/>
  </si>
  <si>
    <t>検証（ビジネス視点）</t>
  </si>
  <si>
    <t>バリュープロポジションを踏まえた検証アプローチの設計、実施、モニタリングのためのKPI設定</t>
    <phoneticPr fontId="119"/>
  </si>
  <si>
    <t>マーケティング</t>
  </si>
  <si>
    <t>顧客開発、ベネフィットと差別化、Webマーケティング、SEO、SNSマーケティング、カスタマーサポート、AI活用マーケティング</t>
    <phoneticPr fontId="119"/>
  </si>
  <si>
    <t>ブランディング</t>
  </si>
  <si>
    <t>ブランドプロポジション・ブランドアイデンティティ</t>
    <phoneticPr fontId="119"/>
  </si>
  <si>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</si>
  <si>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</si>
  <si>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9"/>
  </si>
  <si>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</si>
  <si>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9"/>
  </si>
  <si>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</si>
  <si>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9"/>
  </si>
  <si>
    <t>検証（顧客・ユーザー視点）</t>
  </si>
  <si>
    <t>コンセプトテスト、ユーザビリティ評価の計画と実施</t>
    <phoneticPr fontId="119"/>
  </si>
  <si>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</si>
  <si>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9"/>
  </si>
  <si>
    <t>B　データ活用</t>
    <phoneticPr fontId="119"/>
  </si>
  <si>
    <t>データ・AIの戦略的活用</t>
  </si>
  <si>
    <t>データ理解・活用</t>
  </si>
  <si>
    <t>データ理解（データ理解、意味合いの抽出、洞察）、データの理解・検証（統計情報への正しい理解、データ確認、俯瞰・メタ思考、データ理解、データ粒度）</t>
    <phoneticPr fontId="119"/>
  </si>
  <si>
    <t>データ・AI活用戦略</t>
  </si>
  <si>
    <t>着想・デザイン（着想、デザイン、AI活用検討、開示・非開示の決定）、課題の定義（KPI、スコーピング、価値の見積り）</t>
    <phoneticPr fontId="119"/>
  </si>
  <si>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</si>
  <si>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9"/>
  </si>
  <si>
    <t>AI・データサイエンス</t>
  </si>
  <si>
    <t>数理統計・多変量解析・データ可視化</t>
    <phoneticPr fontId="119"/>
  </si>
  <si>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9"/>
  </si>
  <si>
    <t>機械学習・深層学習</t>
  </si>
  <si>
    <t>機械学習、深層学習、強化学習、自然言語処理、画像認識、映像認識、音声認識</t>
    <phoneticPr fontId="119"/>
  </si>
  <si>
    <t>データエンジニアリング</t>
    <phoneticPr fontId="119"/>
  </si>
  <si>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</si>
  <si>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9"/>
  </si>
  <si>
    <t>データ活用基盤実装・運用</t>
  </si>
  <si>
    <t>C　テクノロジー</t>
    <phoneticPr fontId="119"/>
  </si>
  <si>
    <t>ソフトウェア開発</t>
  </si>
  <si>
    <t>コンピュータサイエンス</t>
  </si>
  <si>
    <t>ソフトウェアエンジニアリング、最適化、データ構造、アルゴリズム、計算理論</t>
    <phoneticPr fontId="119"/>
  </si>
  <si>
    <t>チーム開発</t>
  </si>
  <si>
    <t>ソフトウェア設計手法</t>
  </si>
  <si>
    <t>要求定義手法、ドメイン駆動設計、ソフトウェア設計原則（SOLID）、クリーンアーキテクチャ、デザインパターン、非機能要件定義、</t>
    <phoneticPr fontId="119"/>
  </si>
  <si>
    <t>ソフトウェア開発プロセス</t>
  </si>
  <si>
    <t>ソフトウェア開発マネジメント（CCPM、アジャイル開発手法、ソフトウェア見積り）、TDD（テスト駆動開発）、ソフトウェア品質管理、OSSライセンス管理</t>
    <phoneticPr fontId="119"/>
  </si>
  <si>
    <t>Webアプリケーション基本技術</t>
  </si>
  <si>
    <t>HTML/CSS、JavaScript、REST、WebSocket、SPA、CMS</t>
    <phoneticPr fontId="119"/>
  </si>
  <si>
    <t>フロントエンドシステム開発</t>
  </si>
  <si>
    <t>UI設計、レスポンシブデザイン、モックアップ開発、フロントエンドフレームワーク、PWA、検索最適化/SEO</t>
    <phoneticPr fontId="119"/>
  </si>
  <si>
    <t>バックエンドシステム開発</t>
  </si>
  <si>
    <t>データベース設計、オブジェクトストレージ、NoSQL、バックエンドフレームワーク、キャッシュ、負荷分散、認証認可</t>
    <phoneticPr fontId="119"/>
  </si>
  <si>
    <t>クラウドインフラ活用</t>
    <phoneticPr fontId="119"/>
  </si>
  <si>
    <t>クラウド基盤（PaaS/IaaS）、マイクロサービス、サーバレス、コンテナ技術、IaC、CDN</t>
    <phoneticPr fontId="119"/>
  </si>
  <si>
    <t>SREプロセス</t>
  </si>
  <si>
    <t>オブザーバビリティ、オープンテレメトリ、four keys、カオスエンジニアリング、CI/CD &amp; DevOps</t>
    <phoneticPr fontId="119"/>
  </si>
  <si>
    <t>サービス活用</t>
  </si>
  <si>
    <t>API管理、データ連携（iPaaS、ETL、EAI）、RPA、ローコード/ノーコード</t>
    <phoneticPr fontId="119"/>
  </si>
  <si>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</si>
  <si>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</si>
  <si>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9"/>
  </si>
  <si>
    <t>その他先端技術</t>
    <rPh sb="2" eb="3">
      <t>タ</t>
    </rPh>
    <rPh sb="3" eb="5">
      <t>センタン</t>
    </rPh>
    <rPh sb="5" eb="7">
      <t>ギジュツ</t>
    </rPh>
    <phoneticPr fontId="119"/>
  </si>
  <si>
    <t>※以下に挙げる先端技術を例として必要に応じて学習
WebAssembly、HTTP/3、ブロックチェーン基盤、秘密計算、Trusted Web、量子コンピューティング、HITL:Human-in-the-Loop</t>
    <phoneticPr fontId="119"/>
  </si>
  <si>
    <t>テクノロジートレンド</t>
    <phoneticPr fontId="119"/>
  </si>
  <si>
    <t>※以下に挙げる先端技術を例として必要に応じて学習
メタバース、スマートコントラクト、デジタル通貨、インフォマティクス（マテリアル分野、バイオ分野、計測分野　等）、GX（カーボントレーシング　等）</t>
    <phoneticPr fontId="119"/>
  </si>
  <si>
    <t>D セキュリティ</t>
    <phoneticPr fontId="119"/>
  </si>
  <si>
    <t>セキュリティマネジメント</t>
  </si>
  <si>
    <t>セキュリティ体制構築・運営</t>
    <phoneticPr fontId="119"/>
  </si>
  <si>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9"/>
  </si>
  <si>
    <t>セキュリティマネジメント</t>
    <phoneticPr fontId="119"/>
  </si>
  <si>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9"/>
  </si>
  <si>
    <t>インシデント対応と事業継続</t>
    <phoneticPr fontId="119"/>
  </si>
  <si>
    <t>デジタル利活用における事業継続、事業継続計画の整備と訓練、インシデント対応と危機管理の連携手順、日常及び緊急時の情報共有とコミュニケーション</t>
    <phoneticPr fontId="119"/>
  </si>
  <si>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</si>
  <si>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9"/>
  </si>
  <si>
    <t>セキュリティ技術</t>
  </si>
  <si>
    <t>セキュア設計・開発・構築</t>
    <phoneticPr fontId="119"/>
  </si>
  <si>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9"/>
  </si>
  <si>
    <t>セキュリティ運用・保守・監視</t>
    <phoneticPr fontId="119"/>
  </si>
  <si>
    <t>脅威情報や脆弱性情報の活用、モニタリングの方法と観測データの活用、運用・監視業務へのAI応用、インシデント時の影響調査、トリアージ方法、デジタルフォレンジックサービスの活用</t>
    <phoneticPr fontId="119"/>
  </si>
  <si>
    <t>ＤＸ推進スキル標準対応チェックシート</t>
    <phoneticPr fontId="119"/>
  </si>
  <si>
    <t>（認定様式第５号添付書類３）</t>
    <phoneticPr fontId="119"/>
  </si>
  <si>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9"/>
  </si>
  <si>
    <t>（2023.04）</t>
    <phoneticPr fontId="8"/>
  </si>
  <si>
    <t/>
  </si>
  <si>
    <t>Git/Gitワークフロー、チームビルディング、リーダブルコード、テクニカルライティング</t>
    <phoneticPr fontId="119"/>
  </si>
  <si>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</si>
  <si>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</si>
  <si>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</si>
  <si>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</si>
  <si>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</si>
  <si>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</si>
  <si>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</si>
  <si>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</si>
  <si>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</si>
  <si>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</si>
  <si>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</si>
  <si>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</si>
  <si>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</si>
  <si>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</si>
  <si>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</si>
  <si>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</si>
  <si>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</si>
  <si>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</si>
  <si>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</si>
  <si>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</si>
  <si>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</si>
  <si>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</si>
  <si>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</si>
  <si>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</si>
  <si>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</si>
  <si>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</si>
  <si>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</si>
  <si>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</si>
  <si>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</si>
  <si>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</si>
  <si>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</si>
  <si>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</si>
  <si>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</si>
  <si>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</si>
  <si>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</si>
  <si>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</si>
  <si>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</si>
  <si>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</si>
  <si>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</si>
  <si>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</si>
  <si>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</si>
  <si>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</si>
  <si>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</si>
  <si>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</si>
  <si>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</si>
  <si>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</si>
  <si>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</si>
  <si>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</si>
  <si>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</si>
  <si>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</si>
  <si>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</si>
  <si>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</si>
  <si>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</si>
  <si>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</si>
  <si>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</si>
  <si>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</si>
  <si>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</si>
  <si>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</si>
  <si>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</si>
  <si>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</si>
  <si>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</si>
  <si>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</si>
  <si>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</si>
  <si>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</si>
  <si>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</si>
  <si>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</si>
  <si>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</si>
  <si>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</si>
  <si>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t>・サポート対象より古いものがある
　（訓練で必要がある場合は任意様式でその理由書を添付すること　）</t>
    <rPh sb="5" eb="7">
      <t>タイショウ</t>
    </rPh>
    <phoneticPr fontId="9"/>
  </si>
  <si>
    <r>
      <t>視聴覚教材（映像教材）</t>
    </r>
    <r>
      <rPr>
        <sz val="12"/>
        <color rgb="FFFF0000"/>
        <rFont val="ＭＳ ゴシック"/>
        <family val="3"/>
        <charset val="128"/>
      </rPr>
      <t>の</t>
    </r>
    <r>
      <rPr>
        <sz val="12"/>
        <rFont val="ＭＳ ゴシック"/>
        <family val="3"/>
        <charset val="128"/>
      </rPr>
      <t>使用</t>
    </r>
    <phoneticPr fontId="9"/>
  </si>
  <si>
    <t>・使用しない</t>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</si>
  <si>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</si>
  <si>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</si>
  <si>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</si>
  <si>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</si>
  <si>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</si>
  <si>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</si>
  <si>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</si>
  <si>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配置することでも差し支えありません（助手のみ配置（２人）することは認められないこと）。</t>
    <phoneticPr fontId="9"/>
  </si>
  <si>
    <t>名　称</t>
    <rPh sb="0" eb="1">
      <t>メイ</t>
    </rPh>
    <rPh sb="2" eb="3">
      <t>ショウ</t>
    </rPh>
    <phoneticPr fontId="85"/>
  </si>
  <si>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</si>
  <si>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</si>
  <si>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</si>
  <si>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</si>
  <si>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</si>
  <si>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（４）やむを得ず訓練を途中で中止した場合であっても、受講者保護等の観点から、訓練中止後に必
　　　　要な対応（職業訓練受講給付金支給申請書（様式B-6）の受講証明等）が可能な体制を確保して
　　　　いること。</t>
    <phoneticPr fontId="9"/>
  </si>
  <si>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</si>
  <si>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9"/>
  </si>
  <si>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9"/>
  </si>
  <si>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9"/>
  </si>
  <si>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</si>
  <si>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</si>
  <si>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</si>
  <si>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学科（○○)、キャリアコンサルティング②(１H)</t>
    <rPh sb="0" eb="2">
      <t>ガッカ</t>
    </rPh>
    <phoneticPr fontId="9"/>
  </si>
  <si>
    <t>オンライン（単独型）</t>
    <rPh sb="6" eb="9">
      <t>タンドクガタ</t>
    </rPh>
    <phoneticPr fontId="9"/>
  </si>
  <si>
    <t>オンライン（混在型）</t>
    <rPh sb="6" eb="8">
      <t>コンザイ</t>
    </rPh>
    <rPh sb="8" eb="9">
      <t>ガタ</t>
    </rPh>
    <phoneticPr fontId="9"/>
  </si>
  <si>
    <t>5H</t>
    <phoneticPr fontId="9"/>
  </si>
  <si>
    <t>令和○年5月25日～令和○年5月29日</t>
    <rPh sb="0" eb="2">
      <t>レイワ</t>
    </rPh>
    <rPh sb="3" eb="4">
      <t>ネン</t>
    </rPh>
    <rPh sb="5" eb="6">
      <t>ガツ</t>
    </rPh>
    <rPh sb="8" eb="9">
      <t>ニチ</t>
    </rPh>
    <rPh sb="10" eb="12">
      <t>レイワ</t>
    </rPh>
    <rPh sb="13" eb="14">
      <t>ネン</t>
    </rPh>
    <rPh sb="15" eb="16">
      <t>ガツ</t>
    </rPh>
    <rPh sb="18" eb="19">
      <t>ニチ</t>
    </rPh>
    <phoneticPr fontId="9"/>
  </si>
  <si>
    <t>令和○年7月13日～令和○年7月16日</t>
    <rPh sb="0" eb="2">
      <t>レイワ</t>
    </rPh>
    <rPh sb="3" eb="4">
      <t>ネン</t>
    </rPh>
    <rPh sb="5" eb="6">
      <t>ガツ</t>
    </rPh>
    <rPh sb="8" eb="9">
      <t>ニチ</t>
    </rPh>
    <rPh sb="10" eb="12">
      <t>レイワ</t>
    </rPh>
    <rPh sb="13" eb="14">
      <t>ネン</t>
    </rPh>
    <rPh sb="15" eb="16">
      <t>ガツ</t>
    </rPh>
    <rPh sb="18" eb="19">
      <t>ニチ</t>
    </rPh>
    <phoneticPr fontId="9"/>
  </si>
  <si>
    <t>訓練カリキュラム（記入例）</t>
    <rPh sb="0" eb="2">
      <t>クンレン</t>
    </rPh>
    <rPh sb="9" eb="11">
      <t>キニュウ</t>
    </rPh>
    <rPh sb="11" eb="12">
      <t>レイ</t>
    </rPh>
    <phoneticPr fontId="9"/>
  </si>
  <si>
    <t>　</t>
    <phoneticPr fontId="9"/>
  </si>
  <si>
    <t>令和　○年　○月　○日</t>
    <rPh sb="0" eb="2">
      <t>レイワ</t>
    </rPh>
    <rPh sb="4" eb="5">
      <t>ネン</t>
    </rPh>
    <rPh sb="7" eb="8">
      <t>ツキ</t>
    </rPh>
    <rPh sb="10" eb="11">
      <t>ヒ</t>
    </rPh>
    <phoneticPr fontId="9"/>
  </si>
  <si>
    <t>令和　○年　○月　○日</t>
    <phoneticPr fontId="9"/>
  </si>
  <si>
    <t>通信費　実費、パソコンをレンタルする場合は10,000円必要</t>
    <rPh sb="0" eb="3">
      <t>ツウシンヒ</t>
    </rPh>
    <rPh sb="4" eb="6">
      <t>ジッピ</t>
    </rPh>
    <rPh sb="18" eb="20">
      <t>バアイ</t>
    </rPh>
    <rPh sb="27" eb="28">
      <t>エン</t>
    </rPh>
    <rPh sb="28" eb="30">
      <t>ヒツヨウ</t>
    </rPh>
    <phoneticPr fontId="9"/>
  </si>
  <si>
    <t>Ｊａｖａ、Ｐｙｔｈｏｎ、ＨＴＭＬ／ＣＳＳ等について基本的な知識を身につけ、基本的なアプリ開発やＷｅｂ開発事業等の作業ができる。</t>
    <rPh sb="20" eb="21">
      <t>トウ</t>
    </rPh>
    <phoneticPr fontId="9"/>
  </si>
  <si>
    <t>安全衛生</t>
    <rPh sb="0" eb="2">
      <t>アンゼン</t>
    </rPh>
    <rPh sb="2" eb="4">
      <t>エイセイ</t>
    </rPh>
    <phoneticPr fontId="9"/>
  </si>
  <si>
    <t>Ｊａｖａ基礎知識</t>
    <rPh sb="4" eb="6">
      <t>キソ</t>
    </rPh>
    <rPh sb="6" eb="8">
      <t>チシキ</t>
    </rPh>
    <phoneticPr fontId="9"/>
  </si>
  <si>
    <t>Ｊａｖａ応用知識</t>
    <rPh sb="4" eb="6">
      <t>オウヨウ</t>
    </rPh>
    <rPh sb="6" eb="8">
      <t>チシキ</t>
    </rPh>
    <phoneticPr fontId="9"/>
  </si>
  <si>
    <t>安全衛生と～</t>
    <rPh sb="0" eb="2">
      <t>アンゼン</t>
    </rPh>
    <rPh sb="2" eb="4">
      <t>エイセイ</t>
    </rPh>
    <phoneticPr fontId="9"/>
  </si>
  <si>
    <t>Ｊａｖａ言語知識、～</t>
    <rPh sb="4" eb="6">
      <t>ゲンゴ</t>
    </rPh>
    <rPh sb="6" eb="8">
      <t>チシキ</t>
    </rPh>
    <phoneticPr fontId="9"/>
  </si>
  <si>
    <t>基本情報技術者試験</t>
    <phoneticPr fontId="9"/>
  </si>
  <si>
    <t>情報処理推進機構</t>
    <phoneticPr fontId="9"/>
  </si>
  <si>
    <t>Ｏｒａｃｌｅ</t>
    <phoneticPr fontId="9"/>
  </si>
  <si>
    <t>Ｏｒａｃｌｅ Ｃｅｒｔｉｆｉｅｄ Ｊａｖａ Ｐｒｏｇｒａｍｍｅｒ Ｓｉｌｖｅｒ ＳＥ 11</t>
    <phoneticPr fontId="9"/>
  </si>
  <si>
    <t>自宅にパソコン等の情報通信機器を備え、通信費の負担ができる者、キーボード操作ができる者</t>
    <rPh sb="0" eb="2">
      <t>ジタク</t>
    </rPh>
    <rPh sb="7" eb="8">
      <t>トウ</t>
    </rPh>
    <rPh sb="9" eb="11">
      <t>ジョウホウ</t>
    </rPh>
    <rPh sb="11" eb="13">
      <t>ツウシン</t>
    </rPh>
    <rPh sb="13" eb="15">
      <t>キキ</t>
    </rPh>
    <rPh sb="16" eb="17">
      <t>ソナ</t>
    </rPh>
    <rPh sb="19" eb="21">
      <t>ツウシン</t>
    </rPh>
    <rPh sb="21" eb="22">
      <t>ヒ</t>
    </rPh>
    <rPh sb="23" eb="25">
      <t>フタン</t>
    </rPh>
    <rPh sb="29" eb="30">
      <t>シャ</t>
    </rPh>
    <rPh sb="36" eb="38">
      <t>ソウサ</t>
    </rPh>
    <rPh sb="42" eb="43">
      <t>シャ</t>
    </rPh>
    <phoneticPr fontId="9"/>
  </si>
  <si>
    <t>　　訓練期間２か月以上６か月以下、訓練時間１か月当たり８０時間以上、１日当たり原則３時間以上６時間以下</t>
    <phoneticPr fontId="9"/>
  </si>
  <si>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133" eb="134">
      <t>ケイ</t>
    </rPh>
    <rPh sb="134" eb="136">
      <t>クンレン</t>
    </rPh>
    <rPh sb="145" eb="147">
      <t>クンレン</t>
    </rPh>
    <rPh sb="157" eb="159">
      <t>ブンヤ</t>
    </rPh>
    <rPh sb="170" eb="172">
      <t>クンレン</t>
    </rPh>
    <phoneticPr fontId="9"/>
  </si>
  <si>
    <t>就職支援</t>
    <rPh sb="0" eb="2">
      <t>シュウショク</t>
    </rPh>
    <rPh sb="2" eb="4">
      <t>シエン</t>
    </rPh>
    <phoneticPr fontId="9"/>
  </si>
  <si>
    <t>応募書類の作成方法、模擬面接</t>
    <rPh sb="0" eb="2">
      <t>オウボ</t>
    </rPh>
    <rPh sb="2" eb="4">
      <t>ショルイ</t>
    </rPh>
    <rPh sb="5" eb="7">
      <t>サクセイ</t>
    </rPh>
    <rPh sb="7" eb="9">
      <t>ホウホウ</t>
    </rPh>
    <rPh sb="10" eb="12">
      <t>モギ</t>
    </rPh>
    <rPh sb="12" eb="14">
      <t>メンセツ</t>
    </rPh>
    <phoneticPr fontId="9"/>
  </si>
  <si>
    <t>○○ソフト利用料（4月10日～6月28日まで、月額プラン1,500円×3か月）</t>
    <rPh sb="5" eb="8">
      <t>リヨウリョウ</t>
    </rPh>
    <rPh sb="10" eb="11">
      <t>ガツ</t>
    </rPh>
    <rPh sb="13" eb="14">
      <t>ニチ</t>
    </rPh>
    <rPh sb="16" eb="17">
      <t>ガツ</t>
    </rPh>
    <rPh sb="19" eb="20">
      <t>ニチ</t>
    </rPh>
    <rPh sb="23" eb="25">
      <t>ゲツガク</t>
    </rPh>
    <rPh sb="33" eb="34">
      <t>エン</t>
    </rPh>
    <rPh sb="37" eb="38">
      <t>ゲツ</t>
    </rPh>
    <phoneticPr fontId="9"/>
  </si>
  <si>
    <t>○時間</t>
    <rPh sb="1" eb="3">
      <t>ジカン</t>
    </rPh>
    <phoneticPr fontId="9"/>
  </si>
  <si>
    <t>株式会社○○</t>
    <rPh sb="0" eb="4">
      <t>カブシキガイシャ</t>
    </rPh>
    <phoneticPr fontId="9"/>
  </si>
  <si>
    <t>…</t>
    <phoneticPr fontId="9"/>
  </si>
  <si>
    <t>Ｊａｖａ、Ｐｙｔｈｏｎ、ＨＴＭＬ／ＣＳＳ等について基本的な知識・技術を習得する。【オンライン対応コース（ＰＣ貸出あり（有料）、モバイルルータ貸出あり（有料））、オンライン割合●％、ＩＴ資格、ＤＳＳ対応】</t>
    <rPh sb="32" eb="34">
      <t>ギジュツ</t>
    </rPh>
    <rPh sb="35" eb="37">
      <t>シュウトク</t>
    </rPh>
    <rPh sb="46" eb="48">
      <t>タイオウ</t>
    </rPh>
    <rPh sb="54" eb="56">
      <t>カシダシ</t>
    </rPh>
    <rPh sb="59" eb="61">
      <t>ユウリョウ</t>
    </rPh>
    <rPh sb="70" eb="72">
      <t>カシダシ</t>
    </rPh>
    <rPh sb="75" eb="77">
      <t>ユウリョウ</t>
    </rPh>
    <rPh sb="85" eb="87">
      <t>ワリアイ</t>
    </rPh>
    <rPh sb="92" eb="94">
      <t>シカク</t>
    </rPh>
    <rPh sb="98" eb="100">
      <t>タイオウ</t>
    </rPh>
    <phoneticPr fontId="9"/>
  </si>
  <si>
    <t>…</t>
    <phoneticPr fontId="9"/>
  </si>
  <si>
    <t>○時間</t>
    <rPh sb="0" eb="3">
      <t>マルジカン</t>
    </rPh>
    <phoneticPr fontId="9"/>
  </si>
  <si>
    <t>【職場見学】</t>
  </si>
  <si>
    <t>【職業人講話】</t>
  </si>
  <si>
    <r>
      <t>企業実習先一覧</t>
    </r>
    <r>
      <rPr>
        <sz val="20"/>
        <color rgb="FFFF0000"/>
        <rFont val="ＭＳ Ｐゴシック"/>
        <family val="3"/>
        <charset val="128"/>
      </rPr>
      <t/>
    </r>
    <phoneticPr fontId="9"/>
  </si>
  <si>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</si>
  <si>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</si>
  <si>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r>
      <t>　７</t>
    </r>
    <r>
      <rPr>
        <b/>
        <sz val="14"/>
        <color theme="1"/>
        <rFont val="ＭＳ ゴシック"/>
        <family val="3"/>
        <charset val="128"/>
      </rPr>
      <t xml:space="preserve">  訓練実施機関属性の分かる資料（他の添付書類で判別できない場合に限る）</t>
    </r>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</si>
  <si>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r>
      <t>　８</t>
    </r>
    <r>
      <rPr>
        <b/>
        <sz val="14"/>
        <color theme="1"/>
        <rFont val="ＭＳ ゴシック"/>
        <family val="3"/>
        <charset val="128"/>
      </rPr>
      <t>　責任者及び苦情を処理する者を直接雇用していることが分かる書類</t>
    </r>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</si>
  <si>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9"/>
  </si>
  <si>
    <r>
      <t>　１０</t>
    </r>
    <r>
      <rPr>
        <b/>
        <sz val="14"/>
        <color theme="1"/>
        <rFont val="ＭＳ ゴシック"/>
        <family val="3"/>
        <charset val="128"/>
      </rPr>
      <t>　キャリアコンサルティング担当者の要件が確認できる書類</t>
    </r>
    <phoneticPr fontId="9"/>
  </si>
  <si>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9"/>
  </si>
  <si>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9"/>
  </si>
  <si>
    <r>
      <t>　１３</t>
    </r>
    <r>
      <rPr>
        <b/>
        <sz val="14"/>
        <color theme="1"/>
        <rFont val="ＭＳ ゴシック"/>
        <family val="3"/>
        <charset val="128"/>
      </rPr>
      <t>　ISO29993及びISO21001の審査登録証</t>
    </r>
    <rPh sb="23" eb="25">
      <t>シンサ</t>
    </rPh>
    <rPh sb="25" eb="28">
      <t>トウロクショウ</t>
    </rPh>
    <phoneticPr fontId="9"/>
  </si>
  <si>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</si>
  <si>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</si>
  <si>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・就職先で想定されるハードウェア、ソフトウェアの活用【項目10】</t>
    <phoneticPr fontId="9"/>
  </si>
  <si>
    <t>認定様式第５号添付書類４</t>
  </si>
  <si>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9"/>
  </si>
  <si>
    <t>POSシステム、キャッシュレス決済、モバイルPOSレジ、電子カルテ、介護ソフト、施工管理や勤怠管理のICT化導入、生成ＡＩの活用事例の紹介等</t>
    <phoneticPr fontId="9"/>
  </si>
  <si>
    <t>　【表】DXリテラシー標準の項目の一覧</t>
    <rPh sb="2" eb="3">
      <t>ヒョウ</t>
    </rPh>
    <rPh sb="11" eb="13">
      <t>ヒョウジュン</t>
    </rPh>
    <rPh sb="17" eb="19">
      <t>イチラン</t>
    </rPh>
    <phoneticPr fontId="119"/>
  </si>
  <si>
    <t>認定様式第５号添付書類４　別表</t>
    <rPh sb="0" eb="2">
      <t>ニンテイ</t>
    </rPh>
    <rPh sb="2" eb="4">
      <t>ヨウシキ</t>
    </rPh>
    <rPh sb="4" eb="5">
      <t>ダイ</t>
    </rPh>
    <rPh sb="6" eb="7">
      <t>ゴウ</t>
    </rPh>
    <rPh sb="7" eb="9">
      <t>テンプ</t>
    </rPh>
    <rPh sb="9" eb="11">
      <t>ショルイ</t>
    </rPh>
    <rPh sb="13" eb="15">
      <t>ベッピョウ</t>
    </rPh>
    <phoneticPr fontId="9"/>
  </si>
  <si>
    <t>項目</t>
    <rPh sb="0" eb="2">
      <t>コウモク</t>
    </rPh>
    <phoneticPr fontId="119"/>
  </si>
  <si>
    <t>項目番号</t>
    <rPh sb="0" eb="2">
      <t>コウモク</t>
    </rPh>
    <rPh sb="2" eb="4">
      <t>バンゴウ</t>
    </rPh>
    <phoneticPr fontId="119"/>
  </si>
  <si>
    <t>行動例/学習項目例（概要）</t>
    <rPh sb="0" eb="2">
      <t>コウドウ</t>
    </rPh>
    <rPh sb="2" eb="3">
      <t>レイ</t>
    </rPh>
    <rPh sb="4" eb="6">
      <t>ガクシュウ</t>
    </rPh>
    <rPh sb="6" eb="8">
      <t>コウモク</t>
    </rPh>
    <rPh sb="8" eb="9">
      <t>レイ</t>
    </rPh>
    <rPh sb="10" eb="12">
      <t>ガイヨウ</t>
    </rPh>
    <phoneticPr fontId="119"/>
  </si>
  <si>
    <t>行動例/学習項目例（詳細）</t>
    <rPh sb="0" eb="2">
      <t>コウドウ</t>
    </rPh>
    <rPh sb="2" eb="3">
      <t>レイ</t>
    </rPh>
    <rPh sb="4" eb="6">
      <t>ガクシュウ</t>
    </rPh>
    <rPh sb="6" eb="8">
      <t>コウモク</t>
    </rPh>
    <rPh sb="8" eb="9">
      <t>レイ</t>
    </rPh>
    <rPh sb="10" eb="12">
      <t>ショウサイ</t>
    </rPh>
    <phoneticPr fontId="119"/>
  </si>
  <si>
    <t>Why</t>
    <phoneticPr fontId="119"/>
  </si>
  <si>
    <t>ー</t>
    <phoneticPr fontId="119"/>
  </si>
  <si>
    <t>社会の変化</t>
    <phoneticPr fontId="119"/>
  </si>
  <si>
    <t>メガトレンド・社会課題とデジタルによる解決</t>
    <phoneticPr fontId="119"/>
  </si>
  <si>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9"/>
  </si>
  <si>
    <t>日本と海外におけるDXの取組みの差</t>
    <phoneticPr fontId="119"/>
  </si>
  <si>
    <t>日本と海外におけるDXの取組みの差。</t>
    <phoneticPr fontId="119"/>
  </si>
  <si>
    <t>社会・産業の変化に関するキーワード</t>
    <phoneticPr fontId="119"/>
  </si>
  <si>
    <t>第4次産業革命。Society5.0で実現される社会。データ駆動型社会。</t>
    <phoneticPr fontId="119"/>
  </si>
  <si>
    <t>顧客価値の変化</t>
    <phoneticPr fontId="119"/>
  </si>
  <si>
    <t>顧客・ユーザーの行動変化と変化への対応</t>
    <phoneticPr fontId="119"/>
  </si>
  <si>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9"/>
  </si>
  <si>
    <t>顧客・ユーザーを取り巻くデジタルサービス</t>
    <phoneticPr fontId="119"/>
  </si>
  <si>
    <t>eコマース。動画・音楽配信。タクシー配車アプリ。デリバリーサービス。電子書籍。インターネットバンキング。</t>
    <phoneticPr fontId="119"/>
  </si>
  <si>
    <t>競争環境の変化</t>
    <phoneticPr fontId="119"/>
  </si>
  <si>
    <t>デジタル技術の活用による競争環境変化の具体的事例</t>
    <phoneticPr fontId="119"/>
  </si>
  <si>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9"/>
  </si>
  <si>
    <t>What</t>
    <phoneticPr fontId="119"/>
  </si>
  <si>
    <t>データ</t>
    <phoneticPr fontId="119"/>
  </si>
  <si>
    <t>社会におけるデータ</t>
    <phoneticPr fontId="119"/>
  </si>
  <si>
    <t>データの種類</t>
    <phoneticPr fontId="119"/>
  </si>
  <si>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9"/>
  </si>
  <si>
    <t>社会におけるデータ活用</t>
    <phoneticPr fontId="119"/>
  </si>
  <si>
    <t>ビッグデータとアノテーション。オープンデータ。</t>
    <phoneticPr fontId="119"/>
  </si>
  <si>
    <t>データを読む・説明する</t>
    <phoneticPr fontId="119"/>
  </si>
  <si>
    <t>データの分析手法（基礎的な確率・統計の知識）</t>
    <phoneticPr fontId="119"/>
  </si>
  <si>
    <t>質的変数・量的変数。データの分布（ヒストグラム）と代表値（平均値・中央値・最頻値）。データのばらつき（分散・標準偏差・偏差値）。相関関係と因果関係。データの種類（名義尺度、順序尺度、間隔尺度、比率尺度）。</t>
    <phoneticPr fontId="119"/>
  </si>
  <si>
    <t>データを読む</t>
    <rPh sb="4" eb="5">
      <t>ヨ</t>
    </rPh>
    <phoneticPr fontId="119"/>
  </si>
  <si>
    <t>データや事象の重複に気づく。条件をそろえた比較。誇張表現を見抜く。集計ミス・記載ミスの特定。</t>
    <phoneticPr fontId="119"/>
  </si>
  <si>
    <t>データを説明する</t>
    <phoneticPr fontId="119"/>
  </si>
  <si>
    <t>データの可視化（棒グラフ・折線グラフ・散布図・ヒートマップなどの作成）。分析結果の言語化。</t>
    <phoneticPr fontId="119"/>
  </si>
  <si>
    <t>データを扱う</t>
    <phoneticPr fontId="119"/>
  </si>
  <si>
    <t>データの入力</t>
    <phoneticPr fontId="119"/>
  </si>
  <si>
    <t>機械判読可能なデータの作成・表記方法（参考：総務省　機械判読可能なデータの表記方法の統一ルール）。</t>
    <phoneticPr fontId="119"/>
  </si>
  <si>
    <t>データの抽出・加工</t>
    <phoneticPr fontId="119"/>
  </si>
  <si>
    <t>データの抽出、データクレンジング（外れ値、異常値）、フィルタリング・ソート、結合、マッピング、サンプリング、集計・変換・演算。</t>
    <phoneticPr fontId="119"/>
  </si>
  <si>
    <t>データの出力</t>
    <phoneticPr fontId="119"/>
  </si>
  <si>
    <t>データのダウンロードと保存、ファイル形式。</t>
    <phoneticPr fontId="119"/>
  </si>
  <si>
    <t>データベース</t>
    <phoneticPr fontId="119"/>
  </si>
  <si>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9"/>
  </si>
  <si>
    <t>データによって判断する</t>
    <phoneticPr fontId="119"/>
  </si>
  <si>
    <t>データドリブンな判断プロセス</t>
    <phoneticPr fontId="119"/>
  </si>
  <si>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9"/>
  </si>
  <si>
    <t>分析アプローチ設計</t>
    <phoneticPr fontId="119"/>
  </si>
  <si>
    <t>必要なデータの確保。分析対象の構造把握。業務分析手法。データ・分析手法・可視化の方法の設計。</t>
    <phoneticPr fontId="119"/>
  </si>
  <si>
    <t>モニタリングの手法</t>
    <phoneticPr fontId="119"/>
  </si>
  <si>
    <t>モニタリングの手法。</t>
    <phoneticPr fontId="119"/>
  </si>
  <si>
    <t>デジタル技術</t>
    <phoneticPr fontId="119"/>
  </si>
  <si>
    <t>AI</t>
    <phoneticPr fontId="119"/>
  </si>
  <si>
    <t>AIの歴史</t>
    <phoneticPr fontId="119"/>
  </si>
  <si>
    <t>AIの定義。AIブームの変遷。過去のAIブームにおいて中心となった研究・技術（探索・推論　等）。</t>
    <phoneticPr fontId="119"/>
  </si>
  <si>
    <t>AIを作るために必要な手法・技術</t>
    <phoneticPr fontId="119"/>
  </si>
  <si>
    <t>機械学習の具体的手法：教師あり学習、教師なし学習、強化学習 等。深層学習の概要：ニューラルネットワーク、事前学習、ファインチューニング 等。AIプロジェクトの進め方 等</t>
    <phoneticPr fontId="119"/>
  </si>
  <si>
    <t>人間中心のAI社会原則</t>
    <phoneticPr fontId="119"/>
  </si>
  <si>
    <t>人間中心のAI社会原則、ELSI（Ethical, Legal and Social Issues）等</t>
    <phoneticPr fontId="119"/>
  </si>
  <si>
    <t>AIの得意分野・限界</t>
    <phoneticPr fontId="119"/>
  </si>
  <si>
    <t>強いAIと弱いAI 等。</t>
    <phoneticPr fontId="119"/>
  </si>
  <si>
    <t>AIに関する最新の技術動向</t>
    <phoneticPr fontId="119"/>
  </si>
  <si>
    <t>生成AI　等。</t>
    <phoneticPr fontId="119"/>
  </si>
  <si>
    <t>クラウド</t>
    <phoneticPr fontId="119"/>
  </si>
  <si>
    <t>クラウドの仕組み</t>
    <phoneticPr fontId="119"/>
  </si>
  <si>
    <t>オンプレミスとクラウドの違い。パブリッククラウドとプライベートクラウド。クラウドサービスにおけるセキュリティ対策。</t>
    <phoneticPr fontId="119"/>
  </si>
  <si>
    <t>クラウドサービスの提供形態</t>
    <phoneticPr fontId="119"/>
  </si>
  <si>
    <t>SaaS（Software as a Service）。IaaS（Infrastructure as a Service）。PaaS（Platform as a Service）。</t>
    <phoneticPr fontId="119"/>
  </si>
  <si>
    <t>クラウドに関する最新の技術動向</t>
    <phoneticPr fontId="119"/>
  </si>
  <si>
    <t>クラウドに関する最新の技術動向。</t>
    <phoneticPr fontId="119"/>
  </si>
  <si>
    <t>ハードウェア・ソフトウェア</t>
    <phoneticPr fontId="119"/>
  </si>
  <si>
    <t>ハードウェア</t>
    <phoneticPr fontId="119"/>
  </si>
  <si>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9"/>
  </si>
  <si>
    <t>ソフトウェア</t>
    <phoneticPr fontId="119"/>
  </si>
  <si>
    <t>ソフトウェアの構成要素：OS、ミドルウェア、アプリケーション。オープンソースソフトウェア。プログラミング的思考：アルゴリズムの基本的な考え方、プログラミング言語の特徴。</t>
    <phoneticPr fontId="119"/>
  </si>
  <si>
    <t>企業における開発・運用</t>
    <phoneticPr fontId="119"/>
  </si>
  <si>
    <t>プロジェクトマネジメントの概要。サービスマネジメントの概要。</t>
    <phoneticPr fontId="119"/>
  </si>
  <si>
    <t>ハードウェア・ソフトウェアに関する最新の技術動向</t>
    <phoneticPr fontId="119"/>
  </si>
  <si>
    <t>ハードウェア・ソフトウェアに関する最新の技術動向。</t>
    <phoneticPr fontId="119"/>
  </si>
  <si>
    <t>ネットワーク</t>
    <phoneticPr fontId="119"/>
  </si>
  <si>
    <t>ネットワーク・インターネットの仕組み</t>
    <phoneticPr fontId="119"/>
  </si>
  <si>
    <t>ネットワーク方式（LAN・WAN）。接続装置（ハブ・ルーター）。通信プロトコル。IPアドレス。ドメイン。無線通信（Wi-Fi 等）。</t>
    <phoneticPr fontId="119"/>
  </si>
  <si>
    <t>インターネットサービス</t>
    <phoneticPr fontId="119"/>
  </si>
  <si>
    <t>電子メール。5G（モバイル）。リモート会議等のコミュニケーションサービス。ネット決済等の金融サービス。</t>
    <phoneticPr fontId="119"/>
  </si>
  <si>
    <t>ネットワークに関する最新の技術動向</t>
    <phoneticPr fontId="119"/>
  </si>
  <si>
    <t>ネットワークに関する最新の技術動向。</t>
    <phoneticPr fontId="119"/>
  </si>
  <si>
    <t>How</t>
    <phoneticPr fontId="119"/>
  </si>
  <si>
    <t>活用事例・利用方法</t>
    <phoneticPr fontId="119"/>
  </si>
  <si>
    <t>データ・デジタル技術の活用事例</t>
    <phoneticPr fontId="119"/>
  </si>
  <si>
    <t>事業活動におけるデータ・デジタル技術の活用事例</t>
    <phoneticPr fontId="119"/>
  </si>
  <si>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9"/>
  </si>
  <si>
    <t>生成AIの活用事例</t>
    <phoneticPr fontId="119"/>
  </si>
  <si>
    <t>業務全般における文章作成・要約、情報収集、課題抽出、アイデア出しへの大規模言語モデルの利用等。顧客体験の改善、ビジネス変革等。</t>
    <phoneticPr fontId="119"/>
  </si>
  <si>
    <t>ツール利用</t>
    <phoneticPr fontId="119"/>
  </si>
  <si>
    <t>日常業務に関するツールの利用方法</t>
    <phoneticPr fontId="119"/>
  </si>
  <si>
    <t>コミュニケーションツール：メール、チャット、プロジェクト管理。オフィスツール：文字のサイズ・フォント変更、基本的な関数、表の作成、便利なショートカット。検索エンジン：検索のコツ。</t>
    <phoneticPr fontId="119"/>
  </si>
  <si>
    <t>生成AIの利用方法</t>
    <phoneticPr fontId="119"/>
  </si>
  <si>
    <t>画像生成ツール、文章生成ツール、音声生成ツール等の概要。指示（プロンプト）の手法。</t>
    <phoneticPr fontId="119"/>
  </si>
  <si>
    <t>自動化・効率化に関するデジタルツールの利用方法</t>
    <phoneticPr fontId="119"/>
  </si>
  <si>
    <t>ノーコード・ローコードツールの基礎知識。RPA、AutoMLなどの自動化・内製化ツールの概要。</t>
    <phoneticPr fontId="119"/>
  </si>
  <si>
    <t>留意点</t>
    <phoneticPr fontId="119"/>
  </si>
  <si>
    <t>セキュリティ</t>
    <phoneticPr fontId="119"/>
  </si>
  <si>
    <t>セキュリティの3要素</t>
    <phoneticPr fontId="119"/>
  </si>
  <si>
    <t>機密性。完全性。可用性。</t>
    <phoneticPr fontId="119"/>
  </si>
  <si>
    <t>セキュリティ技術</t>
    <phoneticPr fontId="119"/>
  </si>
  <si>
    <t>暗号。ワンタイムパスワード。ブロックチェーン。生体認証。</t>
    <phoneticPr fontId="119"/>
  </si>
  <si>
    <t>情報セキュリティマネジメントシステム（ISMS）</t>
    <phoneticPr fontId="119"/>
  </si>
  <si>
    <t>情報セキュリティマネジメントシステム（ISMS）。</t>
    <phoneticPr fontId="119"/>
  </si>
  <si>
    <t>個人がとるべきセキュリティ対策</t>
    <phoneticPr fontId="119"/>
  </si>
  <si>
    <t>IDやパスワードの管理。アクセス権の設定。覗き見防止。添付ファイル付きメールへの警戒。社外メールアドレスへの警戒。</t>
    <phoneticPr fontId="119"/>
  </si>
  <si>
    <t>モラル</t>
    <phoneticPr fontId="119"/>
  </si>
  <si>
    <t>ネット被害・SNS・生成AI等のトラブルの事例・対策</t>
    <phoneticPr fontId="119"/>
  </si>
  <si>
    <t>写真の位置情報による住所の流出。アカウントの乗っ取り。炎上。名誉棄損判決。SNSやAIツール、検索等の入力データによる情報漏洩。生成AIなどの学習データ利用。</t>
    <phoneticPr fontId="119"/>
  </si>
  <si>
    <t>データ利用における禁止事項や留意事項</t>
    <phoneticPr fontId="119"/>
  </si>
  <si>
    <t>結果の捏造。実験データの盗用。恣意的な結果の抽出。ELSI（Ethical, Legal, and Social Issues）。</t>
    <phoneticPr fontId="119"/>
  </si>
  <si>
    <t>コンプライアンス</t>
    <phoneticPr fontId="119"/>
  </si>
  <si>
    <t>個人情報の定義と個人情報に関する法律・留意事項</t>
    <phoneticPr fontId="119"/>
  </si>
  <si>
    <t>個人情報保護法。個人情報の取り扱いルール。業界団体等の示すプライバシー関連ガイドライン。</t>
    <phoneticPr fontId="119"/>
  </si>
  <si>
    <t>知的財産権が保護する対象</t>
    <phoneticPr fontId="119"/>
  </si>
  <si>
    <t>著作権、特許権、実用新案権、意匠権、商標権。不正競争防止法。</t>
    <phoneticPr fontId="119"/>
  </si>
  <si>
    <t>諸外国におけるデータ規制の内容</t>
    <phoneticPr fontId="119"/>
  </si>
  <si>
    <t>GDPR。CCPA。その他産業データの保護規制。</t>
    <phoneticPr fontId="119"/>
  </si>
  <si>
    <t>サービス利用規約を踏まえたデータの利用範囲</t>
    <phoneticPr fontId="119"/>
  </si>
  <si>
    <t>サービス提供側における入力データの管理/利用方法の確認。社内や組織における利用ルールの確認。</t>
    <phoneticPr fontId="119"/>
  </si>
  <si>
    <t>（備考）</t>
    <rPh sb="1" eb="3">
      <t>ビコウ</t>
    </rPh>
    <phoneticPr fontId="119"/>
  </si>
  <si>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9"/>
  </si>
  <si>
    <t>　　２　訓練カリキュラムにスキル項目に関連する訓練項目があれば、訓練実施機関の判断により学習項目を追加して差し支えないこと。</t>
    <phoneticPr fontId="119"/>
  </si>
  <si>
    <t>第１６の２号</t>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</si>
  <si>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8"/>
  </si>
  <si>
    <r>
      <t>オリエンテーション時に告知する事項の内容</t>
    </r>
    <r>
      <rPr>
        <b/>
        <sz val="20"/>
        <color theme="1"/>
        <rFont val="ＭＳ Ｐゴシック"/>
        <family val="3"/>
        <charset val="128"/>
      </rPr>
      <t>《省》</t>
    </r>
    <rPh sb="9" eb="10">
      <t>ジ</t>
    </rPh>
    <rPh sb="11" eb="13">
      <t>コクチ</t>
    </rPh>
    <rPh sb="15" eb="17">
      <t>ジコウ</t>
    </rPh>
    <rPh sb="18" eb="20">
      <t>ナイヨウ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</si>
  <si>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8"/>
  </si>
  <si>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</si>
  <si>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 xml:space="preserve">訓練推奨者
</t>
    </r>
    <r>
      <rPr>
        <sz val="6"/>
        <color theme="1"/>
        <rFont val="ＭＳ Ｐゴシック"/>
        <family val="3"/>
        <charset val="128"/>
      </rPr>
      <t>(特定の者を想定する場合のみ)</t>
    </r>
    <phoneticPr fontId="9"/>
  </si>
  <si>
    <t>会計ソフト、医療事務システム、CADシステム、CMSなどの利用方法・紹介等</t>
    <phoneticPr fontId="9"/>
  </si>
  <si>
    <r>
      <rPr>
        <sz val="8"/>
        <color theme="1"/>
        <rFont val="ＭＳ Ｐゴシック"/>
        <family val="3"/>
        <charset val="128"/>
      </rPr>
      <t>オンライン計</t>
    </r>
    <r>
      <rPr>
        <sz val="10"/>
        <color theme="1"/>
        <rFont val="ＭＳ Ｐゴシック"/>
        <family val="3"/>
        <charset val="128"/>
      </rPr>
      <t>:***H</t>
    </r>
    <rPh sb="5" eb="6">
      <t>ケイ</t>
    </rPh>
    <phoneticPr fontId="9"/>
  </si>
  <si>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</si>
  <si>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</si>
  <si>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</si>
  <si>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9"/>
  </si>
  <si>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</si>
  <si>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</si>
  <si>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</si>
  <si>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</si>
  <si>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</si>
  <si>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</si>
  <si>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9"/>
  </si>
  <si>
    <r>
      <t>訓練</t>
    </r>
    <r>
      <rPr>
        <sz val="12"/>
        <color rgb="FFFF0000"/>
        <rFont val="ＭＳ 明朝"/>
        <family val="1"/>
        <charset val="128"/>
      </rPr>
      <t>コース</t>
    </r>
    <phoneticPr fontId="9"/>
  </si>
  <si>
    <t>訓練分野　</t>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</si>
  <si>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</si>
  <si>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講師　太郎</t>
    <rPh sb="0" eb="2">
      <t>コウシ</t>
    </rPh>
    <rPh sb="3" eb="5">
      <t>タロウ</t>
    </rPh>
    <phoneticPr fontId="9"/>
  </si>
  <si>
    <t>常勤</t>
  </si>
  <si>
    <t>プログラミング概論、プログラミング演習、システム概論、ソフトウェアテスト概論</t>
    <phoneticPr fontId="9"/>
  </si>
  <si>
    <t>株式会社能力開発</t>
    <phoneticPr fontId="9"/>
  </si>
  <si>
    <t>Androidアプリ開発科</t>
    <phoneticPr fontId="9"/>
  </si>
  <si>
    <t>幕張　三郎</t>
    <rPh sb="0" eb="2">
      <t>マクハリ</t>
    </rPh>
    <rPh sb="3" eb="5">
      <t>サブロウ</t>
    </rPh>
    <phoneticPr fontId="9"/>
  </si>
  <si>
    <t>求職　花子</t>
    <rPh sb="0" eb="2">
      <t>キュウショク</t>
    </rPh>
    <rPh sb="3" eb="5">
      <t>ハナコ</t>
    </rPh>
    <phoneticPr fontId="9"/>
  </si>
  <si>
    <t>能開　四郎</t>
    <rPh sb="0" eb="2">
      <t>ノウカイ</t>
    </rPh>
    <rPh sb="3" eb="5">
      <t>シロウ</t>
    </rPh>
    <phoneticPr fontId="9"/>
  </si>
  <si>
    <t>職業能力開発講習
①ビジネスマナー②ライフプラン③…</t>
    <phoneticPr fontId="9"/>
  </si>
  <si>
    <t>就職支援、開講式、修了式、オリエンテーション</t>
    <phoneticPr fontId="9"/>
  </si>
  <si>
    <t>《省》</t>
  </si>
  <si>
    <t>●●-00-00-00-****</t>
    <phoneticPr fontId="9"/>
  </si>
  <si>
    <t>非常勤</t>
  </si>
  <si>
    <t>職業能力開発講習
⑮職業生活設計（キャリア・プラン）</t>
    <phoneticPr fontId="9"/>
  </si>
  <si>
    <t>海浜　次郎</t>
    <rPh sb="0" eb="2">
      <t>カイヒン</t>
    </rPh>
    <rPh sb="3" eb="5">
      <t>ジロウ</t>
    </rPh>
    <phoneticPr fontId="9"/>
  </si>
  <si>
    <t>高齢　サブ郎</t>
    <rPh sb="0" eb="2">
      <t>コウレイ</t>
    </rPh>
    <phoneticPr fontId="9"/>
  </si>
  <si>
    <t>海浜　次郎</t>
    <phoneticPr fontId="9"/>
  </si>
  <si>
    <t>認定様式第７の３号</t>
    <phoneticPr fontId="9"/>
  </si>
  <si>
    <t>生年月日</t>
    <rPh sb="0" eb="4">
      <t>セイネンガッピ</t>
    </rPh>
    <phoneticPr fontId="9"/>
  </si>
  <si>
    <t>S</t>
  </si>
  <si>
    <t>年</t>
    <rPh sb="0" eb="1">
      <t>ネン</t>
    </rPh>
    <phoneticPr fontId="9"/>
  </si>
  <si>
    <t>月</t>
    <rPh sb="0" eb="1">
      <t>ガツ</t>
    </rPh>
    <phoneticPr fontId="9"/>
  </si>
  <si>
    <t>日</t>
    <rPh sb="0" eb="1">
      <t>ヒ</t>
    </rPh>
    <phoneticPr fontId="9"/>
  </si>
  <si>
    <t>担当する科目</t>
  </si>
  <si>
    <t>令和　　年　　月　　日現在</t>
  </si>
  <si>
    <t>海浜　次郎</t>
    <rPh sb="0" eb="2">
      <t>ウミハマ</t>
    </rPh>
    <rPh sb="3" eb="5">
      <t>ジロウ</t>
    </rPh>
    <phoneticPr fontId="9"/>
  </si>
  <si>
    <t>ウミハマ　　ジロウ</t>
    <phoneticPr fontId="9"/>
  </si>
  <si>
    <t xml:space="preserve">令和 </t>
  </si>
  <si>
    <t xml:space="preserve">平成 </t>
  </si>
  <si>
    <t>勤務実態等を確認できる書類</t>
    <rPh sb="0" eb="2">
      <t>キンム</t>
    </rPh>
    <rPh sb="2" eb="4">
      <t>ジッタイ</t>
    </rPh>
    <rPh sb="4" eb="5">
      <t>トウ</t>
    </rPh>
    <rPh sb="6" eb="8">
      <t>カクニン</t>
    </rPh>
    <rPh sb="11" eb="13">
      <t>ショルイ</t>
    </rPh>
    <phoneticPr fontId="9"/>
  </si>
  <si>
    <t>認定様式第７の３号「講師の経歴等確認書」</t>
    <phoneticPr fontId="9"/>
  </si>
  <si>
    <t>～</t>
  </si>
  <si>
    <t>労働契約書</t>
    <rPh sb="0" eb="2">
      <t>ロウドウ</t>
    </rPh>
    <rPh sb="2" eb="4">
      <t>ケイヤク</t>
    </rPh>
    <rPh sb="4" eb="5">
      <t>ショ</t>
    </rPh>
    <phoneticPr fontId="9"/>
  </si>
  <si>
    <t>令和７年７月１５日現在</t>
    <phoneticPr fontId="9"/>
  </si>
  <si>
    <t>令和６年１２月１日現在</t>
    <rPh sb="0" eb="2">
      <t>レイワ</t>
    </rPh>
    <phoneticPr fontId="9"/>
  </si>
  <si>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9"/>
  </si>
  <si>
    <t>所属（部署名）</t>
    <rPh sb="0" eb="2">
      <t>ショゾク</t>
    </rPh>
    <rPh sb="3" eb="5">
      <t>ブショ</t>
    </rPh>
    <rPh sb="5" eb="6">
      <t>メイ</t>
    </rPh>
    <phoneticPr fontId="9"/>
  </si>
  <si>
    <r>
      <t>所属</t>
    </r>
    <r>
      <rPr>
        <sz val="11"/>
        <color rgb="FFFF0000"/>
        <rFont val="ＭＳ Ｐゴシック"/>
        <family val="3"/>
        <charset val="128"/>
        <scheme val="major"/>
      </rPr>
      <t>（企業名）</t>
    </r>
    <rPh sb="0" eb="1">
      <t>ショ</t>
    </rPh>
    <rPh sb="1" eb="2">
      <t>ゾク</t>
    </rPh>
    <rPh sb="3" eb="5">
      <t>キギョウ</t>
    </rPh>
    <rPh sb="5" eb="6">
      <t>メイ</t>
    </rPh>
    <phoneticPr fontId="9"/>
  </si>
  <si>
    <t>○○部○○課</t>
    <rPh sb="2" eb="3">
      <t>ブ</t>
    </rPh>
    <rPh sb="5" eb="6">
      <t>カ</t>
    </rPh>
    <phoneticPr fontId="9"/>
  </si>
  <si>
    <t>-</t>
  </si>
  <si>
    <t>ウミハマ　ジロウ</t>
    <phoneticPr fontId="9"/>
  </si>
  <si>
    <t>安全衛生</t>
    <phoneticPr fontId="9"/>
  </si>
  <si>
    <t>※　　フリーランス・個人事業主等、企業に所属していない場合は、受託元の会社名を記入してください。（部署名は空欄でも構いません。）　</t>
    <phoneticPr fontId="9"/>
  </si>
  <si>
    <t>Photoshop®クリエイター能力認定試験、アドビ認定プロフェッショナル</t>
    <rPh sb="16" eb="18">
      <t>ノウリョク</t>
    </rPh>
    <rPh sb="18" eb="20">
      <t>ニンテイ</t>
    </rPh>
    <rPh sb="20" eb="22">
      <t>シケン</t>
    </rPh>
    <rPh sb="26" eb="28">
      <t>ニンテイ</t>
    </rPh>
    <phoneticPr fontId="9"/>
  </si>
  <si>
    <t>・Webデザインソフトの操作
・Webデザイン実習</t>
    <phoneticPr fontId="9"/>
  </si>
  <si>
    <t>デザインスタジオアートワークス</t>
    <phoneticPr fontId="9"/>
  </si>
  <si>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9"/>
  </si>
  <si>
    <t>・Webデザインおよびデザインソフトの操作に関する講義</t>
    <rPh sb="19" eb="21">
      <t>ソウサ</t>
    </rPh>
    <rPh sb="22" eb="23">
      <t>カン</t>
    </rPh>
    <rPh sb="25" eb="27">
      <t>コウギ</t>
    </rPh>
    <phoneticPr fontId="9"/>
  </si>
  <si>
    <t>・Webサイト作成ソフトの操作
・Webサイト作成演習</t>
    <rPh sb="7" eb="9">
      <t>サクセイ</t>
    </rPh>
    <rPh sb="13" eb="15">
      <t>ソウサ</t>
    </rPh>
    <rPh sb="23" eb="25">
      <t>サクセイ</t>
    </rPh>
    <rPh sb="25" eb="27">
      <t>エンシュウ</t>
    </rPh>
    <phoneticPr fontId="9"/>
  </si>
  <si>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9"/>
  </si>
  <si>
    <t>株式会社JEEDクリエイティブデザイン</t>
    <rPh sb="0" eb="4">
      <t>カブシキガイシャ</t>
    </rPh>
    <phoneticPr fontId="9"/>
  </si>
  <si>
    <t>フリーランス
（JEEDデザイン専門学校、クリエイティブアカデミー）</t>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</si>
  <si>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 xml:space="preserve">《省》
</t>
    </r>
    <r>
      <rPr>
        <sz val="20"/>
        <color rgb="FFFF0000"/>
        <rFont val="ＭＳ Ｐゴシック"/>
        <family val="3"/>
        <charset val="128"/>
      </rPr>
      <t>※ 職業訓練サービスガイドライン研修を受講することができない期間（令和７年４月まで（開講が延期となった場合は、開講日が属する月の月末）に申請する訓練科については、提出しなくても差し支えないこと。</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</si>
  <si>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</si>
  <si>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</si>
  <si>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9"/>
  </si>
  <si>
    <r>
      <t xml:space="preserve">・日々の訓練時間外に最低１時間以上、質疑応答ができる講師の支援体制がある
</t>
    </r>
    <r>
      <rPr>
        <sz val="12"/>
        <color rgb="FFFF0000"/>
        <rFont val="ＭＳ Ｐゴシック"/>
        <family val="3"/>
        <charset val="128"/>
      </rPr>
      <t>※　通所時間数が20％未満のオンライン訓練を申請する場合で、通所での受講者がいないオンライン訓練実施日については、訓練時間外に質疑応答ができる講師の支援体制及びメール等による質疑応答体制を整えることでも差し支えないこと。</t>
    </r>
    <rPh sb="67" eb="69">
      <t>ツウショ</t>
    </rPh>
    <rPh sb="71" eb="74">
      <t>ジュコウシャ</t>
    </rPh>
    <rPh sb="138" eb="139">
      <t>サ</t>
    </rPh>
    <rPh sb="140" eb="141">
      <t>ツカ</t>
    </rPh>
    <phoneticPr fontId="9"/>
  </si>
  <si>
    <t>Photoshop®クリエイター能力認定試験、アドビ認定プロフェッショナル</t>
    <phoneticPr fontId="9"/>
  </si>
  <si>
    <t>・Webデザインソフトの操作
・Webデザイン実習</t>
  </si>
  <si>
    <t>・Webサイト作成ソフトの操作
・Webサイト作成演習</t>
    <phoneticPr fontId="9"/>
  </si>
  <si>
    <t>株式会社JEEDクリエイティブデザイン</t>
  </si>
  <si>
    <t>○○部○○課</t>
  </si>
  <si>
    <t>デザインスタジオアートワークス</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</si>
  <si>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</si>
  <si>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</si>
  <si>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</si>
  <si>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・Webデザインの企画・制作
・Photoshop、Illustratorを使用したデザイン作業
・クライアントとの打ち合わせおよび要件定義</t>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</si>
  <si>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</si>
  <si>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r>
      <t xml:space="preserve">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（添付書類：就職支援責任者が適切に就職支援を行うことを示す資料（就職支援責任者の勤務予定表及び就職支援のフローがわかる書類又は訓練期間中の就職支援スケジュール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rPh sb="103" eb="107">
      <t>テンプショルイ</t>
    </rPh>
    <phoneticPr fontId="9"/>
  </si>
  <si>
    <t>在籍証明書</t>
    <rPh sb="0" eb="5">
      <t>ザイセキショウメイショ</t>
    </rPh>
    <phoneticPr fontId="9"/>
  </si>
  <si>
    <t>職務経歴書(認定様式第7の3号含む)</t>
    <phoneticPr fontId="9"/>
  </si>
  <si>
    <t>若葉　四郎</t>
    <rPh sb="0" eb="2">
      <t>ワカバ</t>
    </rPh>
    <rPh sb="3" eb="5">
      <t>シロウ</t>
    </rPh>
    <phoneticPr fontId="9"/>
  </si>
  <si>
    <t>ソフトウェアテスト概論</t>
    <rPh sb="9" eb="11">
      <t>ガイロン</t>
    </rPh>
    <phoneticPr fontId="9"/>
  </si>
  <si>
    <r>
      <t xml:space="preserve">第7の３号
</t>
    </r>
    <r>
      <rPr>
        <sz val="20"/>
        <color rgb="FFFF0000"/>
        <rFont val="ＭＳ Ｐゴシック"/>
        <family val="3"/>
        <charset val="128"/>
      </rPr>
      <t>又は
任意様式</t>
    </r>
    <rPh sb="0" eb="1">
      <t>ダイ</t>
    </rPh>
    <rPh sb="4" eb="5">
      <t>ゴウ</t>
    </rPh>
    <phoneticPr fontId="8"/>
  </si>
  <si>
    <t>実務経験・指導（等）業務経験を
証明する書類</t>
    <phoneticPr fontId="9"/>
  </si>
  <si>
    <t>　２　訓練実施施設(教室・実習室)及び事務室の平面図</t>
    <rPh sb="3" eb="5">
      <t>クンレン</t>
    </rPh>
    <rPh sb="5" eb="9">
      <t>ジッシシセツ</t>
    </rPh>
    <rPh sb="10" eb="12">
      <t>キョウシツ</t>
    </rPh>
    <rPh sb="13" eb="16">
      <t>ジッシュウシツ</t>
    </rPh>
    <rPh sb="17" eb="18">
      <t>オヨ</t>
    </rPh>
    <rPh sb="19" eb="22">
      <t>ジムシツ</t>
    </rPh>
    <rPh sb="23" eb="26">
      <t>ヘイメンズ</t>
    </rPh>
    <phoneticPr fontId="9"/>
  </si>
  <si>
    <t>訓練実施施設（教室・実習室）の平面図</t>
    <rPh sb="0" eb="6">
      <t>クンレンジッシシセツ</t>
    </rPh>
    <rPh sb="7" eb="9">
      <t>キョウシツ</t>
    </rPh>
    <rPh sb="10" eb="13">
      <t>ジッシュウシツ</t>
    </rPh>
    <rPh sb="15" eb="18">
      <t>ヘイメンズ</t>
    </rPh>
    <phoneticPr fontId="9"/>
  </si>
  <si>
    <r>
      <t>講師の類型に該当することを証明する書類
・職務経歴書</t>
    </r>
    <r>
      <rPr>
        <sz val="11"/>
        <color rgb="FFFF0000"/>
        <rFont val="ＭＳ ゴシック"/>
        <family val="3"/>
        <charset val="128"/>
      </rPr>
      <t>（写）</t>
    </r>
    <r>
      <rPr>
        <sz val="11"/>
        <color theme="1"/>
        <rFont val="ＭＳ ゴシック"/>
        <family val="3"/>
        <charset val="128"/>
      </rPr>
      <t>等
・経歴等確認書（認定様式第７の３号）
・資格、免許</t>
    </r>
    <r>
      <rPr>
        <sz val="11"/>
        <color rgb="FFFF0000"/>
        <rFont val="ＭＳ ゴシック"/>
        <family val="3"/>
        <charset val="128"/>
      </rPr>
      <t xml:space="preserve">（写）
</t>
    </r>
    <r>
      <rPr>
        <sz val="11"/>
        <color theme="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phoneticPr fontId="9"/>
  </si>
  <si>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7">
      <t>シャナイケンシュウ</t>
    </rPh>
    <rPh sb="57" eb="59">
      <t>コウシ</t>
    </rPh>
    <phoneticPr fontId="9"/>
  </si>
  <si>
    <t>・Webサイト作成ソフトの操作
・Webサイト作成演習</t>
    <phoneticPr fontId="9"/>
  </si>
  <si>
    <t>・Webサイトの作成および運営
・WordPressを使用したサイト構築
・デザインソフトの操作指導および社内研修講師</t>
    <rPh sb="53" eb="57">
      <t>シャナイケンシュウ</t>
    </rPh>
    <rPh sb="57" eb="59">
      <t>コウシ</t>
    </rPh>
    <phoneticPr fontId="9"/>
  </si>
  <si>
    <r>
      <t>講師を担当する者の経歴等がわかる書類（認定様式第７の３号「講師の経歴等確認書」、職務経歴書（写）　等）</t>
    </r>
    <r>
      <rPr>
        <b/>
        <sz val="20"/>
        <color rgb="FFFF0000"/>
        <rFont val="ＭＳ Ｐゴシック"/>
        <family val="3"/>
        <charset val="128"/>
      </rPr>
      <t>《省》</t>
    </r>
    <r>
      <rPr>
        <sz val="20"/>
        <color rgb="FFFF0000"/>
        <rFont val="ＭＳ Ｐゴシック"/>
        <family val="3"/>
        <charset val="128"/>
      </rPr>
      <t xml:space="preserve">
&lt;令和７年７月１日より適用&gt;
【添付書類】
・　職務経歴書（写） や講師の経歴等確認書（ 認定様式第７の３号 ）等に記載されている実務経験・指導（等）業務経験の内容及び年数を証明する書類（写）</t>
    </r>
    <r>
      <rPr>
        <b/>
        <sz val="20"/>
        <color rgb="FFFF0000"/>
        <rFont val="ＭＳ Ｐゴシック"/>
        <family val="3"/>
        <charset val="128"/>
      </rPr>
      <t>《省》</t>
    </r>
    <r>
      <rPr>
        <sz val="20"/>
        <color rgb="FFFF0000"/>
        <rFont val="ＭＳ Ｐゴシック"/>
        <family val="3"/>
        <charset val="128"/>
      </rPr>
      <t xml:space="preserve">
※ 講師要件を満たすことが確認できる年数分必要。
※ 実務経験・指導（等）業務経験の内容及び年数 の確認に 影響しない個人情報については黒塗り等して提出すること。
（証明書類の例）
労働契約書、労働条件通知書、職務証明書、在職証明書等の勤務先からの証明書類、請負契約書　 等</t>
    </r>
    <rPh sb="150" eb="151">
      <t>ウツ</t>
    </rPh>
    <rPh sb="285" eb="290">
      <t>ウケオイケイヤクショ</t>
    </rPh>
    <phoneticPr fontId="8"/>
  </si>
  <si>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9"/>
  </si>
  <si>
    <t>令和7年4月1日から適用</t>
    <rPh sb="0" eb="2">
      <t>レイワ</t>
    </rPh>
    <rPh sb="3" eb="4">
      <t>ネン</t>
    </rPh>
    <rPh sb="5" eb="6">
      <t>ガツ</t>
    </rPh>
    <rPh sb="7" eb="8">
      <t>ニチ</t>
    </rPh>
    <rPh sb="10" eb="12">
      <t>テキヨウ</t>
    </rPh>
    <phoneticPr fontId="9"/>
  </si>
  <si>
    <t>番号</t>
    <rPh sb="0" eb="2">
      <t>バンゴウ</t>
    </rPh>
    <phoneticPr fontId="9"/>
  </si>
  <si>
    <t>ﾌﾘｶﾞﾅ
（半角カナ、
姓と名の間、半角で１マス空け）</t>
    <rPh sb="7" eb="9">
      <t>ハンカク</t>
    </rPh>
    <rPh sb="13" eb="14">
      <t>セイ</t>
    </rPh>
    <rPh sb="15" eb="16">
      <t>メイ</t>
    </rPh>
    <rPh sb="17" eb="18">
      <t>アイダ</t>
    </rPh>
    <rPh sb="19" eb="21">
      <t>ハンカク</t>
    </rPh>
    <rPh sb="25" eb="26">
      <t>ア</t>
    </rPh>
    <phoneticPr fontId="9"/>
  </si>
  <si>
    <t>漢字氏名
（全角漢字、
姓と名の間、全角で1マス空け）</t>
    <rPh sb="0" eb="2">
      <t>カンジ</t>
    </rPh>
    <rPh sb="2" eb="4">
      <t>シメイ</t>
    </rPh>
    <rPh sb="6" eb="8">
      <t>ゼンカク</t>
    </rPh>
    <rPh sb="8" eb="10">
      <t>カンジ</t>
    </rPh>
    <rPh sb="12" eb="13">
      <t>セイ</t>
    </rPh>
    <rPh sb="14" eb="15">
      <t>メイ</t>
    </rPh>
    <rPh sb="16" eb="17">
      <t>アイダ</t>
    </rPh>
    <rPh sb="18" eb="20">
      <t>ゼンカク</t>
    </rPh>
    <rPh sb="24" eb="25">
      <t>ア</t>
    </rPh>
    <phoneticPr fontId="9"/>
  </si>
  <si>
    <t>元号
明治:M
大正:T
昭和:S
平成:H
（プルダウンメニューから選択）</t>
    <rPh sb="0" eb="2">
      <t>ゲンゴウ</t>
    </rPh>
    <rPh sb="3" eb="5">
      <t>メイジ</t>
    </rPh>
    <rPh sb="8" eb="10">
      <t>タイショウ</t>
    </rPh>
    <rPh sb="13" eb="15">
      <t>ショウワ</t>
    </rPh>
    <rPh sb="18" eb="20">
      <t>ヘイセイ</t>
    </rPh>
    <rPh sb="35" eb="37">
      <t>センタク</t>
    </rPh>
    <phoneticPr fontId="9"/>
  </si>
  <si>
    <t>年
（半角数字）</t>
    <rPh sb="0" eb="1">
      <t>ネン</t>
    </rPh>
    <rPh sb="3" eb="5">
      <t>ハンカク</t>
    </rPh>
    <rPh sb="5" eb="7">
      <t>スウジ</t>
    </rPh>
    <phoneticPr fontId="9"/>
  </si>
  <si>
    <t>月
（半角数字）</t>
    <rPh sb="0" eb="1">
      <t>ツキ</t>
    </rPh>
    <phoneticPr fontId="9"/>
  </si>
  <si>
    <t>日
（半角数字）</t>
    <rPh sb="0" eb="1">
      <t>ヒ</t>
    </rPh>
    <phoneticPr fontId="9"/>
  </si>
  <si>
    <t>性別
男:M
女:F
（プルダウンメニューから選択）</t>
    <rPh sb="0" eb="2">
      <t>セイベツ</t>
    </rPh>
    <rPh sb="3" eb="4">
      <t>オトコ</t>
    </rPh>
    <rPh sb="7" eb="8">
      <t>オンナ</t>
    </rPh>
    <phoneticPr fontId="9"/>
  </si>
  <si>
    <t>備考
一行目のみ
申請者名
自動入力
二行目以下は
入力不要</t>
    <rPh sb="0" eb="2">
      <t>ビコウ</t>
    </rPh>
    <rPh sb="3" eb="6">
      <t>イチギョウメ</t>
    </rPh>
    <rPh sb="9" eb="11">
      <t>シンセイ</t>
    </rPh>
    <rPh sb="11" eb="12">
      <t>シャ</t>
    </rPh>
    <rPh sb="12" eb="13">
      <t>メイ</t>
    </rPh>
    <rPh sb="14" eb="16">
      <t>ジドウ</t>
    </rPh>
    <rPh sb="16" eb="18">
      <t>ニュウリョク</t>
    </rPh>
    <rPh sb="19" eb="24">
      <t>ニギョウメイカ</t>
    </rPh>
    <rPh sb="26" eb="28">
      <t>ニュウリョク</t>
    </rPh>
    <rPh sb="28" eb="30">
      <t>フヨウ</t>
    </rPh>
    <phoneticPr fontId="9"/>
  </si>
  <si>
    <t>求職者支援訓練コースＮｏ.</t>
  </si>
  <si>
    <t>作成ツール１</t>
    <rPh sb="0" eb="2">
      <t>サクセイ</t>
    </rPh>
    <phoneticPr fontId="9"/>
  </si>
  <si>
    <t>■訓練対象者の条件</t>
  </si>
  <si>
    <t>■訓練目標
（仕上がり像）</t>
  </si>
  <si>
    <t>■訓練修了後に取得できる資格</t>
  </si>
  <si>
    <t>■訓練の内容</t>
  </si>
  <si>
    <t>科目</t>
  </si>
  <si>
    <t>科目の内容</t>
  </si>
  <si>
    <t>訓練時間</t>
    <phoneticPr fontId="9"/>
  </si>
  <si>
    <t>学
科</t>
  </si>
  <si>
    <t>実
技</t>
  </si>
  <si>
    <t>企業実習</t>
  </si>
  <si>
    <t>職場見学、職場体験、職業人講話</t>
  </si>
  <si>
    <t>オンライン訓練時間計</t>
    <rPh sb="5" eb="7">
      <t>クンレン</t>
    </rPh>
    <rPh sb="7" eb="9">
      <t>ジカン</t>
    </rPh>
    <rPh sb="9" eb="10">
      <t>ケイ</t>
    </rPh>
    <phoneticPr fontId="9"/>
  </si>
  <si>
    <t>※オンライン訓練の場合は以下の表示を案内に挿入して下さい。</t>
    <rPh sb="6" eb="8">
      <t>クンレン</t>
    </rPh>
    <rPh sb="9" eb="11">
      <t>バアイ</t>
    </rPh>
    <phoneticPr fontId="9"/>
  </si>
  <si>
    <t>作成ツール２</t>
    <rPh sb="0" eb="2">
      <t>サクセイ</t>
    </rPh>
    <phoneticPr fontId="9"/>
  </si>
  <si>
    <t>○連絡先等の詳細</t>
    <rPh sb="1" eb="4">
      <t>レンラクサキ</t>
    </rPh>
    <rPh sb="4" eb="5">
      <t>トウ</t>
    </rPh>
    <rPh sb="6" eb="8">
      <t>ショウサイ</t>
    </rPh>
    <phoneticPr fontId="9"/>
  </si>
  <si>
    <t>　　また、文言も適宜修正して下さい。</t>
  </si>
  <si>
    <t>名称</t>
  </si>
  <si>
    <t>郵便番号</t>
    <rPh sb="0" eb="2">
      <t>ユウビン</t>
    </rPh>
    <rPh sb="2" eb="4">
      <t>バンゴウ</t>
    </rPh>
    <phoneticPr fontId="9"/>
  </si>
  <si>
    <t>電話</t>
    <rPh sb="0" eb="2">
      <t>デンワ</t>
    </rPh>
    <phoneticPr fontId="9"/>
  </si>
  <si>
    <t>訓練実施機関</t>
  </si>
  <si>
    <t>訓練実施施設・問い合わせ先</t>
  </si>
  <si>
    <t>応募書類送付先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</si>
</sst>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ゴシック"/>
      <family val="3"/>
      <charset val="128"/>
    </font>
    <font>
      <sz val="12"/>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sz val="20"/>
      <color theme="1"/>
      <name val="ＭＳ Ｐゴシック"/>
      <family val="3"/>
      <charset val="128"/>
    </font>
    <font>
      <b/>
      <sz val="20"/>
      <color theme="1"/>
      <name val="ＭＳ Ｐゴシック"/>
      <family val="3"/>
      <charset val="128"/>
    </font>
    <font>
      <u/>
      <sz val="20"/>
      <color theme="1"/>
      <name val="ＭＳ Ｐゴシック"/>
      <family val="3"/>
      <charset val="128"/>
    </font>
    <font>
      <sz val="20"/>
      <color rgb="FFFF000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font>
    <font>
      <sz val="8"/>
      <color theme="1"/>
      <name val="ＭＳ Ｐゴシック"/>
      <family val="3"/>
      <charset val="128"/>
      <scheme val="minor"/>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6"/>
      <color theme="1"/>
      <name val="ＭＳ 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u/>
      <sz val="12"/>
      <color theme="1"/>
      <name val="ＭＳ Ｐゴシック"/>
      <family val="3"/>
      <charset val="128"/>
    </font>
    <font>
      <strike/>
      <sz val="10"/>
      <color theme="1"/>
      <name val="ＭＳ Ｐゴシック"/>
      <family val="3"/>
      <charset val="128"/>
    </font>
    <font>
      <sz val="10"/>
      <color rgb="FFFF0000"/>
      <name val="ＭＳ Ｐゴシック"/>
      <family val="3"/>
      <charset val="128"/>
    </font>
    <font>
      <sz val="11"/>
      <color rgb="FFFF0000"/>
      <name val="ＭＳ Ｐゴシック"/>
      <family val="3"/>
      <charset val="128"/>
      <scheme val="major"/>
    </font>
    <font>
      <sz val="10"/>
      <color rgb="FFFF0000"/>
      <name val="ＭＳ 明朝"/>
      <family val="1"/>
      <charset val="128"/>
    </font>
    <font>
      <sz val="12"/>
      <color theme="1"/>
      <name val="ＭＳ 明朝"/>
      <family val="1"/>
      <charset val="128"/>
    </font>
    <font>
      <sz val="12"/>
      <color rgb="FFFF0000"/>
      <name val="ＭＳ 明朝"/>
      <family val="1"/>
      <charset val="128"/>
    </font>
    <font>
      <b/>
      <sz val="18"/>
      <color theme="1"/>
      <name val="ＭＳ Ｐゴシック"/>
      <family val="3"/>
      <charset val="128"/>
      <scheme val="major"/>
    </font>
    <font>
      <b/>
      <sz val="14"/>
      <color rgb="FFFF0000"/>
      <name val="ＭＳ Ｐゴシック"/>
      <family val="3"/>
      <charset val="128"/>
    </font>
    <font>
      <sz val="14"/>
      <color rgb="FFFF0000"/>
      <name val="ＭＳ Ｐゴシック"/>
      <family val="3"/>
      <charset val="128"/>
    </font>
    <font>
      <b/>
      <sz val="20"/>
      <color rgb="FFFF0000"/>
      <name val="ＭＳ Ｐゴシック"/>
      <family val="3"/>
      <charset val="128"/>
    </font>
    <font>
      <sz val="14"/>
      <color rgb="FFFF0000"/>
      <name val="ＭＳ Ｐゴシック"/>
      <family val="3"/>
      <charset val="128"/>
      <scheme val="minor"/>
    </font>
    <font>
      <sz val="2"/>
      <name val="ＭＳ Ｐゴシック"/>
      <family val="3"/>
      <charset val="128"/>
    </font>
    <font>
      <sz val="12"/>
      <name val="HG創英角ﾎﾟｯﾌﾟ体"/>
      <family val="3"/>
      <charset val="128"/>
    </font>
    <font>
      <sz val="16"/>
      <name val="HG創英角ﾎﾟｯﾌﾟ体"/>
      <family val="3"/>
      <charset val="128"/>
    </font>
    <font>
      <b/>
      <sz val="18"/>
      <name val="ＭＳ Ｐゴシック"/>
      <family val="3"/>
      <charset val="128"/>
    </font>
    <font>
      <sz val="18"/>
      <name val="HG創英角ｺﾞｼｯｸUB"/>
      <family val="3"/>
      <charset val="128"/>
    </font>
    <font>
      <sz val="18"/>
      <name val="HGP創英角ｺﾞｼｯｸUB"/>
      <family val="3"/>
      <charset val="128"/>
    </font>
    <font>
      <sz val="12"/>
      <color indexed="8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ECFF"/>
        <bgColor indexed="64"/>
      </patternFill>
    </fill>
    <fill>
      <patternFill patternType="solid">
        <fgColor rgb="FFCCFFFF"/>
        <bgColor indexed="64"/>
      </patternFill>
    </fill>
  </fills>
  <borders count="1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6" fillId="0" borderId="0">
      <alignment vertical="center"/>
    </xf>
    <xf numFmtId="0" fontId="11" fillId="0" borderId="0">
      <alignment vertical="center"/>
    </xf>
    <xf numFmtId="0" fontId="6" fillId="0" borderId="0">
      <alignment vertical="center"/>
    </xf>
    <xf numFmtId="0" fontId="56" fillId="0" borderId="0">
      <alignment vertical="center"/>
    </xf>
    <xf numFmtId="0" fontId="6" fillId="0" borderId="0">
      <alignment vertical="center"/>
    </xf>
    <xf numFmtId="0" fontId="6" fillId="0" borderId="0">
      <alignment vertical="center"/>
    </xf>
    <xf numFmtId="0" fontId="11" fillId="0" borderId="0"/>
    <xf numFmtId="0" fontId="78" fillId="0" borderId="0" applyFill="0" applyBorder="0" applyAlignment="0"/>
    <xf numFmtId="38" fontId="79" fillId="2" borderId="0" applyNumberFormat="0" applyBorder="0" applyAlignment="0" applyProtection="0"/>
    <xf numFmtId="0" fontId="80" fillId="0" borderId="54" applyNumberFormat="0" applyAlignment="0" applyProtection="0">
      <alignment horizontal="left" vertical="center"/>
    </xf>
    <xf numFmtId="0" fontId="80" fillId="0" borderId="4">
      <alignment horizontal="left" vertical="center"/>
    </xf>
    <xf numFmtId="10" fontId="79" fillId="5" borderId="2" applyNumberFormat="0" applyBorder="0" applyAlignment="0" applyProtection="0"/>
    <xf numFmtId="0" fontId="78" fillId="0" borderId="0"/>
    <xf numFmtId="0" fontId="81" fillId="0" borderId="0"/>
    <xf numFmtId="10" fontId="81"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7"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3" fillId="0" borderId="0">
      <alignment vertical="center"/>
    </xf>
    <xf numFmtId="38" fontId="8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17" fillId="0" borderId="0" applyNumberFormat="0" applyFill="0" applyBorder="0" applyAlignment="0" applyProtection="0">
      <alignment vertical="center"/>
    </xf>
    <xf numFmtId="0" fontId="120" fillId="0" borderId="0"/>
    <xf numFmtId="0" fontId="11" fillId="0" borderId="0"/>
  </cellStyleXfs>
  <cellXfs count="3380">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3" fillId="0" borderId="0" xfId="0" applyFont="1" applyFill="1" applyAlignment="1">
      <alignment vertical="center"/>
    </xf>
    <xf numFmtId="0" fontId="43" fillId="0" borderId="9" xfId="0" applyFont="1" applyFill="1" applyBorder="1" applyAlignment="1">
      <alignment vertical="center"/>
    </xf>
    <xf numFmtId="0" fontId="43" fillId="0" borderId="8" xfId="0"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43" fillId="0" borderId="0" xfId="0" applyFont="1" applyFill="1" applyBorder="1" applyAlignment="1">
      <alignment vertical="center"/>
    </xf>
    <xf numFmtId="0" fontId="43" fillId="0" borderId="7" xfId="0" applyFont="1" applyFill="1" applyBorder="1" applyAlignment="1">
      <alignment vertical="center"/>
    </xf>
    <xf numFmtId="0" fontId="43" fillId="0" borderId="12" xfId="0" applyFont="1" applyFill="1" applyBorder="1" applyAlignment="1">
      <alignment vertical="center"/>
    </xf>
    <xf numFmtId="0" fontId="43" fillId="0" borderId="11" xfId="0" applyFont="1" applyFill="1" applyBorder="1" applyAlignment="1">
      <alignment vertical="center"/>
    </xf>
    <xf numFmtId="0" fontId="43" fillId="0" borderId="1" xfId="0" applyFont="1" applyFill="1" applyBorder="1" applyAlignment="1">
      <alignment vertical="center"/>
    </xf>
    <xf numFmtId="0" fontId="44" fillId="4" borderId="0" xfId="0" applyFont="1" applyFill="1" applyAlignment="1">
      <alignment horizontal="left"/>
    </xf>
    <xf numFmtId="0" fontId="44"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8"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49" fillId="0" borderId="0" xfId="0" applyFont="1" applyFill="1" applyBorder="1" applyAlignment="1">
      <alignment vertical="center" wrapText="1"/>
    </xf>
    <xf numFmtId="0" fontId="50" fillId="4" borderId="0" xfId="0" applyFont="1" applyFill="1" applyAlignment="1">
      <alignment horizontal="justify"/>
    </xf>
    <xf numFmtId="0" fontId="49"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7" fillId="0" borderId="0" xfId="10" applyFont="1">
      <alignment vertical="center"/>
    </xf>
    <xf numFmtId="0" fontId="58" fillId="0" borderId="0" xfId="10" applyFont="1" applyAlignment="1"/>
    <xf numFmtId="0" fontId="58" fillId="0" borderId="1" xfId="10" applyFont="1" applyBorder="1" applyAlignment="1"/>
    <xf numFmtId="0" fontId="57" fillId="0" borderId="0" xfId="10" applyFont="1" applyAlignment="1"/>
    <xf numFmtId="0" fontId="48" fillId="0" borderId="0" xfId="10" applyFont="1" applyAlignment="1">
      <alignment horizontal="center"/>
    </xf>
    <xf numFmtId="0" fontId="59" fillId="0" borderId="4" xfId="10" applyFont="1" applyBorder="1" applyAlignment="1">
      <alignment horizontal="left" vertical="center"/>
    </xf>
    <xf numFmtId="0" fontId="58" fillId="0" borderId="4" xfId="10" applyFont="1" applyBorder="1">
      <alignment vertical="center"/>
    </xf>
    <xf numFmtId="0" fontId="58" fillId="0" borderId="10" xfId="10" applyFont="1" applyBorder="1">
      <alignment vertical="center"/>
    </xf>
    <xf numFmtId="0" fontId="58" fillId="0" borderId="0" xfId="10" applyFont="1">
      <alignment vertical="center"/>
    </xf>
    <xf numFmtId="0" fontId="59" fillId="0" borderId="10" xfId="10" applyFont="1" applyBorder="1" applyAlignment="1">
      <alignment vertical="center"/>
    </xf>
    <xf numFmtId="0" fontId="47" fillId="0" borderId="0" xfId="10" applyFont="1" applyBorder="1" applyAlignment="1">
      <alignment horizontal="center" vertical="center"/>
    </xf>
    <xf numFmtId="0" fontId="58" fillId="0" borderId="0" xfId="10" applyFont="1" applyBorder="1" applyAlignment="1">
      <alignment horizontal="left" vertical="center"/>
    </xf>
    <xf numFmtId="0" fontId="58" fillId="0" borderId="8" xfId="10" applyFont="1" applyBorder="1" applyAlignment="1">
      <alignment horizontal="left" vertical="center"/>
    </xf>
    <xf numFmtId="0" fontId="58" fillId="0" borderId="4" xfId="10" applyFont="1" applyBorder="1" applyAlignment="1">
      <alignment horizontal="center" vertical="center"/>
    </xf>
    <xf numFmtId="0" fontId="58" fillId="0" borderId="0" xfId="10" applyFont="1" applyBorder="1">
      <alignment vertical="center"/>
    </xf>
    <xf numFmtId="0" fontId="58" fillId="0" borderId="5" xfId="10" applyFont="1" applyBorder="1" applyAlignment="1">
      <alignment horizontal="center" vertical="center" textRotation="255"/>
    </xf>
    <xf numFmtId="0" fontId="58" fillId="0" borderId="9" xfId="10" applyFont="1" applyBorder="1" applyAlignment="1">
      <alignment horizontal="center" vertical="center" textRotation="255"/>
    </xf>
    <xf numFmtId="0" fontId="59" fillId="0" borderId="2" xfId="10" applyFont="1" applyBorder="1" applyAlignment="1">
      <alignment horizontal="center" vertical="center"/>
    </xf>
    <xf numFmtId="0" fontId="58"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7" fillId="0" borderId="0" xfId="10" applyFont="1" applyFill="1">
      <alignment vertical="center"/>
    </xf>
    <xf numFmtId="0" fontId="28" fillId="0" borderId="0" xfId="9" applyFont="1">
      <alignment vertical="center"/>
    </xf>
    <xf numFmtId="0" fontId="60" fillId="0" borderId="0" xfId="10" applyFont="1" applyAlignment="1">
      <alignment horizontal="left" vertical="center"/>
    </xf>
    <xf numFmtId="0" fontId="59" fillId="0" borderId="0" xfId="10" applyFont="1" applyAlignment="1">
      <alignment horizontal="left" vertical="center"/>
    </xf>
    <xf numFmtId="0" fontId="59" fillId="0" borderId="0" xfId="10" applyFont="1" applyAlignment="1">
      <alignment horizontal="center"/>
    </xf>
    <xf numFmtId="0" fontId="60" fillId="0" borderId="0" xfId="10" applyFont="1" applyAlignment="1"/>
    <xf numFmtId="0" fontId="60" fillId="0" borderId="4" xfId="10" applyFont="1" applyBorder="1">
      <alignment vertical="center"/>
    </xf>
    <xf numFmtId="0" fontId="60" fillId="0" borderId="10" xfId="10" applyFont="1" applyBorder="1">
      <alignment vertical="center"/>
    </xf>
    <xf numFmtId="0" fontId="60" fillId="0" borderId="0" xfId="10" applyFont="1">
      <alignment vertical="center"/>
    </xf>
    <xf numFmtId="0" fontId="58" fillId="0" borderId="5" xfId="10" applyFont="1" applyBorder="1" applyAlignment="1">
      <alignment horizontal="center" vertical="center"/>
    </xf>
    <xf numFmtId="0" fontId="47" fillId="0" borderId="5" xfId="10" applyFont="1" applyBorder="1" applyAlignment="1">
      <alignment horizontal="center" vertical="center"/>
    </xf>
    <xf numFmtId="0" fontId="47" fillId="0" borderId="9" xfId="10" applyFont="1" applyBorder="1" applyAlignment="1">
      <alignment horizontal="center" vertical="center"/>
    </xf>
    <xf numFmtId="0" fontId="58" fillId="0" borderId="27" xfId="10" applyFont="1" applyBorder="1" applyAlignment="1">
      <alignment vertical="center" textRotation="255"/>
    </xf>
    <xf numFmtId="0" fontId="60" fillId="0" borderId="8" xfId="10" applyFont="1" applyBorder="1" applyAlignment="1">
      <alignment vertical="center"/>
    </xf>
    <xf numFmtId="0" fontId="60" fillId="0" borderId="5" xfId="10" applyFont="1" applyBorder="1" applyAlignment="1">
      <alignment vertical="center" wrapText="1"/>
    </xf>
    <xf numFmtId="0" fontId="60" fillId="0" borderId="9" xfId="10" applyFont="1" applyBorder="1" applyAlignment="1">
      <alignment vertical="center" wrapText="1"/>
    </xf>
    <xf numFmtId="0" fontId="58" fillId="0" borderId="6" xfId="10" applyFont="1" applyBorder="1">
      <alignment vertical="center"/>
    </xf>
    <xf numFmtId="0" fontId="60" fillId="0" borderId="3" xfId="10" applyFont="1" applyBorder="1" applyAlignment="1">
      <alignment vertical="center"/>
    </xf>
    <xf numFmtId="0" fontId="60" fillId="0" borderId="4" xfId="10" applyFont="1" applyBorder="1" applyAlignment="1">
      <alignment vertical="center"/>
    </xf>
    <xf numFmtId="0" fontId="60" fillId="0" borderId="10" xfId="10" applyFont="1" applyBorder="1" applyAlignment="1">
      <alignment vertical="center"/>
    </xf>
    <xf numFmtId="0" fontId="60" fillId="0" borderId="6" xfId="10" applyFont="1" applyBorder="1" applyAlignment="1">
      <alignment horizontal="left" vertical="center"/>
    </xf>
    <xf numFmtId="0" fontId="59" fillId="0" borderId="4" xfId="10" applyFont="1" applyBorder="1" applyAlignment="1">
      <alignment vertical="center"/>
    </xf>
    <xf numFmtId="0" fontId="60" fillId="0" borderId="6" xfId="10" applyFont="1" applyBorder="1">
      <alignment vertical="center"/>
    </xf>
    <xf numFmtId="0" fontId="60" fillId="0" borderId="0" xfId="10" applyFont="1" applyBorder="1">
      <alignment vertical="center"/>
    </xf>
    <xf numFmtId="0" fontId="60" fillId="0" borderId="28" xfId="10" applyFont="1" applyBorder="1">
      <alignment vertical="center"/>
    </xf>
    <xf numFmtId="0" fontId="62" fillId="0" borderId="0" xfId="10" applyFont="1" applyBorder="1">
      <alignment vertical="center"/>
    </xf>
    <xf numFmtId="10" fontId="62" fillId="0" borderId="0" xfId="10" applyNumberFormat="1" applyFont="1" applyBorder="1" applyAlignment="1">
      <alignment horizontal="center" vertical="center"/>
    </xf>
    <xf numFmtId="0" fontId="62" fillId="0" borderId="0" xfId="10" applyFont="1">
      <alignment vertical="center"/>
    </xf>
    <xf numFmtId="0" fontId="60" fillId="0" borderId="2" xfId="10" applyFont="1" applyBorder="1" applyAlignment="1">
      <alignment vertical="center"/>
    </xf>
    <xf numFmtId="0" fontId="60" fillId="0" borderId="0" xfId="10" applyFont="1" applyBorder="1" applyAlignment="1">
      <alignment vertical="center"/>
    </xf>
    <xf numFmtId="0" fontId="60" fillId="0" borderId="0" xfId="10" applyFont="1" applyAlignment="1">
      <alignment vertical="center"/>
    </xf>
    <xf numFmtId="0" fontId="62" fillId="0" borderId="7" xfId="10" applyFont="1" applyBorder="1">
      <alignment vertical="center"/>
    </xf>
    <xf numFmtId="0" fontId="63" fillId="0" borderId="0" xfId="0" applyFont="1" applyAlignment="1">
      <alignment horizontal="center" vertical="center"/>
    </xf>
    <xf numFmtId="0" fontId="63" fillId="0" borderId="0" xfId="0" applyFont="1" applyAlignment="1">
      <alignment vertical="center"/>
    </xf>
    <xf numFmtId="0" fontId="63" fillId="0" borderId="0" xfId="0" applyFont="1" applyBorder="1" applyAlignment="1">
      <alignment vertical="center"/>
    </xf>
    <xf numFmtId="0" fontId="64" fillId="0" borderId="0" xfId="0" applyFont="1" applyAlignment="1">
      <alignment vertical="center"/>
    </xf>
    <xf numFmtId="0" fontId="65" fillId="0" borderId="0" xfId="0" applyFont="1" applyAlignment="1">
      <alignment horizontal="right" vertical="center"/>
    </xf>
    <xf numFmtId="0" fontId="64" fillId="0" borderId="0" xfId="0" applyFont="1" applyAlignment="1">
      <alignment horizontal="center" vertical="center"/>
    </xf>
    <xf numFmtId="0" fontId="65" fillId="0" borderId="0" xfId="0" applyFont="1" applyAlignment="1">
      <alignment horizontal="justify" vertical="center"/>
    </xf>
    <xf numFmtId="0" fontId="67" fillId="0" borderId="0" xfId="0" applyFont="1" applyAlignment="1">
      <alignment horizontal="center" vertical="center"/>
    </xf>
    <xf numFmtId="0" fontId="67" fillId="0" borderId="0" xfId="0" applyFont="1" applyAlignment="1">
      <alignment vertical="center"/>
    </xf>
    <xf numFmtId="0" fontId="63" fillId="0" borderId="0" xfId="0" applyFont="1" applyBorder="1" applyAlignment="1">
      <alignment horizontal="left" vertical="center"/>
    </xf>
    <xf numFmtId="0" fontId="63" fillId="0" borderId="1" xfId="0" applyFont="1" applyBorder="1" applyAlignment="1">
      <alignment horizontal="center" vertical="center"/>
    </xf>
    <xf numFmtId="0" fontId="65" fillId="0" borderId="0" xfId="0" applyFont="1" applyAlignment="1">
      <alignment horizontal="justify" vertical="center" wrapText="1"/>
    </xf>
    <xf numFmtId="0" fontId="65" fillId="0" borderId="0" xfId="0" applyFont="1" applyBorder="1" applyAlignment="1">
      <alignment horizontal="justify" vertical="center" wrapText="1"/>
    </xf>
    <xf numFmtId="0" fontId="64" fillId="0" borderId="0" xfId="0" applyFont="1" applyAlignment="1">
      <alignment horizontal="center" vertical="center"/>
    </xf>
    <xf numFmtId="0" fontId="64" fillId="0" borderId="0" xfId="0" applyFont="1" applyBorder="1" applyAlignment="1">
      <alignment vertical="center"/>
    </xf>
    <xf numFmtId="0" fontId="67" fillId="0" borderId="0" xfId="0" applyFont="1" applyAlignment="1">
      <alignment horizontal="left" vertical="center"/>
    </xf>
    <xf numFmtId="0" fontId="64" fillId="0" borderId="0" xfId="0" applyFont="1" applyBorder="1" applyAlignment="1">
      <alignment horizontal="left"/>
    </xf>
    <xf numFmtId="0" fontId="64" fillId="0" borderId="0" xfId="0" applyFont="1" applyBorder="1" applyAlignment="1">
      <alignment horizontal="left" vertical="top" wrapText="1"/>
    </xf>
    <xf numFmtId="0" fontId="64" fillId="0" borderId="0" xfId="0" applyFont="1" applyBorder="1" applyAlignment="1">
      <alignment horizontal="center" vertical="top" wrapText="1"/>
    </xf>
    <xf numFmtId="0" fontId="67" fillId="0" borderId="0" xfId="0" applyFont="1" applyBorder="1" applyAlignment="1">
      <alignment horizontal="left" vertical="center"/>
    </xf>
    <xf numFmtId="0" fontId="65" fillId="0" borderId="0" xfId="0" applyFont="1" applyBorder="1" applyAlignment="1">
      <alignment horizontal="justify" vertical="top" wrapText="1"/>
    </xf>
    <xf numFmtId="0" fontId="58"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8" fillId="0" borderId="35" xfId="0" applyFont="1" applyFill="1" applyBorder="1" applyAlignment="1">
      <alignment vertical="center"/>
    </xf>
    <xf numFmtId="0" fontId="58" fillId="0" borderId="36" xfId="0" applyFont="1" applyFill="1" applyBorder="1" applyAlignment="1">
      <alignment vertical="center"/>
    </xf>
    <xf numFmtId="0" fontId="58" fillId="0" borderId="39" xfId="0" applyFont="1" applyFill="1" applyBorder="1" applyAlignment="1">
      <alignment vertical="center"/>
    </xf>
    <xf numFmtId="0" fontId="58" fillId="0" borderId="50" xfId="0" applyFont="1" applyFill="1" applyBorder="1" applyAlignment="1">
      <alignment vertical="center"/>
    </xf>
    <xf numFmtId="0" fontId="58" fillId="0" borderId="62" xfId="0" applyFont="1" applyFill="1" applyBorder="1" applyAlignment="1">
      <alignment vertical="center"/>
    </xf>
    <xf numFmtId="0" fontId="58" fillId="0" borderId="119" xfId="0" applyFont="1" applyFill="1" applyBorder="1" applyAlignment="1">
      <alignment vertical="center"/>
    </xf>
    <xf numFmtId="0" fontId="58" fillId="0" borderId="61" xfId="0" applyFont="1" applyFill="1" applyBorder="1" applyAlignment="1">
      <alignment vertical="center"/>
    </xf>
    <xf numFmtId="0" fontId="69" fillId="0" borderId="26" xfId="0" applyFont="1" applyFill="1" applyBorder="1" applyAlignment="1">
      <alignment vertical="center"/>
    </xf>
    <xf numFmtId="0" fontId="69" fillId="0" borderId="28" xfId="0" applyFont="1" applyFill="1" applyBorder="1" applyAlignment="1">
      <alignment vertical="center"/>
    </xf>
    <xf numFmtId="0" fontId="58" fillId="0" borderId="40" xfId="0" applyFont="1" applyFill="1" applyBorder="1" applyAlignment="1">
      <alignment vertical="center"/>
    </xf>
    <xf numFmtId="0" fontId="58" fillId="0" borderId="48" xfId="0" applyFont="1" applyFill="1" applyBorder="1" applyAlignment="1">
      <alignment vertical="center"/>
    </xf>
    <xf numFmtId="0" fontId="58" fillId="0" borderId="5" xfId="0" applyFont="1" applyFill="1" applyBorder="1" applyAlignment="1">
      <alignment vertical="center"/>
    </xf>
    <xf numFmtId="0" fontId="58" fillId="0" borderId="4" xfId="0" applyFont="1" applyFill="1" applyBorder="1" applyAlignment="1">
      <alignment vertical="center"/>
    </xf>
    <xf numFmtId="0" fontId="58" fillId="0" borderId="68" xfId="0" applyFont="1" applyFill="1" applyBorder="1" applyAlignment="1">
      <alignment vertical="center"/>
    </xf>
    <xf numFmtId="0" fontId="69" fillId="0" borderId="96" xfId="0" applyFont="1" applyFill="1" applyBorder="1" applyAlignment="1">
      <alignment vertical="center"/>
    </xf>
    <xf numFmtId="0" fontId="58" fillId="0" borderId="0" xfId="0" applyFont="1" applyFill="1" applyBorder="1" applyAlignment="1">
      <alignment vertical="center"/>
    </xf>
    <xf numFmtId="0" fontId="69" fillId="0" borderId="0" xfId="0" applyFont="1" applyFill="1" applyAlignment="1">
      <alignment vertical="center"/>
    </xf>
    <xf numFmtId="0" fontId="60" fillId="0" borderId="6" xfId="10" applyFont="1" applyBorder="1" applyAlignment="1">
      <alignment vertical="center" textRotation="255"/>
    </xf>
    <xf numFmtId="0" fontId="60"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1"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4" fillId="0" borderId="0" xfId="0" applyFont="1" applyFill="1" applyBorder="1" applyAlignment="1">
      <alignment vertical="center"/>
    </xf>
    <xf numFmtId="0" fontId="75" fillId="0" borderId="0" xfId="0" applyFont="1" applyFill="1" applyBorder="1" applyAlignment="1">
      <alignment vertical="center"/>
    </xf>
    <xf numFmtId="0" fontId="76" fillId="0" borderId="0" xfId="0" applyFont="1" applyFill="1" applyBorder="1" applyAlignment="1">
      <alignment horizontal="right" vertical="center"/>
    </xf>
    <xf numFmtId="0" fontId="76" fillId="0" borderId="0" xfId="0" applyFont="1" applyFill="1" applyBorder="1" applyAlignment="1">
      <alignment vertical="center"/>
    </xf>
    <xf numFmtId="0" fontId="75" fillId="0" borderId="1" xfId="0" applyFont="1" applyFill="1" applyBorder="1" applyAlignment="1">
      <alignment vertical="center"/>
    </xf>
    <xf numFmtId="0" fontId="76" fillId="0" borderId="0" xfId="0"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left" vertical="center"/>
    </xf>
    <xf numFmtId="0" fontId="75" fillId="0" borderId="0" xfId="0" applyFont="1" applyFill="1" applyBorder="1" applyAlignment="1">
      <alignment vertical="center" shrinkToFit="1"/>
    </xf>
    <xf numFmtId="0" fontId="77" fillId="0" borderId="0" xfId="0" applyFont="1" applyFill="1" applyAlignment="1">
      <alignment horizontal="left" vertical="center"/>
    </xf>
    <xf numFmtId="0" fontId="75" fillId="0" borderId="16" xfId="0" applyFont="1" applyFill="1" applyBorder="1" applyAlignment="1">
      <alignment vertical="center"/>
    </xf>
    <xf numFmtId="0" fontId="76" fillId="0" borderId="17" xfId="0" applyFont="1" applyFill="1" applyBorder="1" applyAlignment="1">
      <alignment vertical="center"/>
    </xf>
    <xf numFmtId="0" fontId="76" fillId="0" borderId="0" xfId="0" applyFont="1" applyFill="1" applyBorder="1" applyAlignment="1">
      <alignment vertical="center" wrapText="1"/>
    </xf>
    <xf numFmtId="0" fontId="76" fillId="0" borderId="16" xfId="0" applyFont="1" applyFill="1" applyBorder="1" applyAlignment="1">
      <alignment vertical="center" wrapText="1"/>
    </xf>
    <xf numFmtId="0" fontId="76" fillId="0" borderId="17" xfId="0" applyFont="1" applyFill="1" applyBorder="1" applyAlignment="1">
      <alignment vertical="center" wrapText="1"/>
    </xf>
    <xf numFmtId="0" fontId="76" fillId="0" borderId="16" xfId="0" applyFont="1" applyFill="1" applyBorder="1" applyAlignment="1">
      <alignment vertical="center"/>
    </xf>
    <xf numFmtId="0" fontId="75" fillId="0" borderId="19" xfId="0" applyFont="1" applyFill="1" applyBorder="1" applyAlignment="1">
      <alignment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0" fontId="82" fillId="0" borderId="0" xfId="0" applyFont="1" applyFill="1" applyBorder="1" applyAlignment="1">
      <alignment horizontal="right" vertical="center"/>
    </xf>
    <xf numFmtId="0" fontId="76" fillId="0" borderId="13" xfId="0" applyFont="1" applyFill="1" applyBorder="1" applyAlignment="1">
      <alignment vertical="center"/>
    </xf>
    <xf numFmtId="0" fontId="76" fillId="0" borderId="14" xfId="0" applyFont="1" applyFill="1" applyBorder="1" applyAlignment="1">
      <alignment vertical="center"/>
    </xf>
    <xf numFmtId="0" fontId="76" fillId="0" borderId="15" xfId="0" applyFont="1" applyFill="1" applyBorder="1" applyAlignment="1">
      <alignment vertical="center"/>
    </xf>
    <xf numFmtId="0" fontId="75" fillId="0" borderId="18" xfId="0" applyFont="1" applyFill="1" applyBorder="1" applyAlignment="1">
      <alignment vertical="center"/>
    </xf>
    <xf numFmtId="0" fontId="76" fillId="0" borderId="19" xfId="0" applyFont="1" applyFill="1" applyBorder="1" applyAlignment="1">
      <alignment vertical="center" wrapText="1"/>
    </xf>
    <xf numFmtId="0" fontId="76" fillId="0" borderId="20" xfId="0" applyFont="1" applyFill="1" applyBorder="1" applyAlignment="1">
      <alignment vertical="center" wrapText="1"/>
    </xf>
    <xf numFmtId="0" fontId="58" fillId="0" borderId="0" xfId="10" applyFont="1" applyBorder="1" applyAlignment="1">
      <alignment vertical="center"/>
    </xf>
    <xf numFmtId="0" fontId="58" fillId="0" borderId="0" xfId="10" applyFont="1" applyAlignment="1">
      <alignment vertical="center"/>
    </xf>
    <xf numFmtId="0" fontId="47" fillId="0" borderId="0" xfId="10" applyFont="1" applyBorder="1" applyAlignment="1">
      <alignmen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3" fillId="0" borderId="0" xfId="41" applyFont="1">
      <alignment vertical="center"/>
    </xf>
    <xf numFmtId="0" fontId="39" fillId="0" borderId="0" xfId="41" applyFont="1">
      <alignment vertical="center"/>
    </xf>
    <xf numFmtId="0" fontId="53"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3"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8" fillId="0" borderId="0" xfId="10" applyFont="1" applyAlignment="1">
      <alignment horizontal="center" vertical="center"/>
    </xf>
    <xf numFmtId="0" fontId="10" fillId="0" borderId="43" xfId="0" applyFont="1" applyFill="1" applyBorder="1" applyAlignment="1">
      <alignment horizontal="center" vertical="center" wrapText="1"/>
    </xf>
    <xf numFmtId="0" fontId="87" fillId="0" borderId="0" xfId="41" applyFont="1">
      <alignment vertical="center"/>
    </xf>
    <xf numFmtId="0" fontId="87"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7"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1" fillId="0" borderId="0" xfId="10" applyFont="1" applyBorder="1" applyAlignment="1">
      <alignment horizontal="left" vertical="center"/>
    </xf>
    <xf numFmtId="0" fontId="61" fillId="0" borderId="0" xfId="10" applyFont="1" applyBorder="1">
      <alignment vertical="center"/>
    </xf>
    <xf numFmtId="0" fontId="61" fillId="0" borderId="0" xfId="10" applyFont="1" applyBorder="1" applyAlignment="1">
      <alignment horizontal="center" vertical="center"/>
    </xf>
    <xf numFmtId="0" fontId="61" fillId="0" borderId="0" xfId="10" applyFont="1" applyBorder="1" applyAlignment="1">
      <alignment vertical="center"/>
    </xf>
    <xf numFmtId="10" fontId="61" fillId="0" borderId="0" xfId="10" applyNumberFormat="1" applyFont="1" applyBorder="1" applyAlignment="1">
      <alignment vertical="center"/>
    </xf>
    <xf numFmtId="10" fontId="61"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94"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88"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4" fillId="0" borderId="0" xfId="45" applyNumberFormat="1" applyFont="1" applyFill="1" applyBorder="1" applyAlignment="1">
      <alignment vertical="center"/>
    </xf>
    <xf numFmtId="0" fontId="84" fillId="0" borderId="0" xfId="45" applyNumberFormat="1" applyFont="1" applyAlignment="1">
      <alignment vertical="center"/>
    </xf>
    <xf numFmtId="0" fontId="84"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4" fillId="0" borderId="0" xfId="45" quotePrefix="1" applyNumberFormat="1" applyFont="1" applyAlignment="1">
      <alignment vertical="center"/>
    </xf>
    <xf numFmtId="0" fontId="87"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4"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87"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87"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4" fillId="0" borderId="54" xfId="45" applyNumberFormat="1" applyFont="1" applyBorder="1" applyAlignment="1">
      <alignment vertical="center"/>
    </xf>
    <xf numFmtId="0" fontId="84"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87"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4"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87" fillId="0" borderId="0" xfId="45" applyFont="1" applyBorder="1" applyAlignment="1">
      <alignment horizontal="left" vertical="center" indent="1"/>
    </xf>
    <xf numFmtId="0" fontId="87"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87"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87" fillId="0" borderId="0" xfId="45" applyNumberFormat="1" applyFont="1" applyFill="1" applyBorder="1" applyAlignment="1">
      <alignment horizontal="left" vertical="center"/>
    </xf>
    <xf numFmtId="0" fontId="87"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87"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89"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0" fontId="29" fillId="7" borderId="2" xfId="0" applyFont="1" applyFill="1" applyBorder="1" applyAlignment="1">
      <alignment horizontal="center" vertical="center"/>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1"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3" xfId="0" applyFont="1" applyFill="1" applyBorder="1" applyAlignment="1">
      <alignment horizontal="right" vertical="center" wrapText="1"/>
    </xf>
    <xf numFmtId="0" fontId="0" fillId="0" borderId="2"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0" fillId="8" borderId="0" xfId="0" applyFill="1"/>
    <xf numFmtId="0" fontId="0" fillId="9" borderId="0" xfId="0" applyFill="1"/>
    <xf numFmtId="0" fontId="0" fillId="3" borderId="0" xfId="0" applyFill="1"/>
    <xf numFmtId="0" fontId="58"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55"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99" fillId="0" borderId="0" xfId="0" applyFont="1" applyFill="1" applyBorder="1" applyAlignment="1">
      <alignment horizontal="center" vertical="top" shrinkToFit="1"/>
    </xf>
    <xf numFmtId="0" fontId="100" fillId="4" borderId="0" xfId="0" applyFont="1" applyFill="1"/>
    <xf numFmtId="0" fontId="54" fillId="0" borderId="35" xfId="0" applyFont="1" applyFill="1" applyBorder="1" applyAlignment="1">
      <alignment vertical="center"/>
    </xf>
    <xf numFmtId="0" fontId="68" fillId="0" borderId="0" xfId="0" applyFont="1" applyFill="1" applyAlignment="1">
      <alignment horizontal="center" vertical="center"/>
    </xf>
    <xf numFmtId="0" fontId="101" fillId="0" borderId="28" xfId="10" applyFont="1" applyBorder="1">
      <alignment vertical="center"/>
    </xf>
    <xf numFmtId="0" fontId="101"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2" fillId="0" borderId="128" xfId="0" applyNumberFormat="1" applyFont="1" applyFill="1" applyBorder="1" applyAlignment="1">
      <alignment vertical="center"/>
    </xf>
    <xf numFmtId="0" fontId="102" fillId="0" borderId="2" xfId="0" quotePrefix="1" applyNumberFormat="1" applyFont="1" applyFill="1" applyBorder="1" applyAlignment="1">
      <alignment horizontal="left" vertical="center"/>
    </xf>
    <xf numFmtId="0" fontId="102" fillId="0" borderId="2" xfId="0" quotePrefix="1" applyNumberFormat="1" applyFont="1" applyFill="1" applyBorder="1" applyAlignment="1">
      <alignment vertical="center"/>
    </xf>
    <xf numFmtId="49" fontId="102"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2" fillId="0" borderId="0" xfId="0" applyFont="1" applyAlignment="1">
      <alignment vertical="center" wrapText="1"/>
    </xf>
    <xf numFmtId="0" fontId="52" fillId="0" borderId="0" xfId="0" applyFont="1" applyAlignment="1">
      <alignment vertical="center"/>
    </xf>
    <xf numFmtId="0" fontId="58"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7" fillId="0" borderId="4" xfId="10" applyFont="1" applyBorder="1" applyAlignment="1">
      <alignment horizontal="center" vertical="center"/>
    </xf>
    <xf numFmtId="0" fontId="58" fillId="0" borderId="0" xfId="10" applyFont="1" applyBorder="1" applyAlignment="1">
      <alignment horizontal="center" vertical="center"/>
    </xf>
    <xf numFmtId="0" fontId="60" fillId="0" borderId="4" xfId="10" applyFont="1" applyBorder="1" applyAlignment="1">
      <alignment horizontal="left" vertical="center"/>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47" fillId="0" borderId="10" xfId="10" applyFont="1" applyBorder="1" applyAlignment="1">
      <alignment horizontal="center" vertical="center"/>
    </xf>
    <xf numFmtId="0" fontId="60" fillId="0" borderId="2" xfId="10" applyFont="1" applyBorder="1" applyAlignment="1">
      <alignment horizontal="center" vertical="center"/>
    </xf>
    <xf numFmtId="0" fontId="60" fillId="0" borderId="4" xfId="10" applyFont="1" applyBorder="1" applyAlignment="1">
      <alignment horizontal="center" vertical="center"/>
    </xf>
    <xf numFmtId="0" fontId="60" fillId="0" borderId="8" xfId="10" applyFont="1" applyBorder="1" applyAlignment="1">
      <alignment horizontal="left" vertical="center"/>
    </xf>
    <xf numFmtId="0" fontId="59" fillId="0" borderId="10" xfId="10" applyFont="1" applyBorder="1" applyAlignment="1">
      <alignment horizontal="center" vertical="center"/>
    </xf>
    <xf numFmtId="9" fontId="59"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04" fillId="0" borderId="2" xfId="0" applyFont="1" applyFill="1" applyBorder="1" applyAlignment="1" applyProtection="1">
      <alignment horizontal="center" vertical="center"/>
      <protection locked="0"/>
    </xf>
    <xf numFmtId="0" fontId="10" fillId="0" borderId="0" xfId="0" applyFont="1" applyFill="1"/>
    <xf numFmtId="0" fontId="105"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0" fillId="0" borderId="0" xfId="0" applyFont="1" applyFill="1" applyBorder="1" applyAlignment="1">
      <alignment vertical="top"/>
    </xf>
    <xf numFmtId="179" fontId="0" fillId="0" borderId="0" xfId="0" applyNumberFormat="1" applyFont="1" applyFill="1" applyBorder="1" applyAlignment="1">
      <alignment vertical="top"/>
    </xf>
    <xf numFmtId="179" fontId="106" fillId="0" borderId="2" xfId="0" applyNumberFormat="1" applyFont="1" applyFill="1" applyBorder="1"/>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08" fillId="0" borderId="0" xfId="15" applyNumberFormat="1" applyFont="1" applyAlignment="1">
      <alignment horizontal="right" vertical="center"/>
    </xf>
    <xf numFmtId="0" fontId="108" fillId="0" borderId="0" xfId="48" applyFont="1">
      <alignment vertical="center"/>
    </xf>
    <xf numFmtId="0" fontId="108" fillId="0" borderId="0" xfId="48" applyFont="1" applyAlignment="1">
      <alignment horizontal="right" vertical="center"/>
    </xf>
    <xf numFmtId="0" fontId="108" fillId="0" borderId="0" xfId="48" applyFont="1" applyAlignment="1"/>
    <xf numFmtId="0" fontId="2" fillId="0" borderId="0" xfId="48" applyFont="1">
      <alignment vertical="center"/>
    </xf>
    <xf numFmtId="0" fontId="108" fillId="0" borderId="2" xfId="48" applyFont="1" applyBorder="1" applyAlignment="1">
      <alignment horizontal="center" vertical="center" wrapText="1"/>
    </xf>
    <xf numFmtId="0" fontId="108" fillId="0" borderId="0" xfId="48" applyFont="1" applyAlignment="1">
      <alignment horizontal="center" vertical="center"/>
    </xf>
    <xf numFmtId="0" fontId="108" fillId="0" borderId="2" xfId="48" applyFont="1" applyBorder="1" applyAlignment="1">
      <alignment horizontal="center" vertical="center"/>
    </xf>
    <xf numFmtId="0" fontId="108" fillId="0" borderId="0" xfId="48" applyFont="1" applyBorder="1">
      <alignment vertical="center"/>
    </xf>
    <xf numFmtId="0" fontId="96" fillId="0" borderId="0" xfId="48" applyFont="1">
      <alignment vertical="center"/>
    </xf>
    <xf numFmtId="58" fontId="92" fillId="0" borderId="0" xfId="0" applyNumberFormat="1" applyFont="1" applyFill="1" applyBorder="1" applyAlignment="1">
      <alignment vertical="center" shrinkToFit="1"/>
    </xf>
    <xf numFmtId="0" fontId="104" fillId="0" borderId="144" xfId="0" applyFont="1" applyFill="1" applyBorder="1" applyAlignment="1">
      <alignment horizontal="center" vertical="center" shrinkToFit="1"/>
    </xf>
    <xf numFmtId="0" fontId="103" fillId="0" borderId="5" xfId="0" applyFont="1" applyFill="1" applyBorder="1" applyAlignment="1">
      <alignment horizontal="left" vertical="center" indent="1"/>
    </xf>
    <xf numFmtId="0" fontId="103" fillId="0" borderId="5" xfId="0" applyFont="1" applyFill="1" applyBorder="1" applyAlignment="1">
      <alignment horizontal="left" indent="1"/>
    </xf>
    <xf numFmtId="0" fontId="108" fillId="0" borderId="5" xfId="0" applyFont="1" applyBorder="1"/>
    <xf numFmtId="0" fontId="108" fillId="0" borderId="9" xfId="0" applyFont="1" applyBorder="1"/>
    <xf numFmtId="0" fontId="103" fillId="0" borderId="0" xfId="0" applyFont="1" applyFill="1" applyBorder="1" applyAlignment="1">
      <alignment horizontal="left" vertical="center" indent="1"/>
    </xf>
    <xf numFmtId="0" fontId="103" fillId="0" borderId="0" xfId="0" applyFont="1" applyFill="1" applyBorder="1" applyAlignment="1">
      <alignment horizontal="left" indent="1"/>
    </xf>
    <xf numFmtId="0" fontId="108" fillId="0" borderId="0" xfId="0" applyFont="1" applyBorder="1"/>
    <xf numFmtId="0" fontId="108" fillId="0" borderId="7" xfId="0" applyFont="1" applyBorder="1"/>
    <xf numFmtId="0" fontId="103" fillId="0" borderId="1" xfId="0" applyFont="1" applyFill="1" applyBorder="1" applyAlignment="1">
      <alignment vertical="center"/>
    </xf>
    <xf numFmtId="0" fontId="103" fillId="0" borderId="1" xfId="0" applyFont="1" applyFill="1" applyBorder="1" applyAlignment="1">
      <alignment horizontal="left" indent="1"/>
    </xf>
    <xf numFmtId="0" fontId="108" fillId="0" borderId="1" xfId="0" applyFont="1" applyFill="1" applyBorder="1"/>
    <xf numFmtId="0" fontId="103" fillId="0" borderId="1" xfId="0" applyFont="1" applyFill="1" applyBorder="1" applyAlignment="1">
      <alignment vertical="center" wrapText="1"/>
    </xf>
    <xf numFmtId="0" fontId="108" fillId="0" borderId="12" xfId="0" applyFont="1" applyBorder="1"/>
    <xf numFmtId="0" fontId="103" fillId="0" borderId="12" xfId="0" applyFont="1" applyFill="1" applyBorder="1" applyAlignment="1">
      <alignment horizontal="left" vertical="center"/>
    </xf>
    <xf numFmtId="0" fontId="109" fillId="0" borderId="3" xfId="0" applyFont="1" applyBorder="1" applyAlignment="1">
      <alignment vertical="top"/>
    </xf>
    <xf numFmtId="0" fontId="108" fillId="0" borderId="4" xfId="0" applyFont="1" applyBorder="1"/>
    <xf numFmtId="0" fontId="96" fillId="0" borderId="26" xfId="0" applyFont="1" applyFill="1" applyBorder="1" applyAlignment="1">
      <alignment horizontal="center" vertical="center" shrinkToFit="1"/>
    </xf>
    <xf numFmtId="0" fontId="110" fillId="0" borderId="53" xfId="0" applyFont="1" applyFill="1" applyBorder="1" applyAlignment="1">
      <alignment horizontal="left" vertical="center"/>
    </xf>
    <xf numFmtId="0" fontId="108" fillId="0" borderId="54" xfId="0" applyFont="1" applyFill="1" applyBorder="1" applyAlignment="1">
      <alignment horizontal="center" wrapText="1"/>
    </xf>
    <xf numFmtId="0" fontId="96" fillId="0" borderId="0" xfId="0" applyFont="1" applyFill="1"/>
    <xf numFmtId="0" fontId="108" fillId="0" borderId="0" xfId="0" applyFont="1" applyFill="1"/>
    <xf numFmtId="0" fontId="108" fillId="0" borderId="0" xfId="0" applyFont="1" applyFill="1" applyAlignment="1">
      <alignment vertical="center"/>
    </xf>
    <xf numFmtId="0" fontId="108" fillId="0" borderId="0" xfId="0" applyFont="1" applyFill="1" applyAlignment="1">
      <alignment horizontal="left"/>
    </xf>
    <xf numFmtId="0" fontId="93" fillId="0" borderId="0" xfId="0" applyFont="1" applyFill="1" applyBorder="1" applyAlignment="1">
      <alignment vertical="center" shrinkToFit="1"/>
    </xf>
    <xf numFmtId="0" fontId="88"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4" fillId="0" borderId="0" xfId="45" applyNumberFormat="1" applyFont="1" applyBorder="1" applyAlignment="1">
      <alignment vertical="center" wrapText="1"/>
    </xf>
    <xf numFmtId="0" fontId="84"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04" fillId="0" borderId="2" xfId="0" applyFont="1" applyFill="1" applyBorder="1" applyAlignment="1" applyProtection="1">
      <alignment horizontal="center" vertical="center" shrinkToFit="1"/>
      <protection locked="0"/>
    </xf>
    <xf numFmtId="0" fontId="104" fillId="0" borderId="5" xfId="0" applyFont="1" applyFill="1" applyBorder="1" applyAlignment="1" applyProtection="1">
      <alignment horizontal="center" vertical="center" shrinkToFit="1"/>
      <protection locked="0"/>
    </xf>
    <xf numFmtId="0" fontId="104"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4" fillId="0" borderId="10" xfId="45" applyNumberFormat="1" applyFont="1" applyBorder="1" applyAlignment="1" applyProtection="1">
      <alignment horizontal="center" vertical="center"/>
      <protection locked="0"/>
    </xf>
    <xf numFmtId="0" fontId="86" fillId="0" borderId="10" xfId="45" applyNumberFormat="1" applyFont="1" applyBorder="1" applyAlignment="1" applyProtection="1">
      <alignment horizontal="center" vertical="center"/>
      <protection locked="0"/>
    </xf>
    <xf numFmtId="0" fontId="84" fillId="0" borderId="2" xfId="45" applyNumberFormat="1" applyFont="1" applyBorder="1" applyAlignment="1" applyProtection="1">
      <alignment horizontal="center" vertical="center"/>
      <protection locked="0"/>
    </xf>
    <xf numFmtId="0" fontId="108" fillId="0" borderId="8" xfId="48" applyFont="1" applyBorder="1" applyAlignment="1" applyProtection="1">
      <alignment vertical="center"/>
      <protection locked="0"/>
    </xf>
    <xf numFmtId="0" fontId="108" fillId="0" borderId="5" xfId="48" applyFont="1" applyBorder="1" applyAlignment="1" applyProtection="1">
      <alignment vertical="center"/>
      <protection locked="0"/>
    </xf>
    <xf numFmtId="0" fontId="108" fillId="0" borderId="5" xfId="48" applyFont="1" applyBorder="1" applyProtection="1">
      <alignment vertical="center"/>
      <protection locked="0"/>
    </xf>
    <xf numFmtId="0" fontId="108" fillId="0" borderId="9" xfId="48" applyFont="1" applyBorder="1" applyProtection="1">
      <alignment vertical="center"/>
      <protection locked="0"/>
    </xf>
    <xf numFmtId="0" fontId="108" fillId="0" borderId="6" xfId="48" applyFont="1" applyBorder="1" applyProtection="1">
      <alignment vertical="center"/>
      <protection locked="0"/>
    </xf>
    <xf numFmtId="0" fontId="108" fillId="0" borderId="0" xfId="48" applyFont="1" applyBorder="1" applyProtection="1">
      <alignment vertical="center"/>
      <protection locked="0"/>
    </xf>
    <xf numFmtId="0" fontId="108" fillId="0" borderId="7" xfId="48" applyFont="1" applyBorder="1" applyProtection="1">
      <alignment vertical="center"/>
      <protection locked="0"/>
    </xf>
    <xf numFmtId="0" fontId="108" fillId="0" borderId="6" xfId="48" applyFont="1" applyBorder="1" applyAlignment="1" applyProtection="1">
      <alignment vertical="center"/>
      <protection locked="0"/>
    </xf>
    <xf numFmtId="0" fontId="108" fillId="0" borderId="0" xfId="48" applyFont="1" applyBorder="1" applyAlignment="1" applyProtection="1">
      <alignment vertical="center"/>
      <protection locked="0"/>
    </xf>
    <xf numFmtId="0" fontId="108" fillId="0" borderId="11" xfId="48" applyFont="1" applyBorder="1" applyAlignment="1" applyProtection="1">
      <alignment vertical="center"/>
      <protection locked="0"/>
    </xf>
    <xf numFmtId="0" fontId="108" fillId="0" borderId="1" xfId="48" applyFont="1" applyBorder="1" applyAlignment="1" applyProtection="1">
      <alignment vertical="center"/>
      <protection locked="0"/>
    </xf>
    <xf numFmtId="0" fontId="108" fillId="0" borderId="1" xfId="48" applyFont="1" applyBorder="1" applyProtection="1">
      <alignment vertical="center"/>
      <protection locked="0"/>
    </xf>
    <xf numFmtId="0" fontId="108"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07"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0" fontId="60" fillId="0" borderId="2" xfId="10" applyFont="1" applyBorder="1" applyAlignment="1" applyProtection="1">
      <alignment horizontal="center" vertical="center"/>
      <protection locked="0"/>
    </xf>
    <xf numFmtId="0" fontId="59"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1" fillId="0" borderId="2" xfId="10" applyFont="1" applyBorder="1" applyAlignment="1" applyProtection="1">
      <alignment horizontal="center" vertical="center"/>
      <protection locked="0"/>
    </xf>
    <xf numFmtId="58" fontId="67"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15" fillId="0" borderId="115" xfId="0" applyFont="1" applyFill="1" applyBorder="1" applyAlignment="1">
      <alignment vertical="center"/>
    </xf>
    <xf numFmtId="0" fontId="115" fillId="0" borderId="35" xfId="0" applyFont="1" applyFill="1" applyBorder="1" applyAlignment="1">
      <alignment vertical="center"/>
    </xf>
    <xf numFmtId="0" fontId="60" fillId="0" borderId="2" xfId="10" applyFont="1" applyBorder="1" applyAlignment="1">
      <alignment horizontal="center" vertical="center"/>
    </xf>
    <xf numFmtId="0" fontId="60" fillId="0" borderId="2" xfId="10" applyFont="1" applyBorder="1" applyAlignment="1" applyProtection="1">
      <alignment horizontal="center" vertical="center"/>
      <protection locked="0"/>
    </xf>
    <xf numFmtId="0" fontId="88"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58"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8" fillId="0" borderId="0" xfId="49" applyFont="1">
      <alignment vertical="center"/>
    </xf>
    <xf numFmtId="0" fontId="108" fillId="0" borderId="0" xfId="49" applyFont="1" applyAlignment="1">
      <alignment horizontal="left" vertical="center"/>
    </xf>
    <xf numFmtId="0" fontId="108" fillId="0" borderId="0" xfId="49" applyFont="1" applyAlignment="1">
      <alignment horizontal="right" vertical="center"/>
    </xf>
    <xf numFmtId="0" fontId="108" fillId="0" borderId="0" xfId="49" applyFont="1" applyAlignment="1"/>
    <xf numFmtId="0" fontId="108" fillId="0" borderId="2" xfId="49" applyFont="1" applyBorder="1" applyAlignment="1">
      <alignment horizontal="center" vertical="center" wrapText="1"/>
    </xf>
    <xf numFmtId="0" fontId="108" fillId="0" borderId="0" xfId="49" applyFont="1" applyAlignment="1">
      <alignment horizontal="center" vertical="center"/>
    </xf>
    <xf numFmtId="0" fontId="108" fillId="0" borderId="2" xfId="49" applyFont="1" applyBorder="1" applyAlignment="1">
      <alignment horizontal="center" vertical="center"/>
    </xf>
    <xf numFmtId="0" fontId="108" fillId="0" borderId="8" xfId="49" applyFont="1" applyBorder="1" applyAlignment="1">
      <alignment vertical="center"/>
    </xf>
    <xf numFmtId="0" fontId="108" fillId="0" borderId="5" xfId="49" applyFont="1" applyBorder="1" applyAlignment="1">
      <alignment vertical="center"/>
    </xf>
    <xf numFmtId="0" fontId="108" fillId="0" borderId="5" xfId="49" applyFont="1" applyBorder="1">
      <alignment vertical="center"/>
    </xf>
    <xf numFmtId="0" fontId="108" fillId="0" borderId="9" xfId="49" applyFont="1" applyBorder="1">
      <alignment vertical="center"/>
    </xf>
    <xf numFmtId="0" fontId="108" fillId="0" borderId="6" xfId="49" applyFont="1" applyBorder="1">
      <alignment vertical="center"/>
    </xf>
    <xf numFmtId="0" fontId="108" fillId="0" borderId="0" xfId="49" applyFont="1" applyBorder="1">
      <alignment vertical="center"/>
    </xf>
    <xf numFmtId="0" fontId="108" fillId="0" borderId="7" xfId="49" applyFont="1" applyBorder="1">
      <alignment vertical="center"/>
    </xf>
    <xf numFmtId="0" fontId="108" fillId="0" borderId="6" xfId="49" applyFont="1" applyBorder="1" applyAlignment="1">
      <alignment vertical="center"/>
    </xf>
    <xf numFmtId="0" fontId="108" fillId="0" borderId="0" xfId="49" applyFont="1" applyBorder="1" applyAlignment="1">
      <alignment vertical="center"/>
    </xf>
    <xf numFmtId="0" fontId="108" fillId="0" borderId="11" xfId="49" applyFont="1" applyBorder="1" applyAlignment="1">
      <alignment vertical="center"/>
    </xf>
    <xf numFmtId="0" fontId="108" fillId="0" borderId="1" xfId="49" applyFont="1" applyBorder="1" applyAlignment="1">
      <alignment vertical="center"/>
    </xf>
    <xf numFmtId="0" fontId="108" fillId="0" borderId="1" xfId="49" applyFont="1" applyBorder="1">
      <alignment vertical="center"/>
    </xf>
    <xf numFmtId="0" fontId="108" fillId="0" borderId="12" xfId="49" applyFont="1" applyBorder="1">
      <alignment vertical="center"/>
    </xf>
    <xf numFmtId="0" fontId="60" fillId="0" borderId="2" xfId="0" applyFont="1" applyFill="1" applyBorder="1" applyAlignment="1">
      <alignment horizontal="center" vertical="center"/>
    </xf>
    <xf numFmtId="0" fontId="118" fillId="0" borderId="0" xfId="50" applyFont="1" applyAlignment="1">
      <alignment horizontal="left" vertical="center"/>
    </xf>
    <xf numFmtId="0" fontId="121" fillId="0" borderId="0" xfId="51" applyFont="1" applyAlignment="1">
      <alignment horizontal="center" vertical="center"/>
    </xf>
    <xf numFmtId="0" fontId="120" fillId="0" borderId="0" xfId="51" applyFont="1" applyAlignment="1">
      <alignment wrapText="1"/>
    </xf>
    <xf numFmtId="0" fontId="122" fillId="0" borderId="0" xfId="15" applyFont="1">
      <alignment vertical="center"/>
    </xf>
    <xf numFmtId="0" fontId="120" fillId="0" borderId="0" xfId="51"/>
    <xf numFmtId="0" fontId="123" fillId="0" borderId="6" xfId="51" applyFont="1" applyBorder="1" applyAlignment="1">
      <alignment horizontal="left" vertical="center" wrapText="1"/>
    </xf>
    <xf numFmtId="0" fontId="123" fillId="0" borderId="50" xfId="51" applyFont="1" applyBorder="1" applyAlignment="1">
      <alignment horizontal="left" vertical="center" wrapText="1"/>
    </xf>
    <xf numFmtId="0" fontId="123" fillId="0" borderId="65" xfId="51" applyFont="1" applyBorder="1" applyAlignment="1">
      <alignment horizontal="center" vertical="center" wrapText="1"/>
    </xf>
    <xf numFmtId="0" fontId="123" fillId="0" borderId="122" xfId="51" applyFont="1" applyBorder="1" applyAlignment="1">
      <alignment horizontal="left" vertical="center" wrapText="1"/>
    </xf>
    <xf numFmtId="0" fontId="123" fillId="0" borderId="160" xfId="51" applyFont="1" applyBorder="1" applyAlignment="1">
      <alignment horizontal="left" vertical="center" wrapText="1"/>
    </xf>
    <xf numFmtId="0" fontId="123" fillId="0" borderId="156" xfId="51" applyFont="1" applyBorder="1" applyAlignment="1">
      <alignment horizontal="center" vertical="center" wrapText="1"/>
    </xf>
    <xf numFmtId="0" fontId="123" fillId="0" borderId="8" xfId="51" applyFont="1" applyBorder="1" applyAlignment="1">
      <alignment horizontal="left" vertical="center" wrapText="1"/>
    </xf>
    <xf numFmtId="0" fontId="123" fillId="0" borderId="48" xfId="51" applyFont="1" applyBorder="1" applyAlignment="1">
      <alignment horizontal="left" vertical="center" wrapText="1"/>
    </xf>
    <xf numFmtId="0" fontId="123" fillId="0" borderId="64" xfId="51" applyFont="1" applyBorder="1" applyAlignment="1">
      <alignment horizontal="center" vertical="center" wrapText="1"/>
    </xf>
    <xf numFmtId="0" fontId="123" fillId="0" borderId="47" xfId="51" applyFont="1" applyBorder="1" applyAlignment="1">
      <alignment horizontal="left" vertical="center" wrapText="1"/>
    </xf>
    <xf numFmtId="0" fontId="123" fillId="0" borderId="35" xfId="51" applyFont="1" applyBorder="1" applyAlignment="1">
      <alignment horizontal="left" vertical="center" wrapText="1"/>
    </xf>
    <xf numFmtId="0" fontId="123" fillId="0" borderId="93" xfId="51" applyFont="1" applyBorder="1" applyAlignment="1">
      <alignment horizontal="center" vertical="center" wrapText="1"/>
    </xf>
    <xf numFmtId="0" fontId="123" fillId="0" borderId="161" xfId="51" applyFont="1" applyBorder="1" applyAlignment="1">
      <alignment horizontal="left" vertical="center" wrapText="1"/>
    </xf>
    <xf numFmtId="0" fontId="123" fillId="0" borderId="162" xfId="51" applyFont="1" applyBorder="1" applyAlignment="1">
      <alignment horizontal="left" vertical="center" wrapText="1"/>
    </xf>
    <xf numFmtId="0" fontId="123" fillId="0" borderId="163" xfId="51" applyFont="1" applyBorder="1" applyAlignment="1">
      <alignment horizontal="center" vertical="center" wrapText="1"/>
    </xf>
    <xf numFmtId="0" fontId="124" fillId="7" borderId="58" xfId="51" applyFont="1" applyFill="1" applyBorder="1" applyAlignment="1">
      <alignment horizontal="center" vertical="center" wrapText="1"/>
    </xf>
    <xf numFmtId="0" fontId="124" fillId="7" borderId="102" xfId="51" applyFont="1" applyFill="1" applyBorder="1" applyAlignment="1">
      <alignment horizontal="center" vertical="center" wrapText="1"/>
    </xf>
    <xf numFmtId="0" fontId="124" fillId="7" borderId="56" xfId="51" applyFont="1" applyFill="1" applyBorder="1" applyAlignment="1">
      <alignment horizontal="center" vertical="center" wrapText="1"/>
    </xf>
    <xf numFmtId="0" fontId="125" fillId="7" borderId="53" xfId="51" applyFont="1" applyFill="1" applyBorder="1" applyAlignment="1">
      <alignment horizontal="center" vertical="center" wrapText="1"/>
    </xf>
    <xf numFmtId="0" fontId="126" fillId="7" borderId="103" xfId="51" applyFont="1" applyFill="1" applyBorder="1" applyAlignment="1">
      <alignment horizontal="center" vertical="center" wrapText="1"/>
    </xf>
    <xf numFmtId="0" fontId="123" fillId="0" borderId="0" xfId="51" applyFont="1" applyBorder="1" applyAlignment="1">
      <alignment horizontal="center" vertical="center"/>
    </xf>
    <xf numFmtId="0" fontId="123" fillId="0" borderId="0" xfId="51" applyFont="1" applyBorder="1" applyAlignment="1">
      <alignment horizontal="left" vertical="center" wrapText="1"/>
    </xf>
    <xf numFmtId="0" fontId="127" fillId="0" borderId="0" xfId="51" applyFont="1" applyBorder="1" applyAlignment="1">
      <alignment horizontal="left" vertical="center" wrapText="1"/>
    </xf>
    <xf numFmtId="0" fontId="57" fillId="0" borderId="2" xfId="0" applyFont="1" applyFill="1" applyBorder="1" applyAlignment="1">
      <alignment horizontal="center" vertical="center"/>
    </xf>
    <xf numFmtId="0" fontId="84" fillId="0" borderId="2" xfId="45" applyNumberFormat="1" applyFont="1" applyFill="1" applyBorder="1" applyAlignment="1" applyProtection="1">
      <alignment horizontal="center" vertical="center"/>
      <protection locked="0"/>
    </xf>
    <xf numFmtId="0" fontId="84" fillId="0" borderId="4" xfId="45" applyNumberFormat="1" applyFont="1" applyFill="1" applyBorder="1" applyAlignment="1">
      <alignment vertical="center" shrinkToFit="1"/>
    </xf>
    <xf numFmtId="0" fontId="84" fillId="0" borderId="10" xfId="45" applyNumberFormat="1" applyFont="1" applyFill="1" applyBorder="1" applyAlignment="1">
      <alignment vertical="center" shrinkToFit="1"/>
    </xf>
    <xf numFmtId="0" fontId="88" fillId="0" borderId="0" xfId="0" applyFont="1" applyFill="1" applyBorder="1" applyAlignment="1">
      <alignment horizontal="left" vertical="center"/>
    </xf>
    <xf numFmtId="0" fontId="108" fillId="0" borderId="0" xfId="0" applyFont="1" applyFill="1" applyAlignment="1">
      <alignment horizontal="center" vertical="center"/>
    </xf>
    <xf numFmtId="0" fontId="108" fillId="0" borderId="0" xfId="0" applyFont="1" applyFill="1" applyAlignment="1">
      <alignment horizontal="center"/>
    </xf>
    <xf numFmtId="0" fontId="103" fillId="0" borderId="0" xfId="0" applyFont="1" applyFill="1" applyAlignment="1"/>
    <xf numFmtId="0" fontId="129" fillId="0" borderId="0" xfId="0" applyFont="1" applyFill="1" applyAlignment="1"/>
    <xf numFmtId="58" fontId="129" fillId="0" borderId="0" xfId="0" applyNumberFormat="1" applyFont="1" applyFill="1" applyAlignment="1"/>
    <xf numFmtId="0" fontId="129" fillId="0" borderId="0" xfId="0" applyFont="1" applyFill="1" applyAlignment="1">
      <alignment horizontal="left"/>
    </xf>
    <xf numFmtId="0" fontId="129" fillId="0" borderId="0" xfId="0" applyFont="1" applyFill="1" applyBorder="1" applyAlignment="1">
      <alignment horizontal="left" shrinkToFit="1"/>
    </xf>
    <xf numFmtId="0" fontId="129" fillId="0" borderId="10" xfId="0" applyFont="1" applyFill="1" applyBorder="1" applyAlignment="1">
      <alignment horizontal="center" vertical="center"/>
    </xf>
    <xf numFmtId="0" fontId="103" fillId="0" borderId="2" xfId="0" applyFont="1" applyFill="1" applyBorder="1" applyAlignment="1">
      <alignment horizontal="center" vertical="center"/>
    </xf>
    <xf numFmtId="0" fontId="129" fillId="0" borderId="2" xfId="0" applyFont="1" applyFill="1" applyBorder="1" applyAlignment="1" applyProtection="1">
      <alignment horizontal="center" vertical="center"/>
      <protection locked="0"/>
    </xf>
    <xf numFmtId="0" fontId="103" fillId="0" borderId="9" xfId="0" applyFont="1" applyFill="1" applyBorder="1" applyAlignment="1">
      <alignment horizontal="left" vertical="center"/>
    </xf>
    <xf numFmtId="0" fontId="108" fillId="0" borderId="12" xfId="0" applyFont="1" applyFill="1" applyBorder="1" applyAlignment="1">
      <alignment horizontal="left" vertical="center"/>
    </xf>
    <xf numFmtId="0" fontId="108" fillId="0" borderId="5" xfId="0" applyFont="1" applyFill="1" applyBorder="1" applyAlignment="1">
      <alignment horizontal="left" shrinkToFit="1"/>
    </xf>
    <xf numFmtId="0" fontId="108" fillId="0" borderId="9" xfId="0" applyFont="1" applyFill="1" applyBorder="1" applyAlignment="1">
      <alignment horizontal="left" shrinkToFit="1"/>
    </xf>
    <xf numFmtId="0" fontId="103" fillId="0" borderId="6" xfId="0" applyFont="1" applyFill="1" applyBorder="1" applyAlignment="1">
      <alignment horizontal="left" vertical="center" indent="1"/>
    </xf>
    <xf numFmtId="0" fontId="108" fillId="0" borderId="0" xfId="0" applyFont="1" applyFill="1" applyBorder="1" applyAlignment="1">
      <alignment horizontal="left" shrinkToFit="1"/>
    </xf>
    <xf numFmtId="0" fontId="108" fillId="0" borderId="7" xfId="0" applyFont="1" applyFill="1" applyBorder="1" applyAlignment="1">
      <alignment horizontal="left" shrinkToFit="1"/>
    </xf>
    <xf numFmtId="0" fontId="108" fillId="0" borderId="6" xfId="0" applyFont="1" applyFill="1" applyBorder="1" applyAlignment="1">
      <alignment horizontal="left" vertical="center" indent="1"/>
    </xf>
    <xf numFmtId="0" fontId="108" fillId="0" borderId="0" xfId="0" applyFont="1" applyFill="1" applyBorder="1" applyAlignment="1">
      <alignment horizontal="left" indent="1"/>
    </xf>
    <xf numFmtId="0" fontId="108" fillId="0" borderId="0" xfId="0" applyFont="1" applyFill="1" applyBorder="1" applyAlignment="1">
      <alignment horizontal="left" vertical="center" indent="1"/>
    </xf>
    <xf numFmtId="0" fontId="96" fillId="0" borderId="0" xfId="0" applyFont="1" applyFill="1" applyBorder="1" applyAlignment="1">
      <alignment horizontal="left"/>
    </xf>
    <xf numFmtId="0" fontId="108" fillId="0" borderId="12" xfId="0" applyFont="1" applyFill="1" applyBorder="1" applyAlignment="1">
      <alignment horizontal="left" shrinkToFit="1"/>
    </xf>
    <xf numFmtId="0" fontId="130" fillId="0" borderId="2" xfId="0" applyFont="1" applyFill="1" applyBorder="1" applyAlignment="1" applyProtection="1">
      <alignment horizontal="center" vertical="center" shrinkToFit="1"/>
      <protection locked="0"/>
    </xf>
    <xf numFmtId="0" fontId="103" fillId="0" borderId="9" xfId="0" applyFont="1" applyFill="1" applyBorder="1" applyAlignment="1">
      <alignment horizontal="left" vertical="center" wrapText="1"/>
    </xf>
    <xf numFmtId="0" fontId="103" fillId="0" borderId="11" xfId="0" applyFont="1" applyFill="1" applyBorder="1" applyAlignment="1">
      <alignment horizontal="left" vertical="center" wrapText="1" indent="1"/>
    </xf>
    <xf numFmtId="0" fontId="103" fillId="0" borderId="1" xfId="0" applyFont="1" applyFill="1" applyBorder="1" applyAlignment="1">
      <alignment horizontal="left" vertical="center" indent="1"/>
    </xf>
    <xf numFmtId="0" fontId="103" fillId="0" borderId="1" xfId="0" applyFont="1" applyFill="1" applyBorder="1" applyAlignment="1">
      <alignment horizontal="left" vertical="center" wrapText="1" indent="1"/>
    </xf>
    <xf numFmtId="0" fontId="103" fillId="0" borderId="12" xfId="0" applyFont="1" applyFill="1" applyBorder="1" applyAlignment="1">
      <alignment horizontal="left" vertical="center" wrapText="1" indent="1"/>
    </xf>
    <xf numFmtId="0" fontId="108" fillId="0" borderId="4" xfId="0" applyFont="1" applyFill="1" applyBorder="1" applyAlignment="1">
      <alignment horizontal="left"/>
    </xf>
    <xf numFmtId="0" fontId="108" fillId="0" borderId="10" xfId="0" applyFont="1" applyFill="1" applyBorder="1" applyAlignment="1">
      <alignment horizontal="left"/>
    </xf>
    <xf numFmtId="0" fontId="103" fillId="0" borderId="10" xfId="0" applyFont="1" applyFill="1" applyBorder="1" applyAlignment="1">
      <alignment horizontal="center" vertical="center"/>
    </xf>
    <xf numFmtId="0" fontId="103" fillId="0" borderId="5" xfId="0" applyFont="1" applyFill="1" applyBorder="1" applyAlignment="1" applyProtection="1">
      <alignment horizontal="center" vertical="center" shrinkToFit="1"/>
      <protection locked="0"/>
    </xf>
    <xf numFmtId="0" fontId="103" fillId="0" borderId="5" xfId="0" applyFont="1" applyFill="1" applyBorder="1" applyAlignment="1">
      <alignment horizontal="left"/>
    </xf>
    <xf numFmtId="0" fontId="103" fillId="0" borderId="9" xfId="0" applyFont="1" applyFill="1" applyBorder="1" applyAlignment="1">
      <alignment horizontal="left"/>
    </xf>
    <xf numFmtId="0" fontId="103" fillId="0" borderId="0" xfId="0" applyFont="1" applyFill="1" applyBorder="1" applyAlignment="1" applyProtection="1">
      <alignment horizontal="center" vertical="center" shrinkToFit="1"/>
      <protection locked="0"/>
    </xf>
    <xf numFmtId="0" fontId="103" fillId="0" borderId="0" xfId="0" applyFont="1" applyFill="1" applyBorder="1" applyAlignment="1">
      <alignment horizontal="left"/>
    </xf>
    <xf numFmtId="0" fontId="103" fillId="0" borderId="7" xfId="0" applyFont="1" applyFill="1" applyBorder="1" applyAlignment="1">
      <alignment horizontal="left"/>
    </xf>
    <xf numFmtId="0" fontId="103" fillId="0" borderId="1" xfId="0" applyFont="1" applyFill="1" applyBorder="1" applyAlignment="1" applyProtection="1">
      <alignment horizontal="center" vertical="center" shrinkToFit="1"/>
      <protection locked="0"/>
    </xf>
    <xf numFmtId="0" fontId="103" fillId="0" borderId="12" xfId="0" applyFont="1" applyFill="1" applyBorder="1" applyAlignment="1">
      <alignment horizontal="left"/>
    </xf>
    <xf numFmtId="0" fontId="103" fillId="0" borderId="2" xfId="0" applyFont="1" applyFill="1" applyBorder="1" applyAlignment="1">
      <alignment horizontal="center" vertical="center" wrapText="1"/>
    </xf>
    <xf numFmtId="0" fontId="103" fillId="0" borderId="1" xfId="0" applyFont="1" applyFill="1" applyBorder="1" applyAlignment="1">
      <alignment vertical="center" shrinkToFit="1"/>
    </xf>
    <xf numFmtId="0" fontId="103" fillId="0" borderId="3" xfId="0" applyFont="1" applyFill="1" applyBorder="1" applyAlignment="1">
      <alignment vertical="center" shrinkToFit="1"/>
    </xf>
    <xf numFmtId="0" fontId="103" fillId="0" borderId="10" xfId="0" applyFont="1" applyFill="1" applyBorder="1" applyAlignment="1">
      <alignment vertical="center" shrinkToFit="1"/>
    </xf>
    <xf numFmtId="0" fontId="57" fillId="0" borderId="2" xfId="0" applyFont="1" applyFill="1" applyBorder="1" applyAlignment="1">
      <alignment horizontal="left" vertical="center"/>
    </xf>
    <xf numFmtId="0" fontId="103" fillId="0" borderId="4" xfId="0" applyFont="1" applyFill="1" applyBorder="1" applyAlignment="1" applyProtection="1">
      <alignment horizontal="center" vertical="center"/>
      <protection locked="0"/>
    </xf>
    <xf numFmtId="0" fontId="103" fillId="0" borderId="4" xfId="0" applyFont="1" applyFill="1" applyBorder="1" applyAlignment="1">
      <alignment horizontal="left" vertical="center" indent="1"/>
    </xf>
    <xf numFmtId="0" fontId="108" fillId="0" borderId="4" xfId="0" applyFont="1" applyFill="1" applyBorder="1" applyAlignment="1">
      <alignment horizontal="left" indent="1"/>
    </xf>
    <xf numFmtId="0" fontId="103" fillId="0" borderId="4" xfId="0" applyFont="1" applyFill="1" applyBorder="1" applyAlignment="1">
      <alignment horizontal="left" indent="1"/>
    </xf>
    <xf numFmtId="0" fontId="103" fillId="0" borderId="10" xfId="0" applyFont="1" applyFill="1" applyBorder="1" applyAlignment="1">
      <alignment horizontal="left" indent="1"/>
    </xf>
    <xf numFmtId="0" fontId="108" fillId="0" borderId="0" xfId="0" applyFont="1" applyFill="1" applyBorder="1" applyAlignment="1" applyProtection="1">
      <alignment vertical="center"/>
      <protection locked="0"/>
    </xf>
    <xf numFmtId="0" fontId="103" fillId="0" borderId="0" xfId="0" applyFont="1" applyFill="1" applyBorder="1" applyAlignment="1">
      <alignment horizontal="center" vertical="center"/>
    </xf>
    <xf numFmtId="0" fontId="104" fillId="0" borderId="5" xfId="0" applyFont="1" applyFill="1" applyBorder="1" applyAlignment="1">
      <alignment vertical="center" shrinkToFit="1"/>
    </xf>
    <xf numFmtId="0" fontId="108" fillId="0" borderId="5" xfId="0" applyFont="1" applyFill="1" applyBorder="1" applyAlignment="1" applyProtection="1">
      <alignment vertical="center"/>
      <protection locked="0"/>
    </xf>
    <xf numFmtId="0" fontId="103" fillId="0" borderId="9" xfId="0" applyFont="1" applyFill="1" applyBorder="1" applyAlignment="1">
      <alignment horizontal="left" indent="1"/>
    </xf>
    <xf numFmtId="0" fontId="103" fillId="0" borderId="12" xfId="0" applyFont="1" applyFill="1" applyBorder="1" applyAlignment="1">
      <alignment horizontal="left" indent="1"/>
    </xf>
    <xf numFmtId="0" fontId="57" fillId="0" borderId="2" xfId="0" applyFont="1" applyFill="1" applyBorder="1" applyAlignment="1">
      <alignment horizontal="left" vertical="center" wrapText="1"/>
    </xf>
    <xf numFmtId="0" fontId="103" fillId="0" borderId="7" xfId="0" applyFont="1" applyFill="1" applyBorder="1" applyAlignment="1">
      <alignment horizontal="left" indent="1"/>
    </xf>
    <xf numFmtId="0" fontId="103" fillId="0" borderId="12" xfId="0" applyFont="1" applyFill="1" applyBorder="1" applyAlignment="1">
      <alignment horizontal="left" vertical="center" wrapText="1"/>
    </xf>
    <xf numFmtId="0" fontId="108" fillId="0" borderId="2" xfId="0" applyFont="1" applyFill="1" applyBorder="1" applyAlignment="1">
      <alignment horizontal="left" vertical="center" wrapText="1"/>
    </xf>
    <xf numFmtId="0" fontId="103" fillId="0" borderId="4" xfId="0" applyFont="1" applyFill="1" applyBorder="1" applyAlignment="1">
      <alignment vertical="center" shrinkToFit="1"/>
    </xf>
    <xf numFmtId="0" fontId="131" fillId="0" borderId="10" xfId="0" applyFont="1" applyFill="1" applyBorder="1" applyAlignment="1">
      <alignment horizontal="left" vertical="center" shrinkToFit="1"/>
    </xf>
    <xf numFmtId="0" fontId="108" fillId="0" borderId="2" xfId="0" applyFont="1" applyFill="1" applyBorder="1" applyAlignment="1">
      <alignment horizontal="left" vertical="center"/>
    </xf>
    <xf numFmtId="0" fontId="108" fillId="0" borderId="9" xfId="0" applyFont="1" applyFill="1" applyBorder="1" applyAlignment="1">
      <alignment horizontal="left" vertical="center" wrapText="1" indent="1"/>
    </xf>
    <xf numFmtId="0" fontId="108" fillId="0" borderId="9" xfId="0" applyFont="1" applyFill="1" applyBorder="1" applyAlignment="1">
      <alignment horizontal="left" vertical="center" indent="1"/>
    </xf>
    <xf numFmtId="0" fontId="108" fillId="0" borderId="10" xfId="0" applyFont="1" applyFill="1" applyBorder="1" applyAlignment="1">
      <alignment horizontal="left" vertical="center" wrapText="1" indent="1"/>
    </xf>
    <xf numFmtId="0" fontId="103" fillId="0" borderId="26" xfId="0" applyFont="1" applyFill="1" applyBorder="1" applyAlignment="1">
      <alignment horizontal="left" vertical="center" indent="1"/>
    </xf>
    <xf numFmtId="0" fontId="103" fillId="0" borderId="10" xfId="0" applyFont="1" applyFill="1" applyBorder="1" applyAlignment="1">
      <alignment horizontal="left"/>
    </xf>
    <xf numFmtId="0" fontId="108" fillId="0" borderId="12" xfId="0" applyFont="1" applyFill="1" applyBorder="1" applyAlignment="1">
      <alignment horizontal="left" vertical="center" indent="1"/>
    </xf>
    <xf numFmtId="0" fontId="104" fillId="6" borderId="2" xfId="0" applyFont="1" applyFill="1" applyBorder="1" applyAlignment="1" applyProtection="1">
      <alignment horizontal="center" vertical="center"/>
      <protection locked="0"/>
    </xf>
    <xf numFmtId="0" fontId="108" fillId="0" borderId="5" xfId="0" applyFont="1" applyFill="1" applyBorder="1" applyAlignment="1">
      <alignment horizontal="center" vertical="center"/>
    </xf>
    <xf numFmtId="0" fontId="108" fillId="0" borderId="5" xfId="0" applyFont="1" applyFill="1" applyBorder="1" applyAlignment="1">
      <alignment horizontal="center" vertical="center" textRotation="255"/>
    </xf>
    <xf numFmtId="0" fontId="108" fillId="0" borderId="0" xfId="0" applyFont="1" applyFill="1" applyBorder="1" applyAlignment="1"/>
    <xf numFmtId="0" fontId="108" fillId="0" borderId="0" xfId="0" applyFont="1" applyFill="1" applyBorder="1" applyAlignment="1">
      <alignment horizontal="center" vertical="center"/>
    </xf>
    <xf numFmtId="0" fontId="108" fillId="0" borderId="0" xfId="0" applyFont="1" applyFill="1" applyBorder="1" applyAlignment="1">
      <alignment horizontal="center" vertical="center" textRotation="255"/>
    </xf>
    <xf numFmtId="0" fontId="103" fillId="0" borderId="0" xfId="0" applyFont="1" applyFill="1"/>
    <xf numFmtId="0" fontId="103" fillId="0" borderId="0" xfId="0" applyFont="1" applyFill="1" applyAlignment="1">
      <alignment horizontal="left" indent="1"/>
    </xf>
    <xf numFmtId="0" fontId="103" fillId="0" borderId="0" xfId="0" applyFont="1" applyFill="1" applyAlignment="1">
      <alignment horizontal="left" vertical="center" indent="1"/>
    </xf>
    <xf numFmtId="0" fontId="108" fillId="0" borderId="9" xfId="0" applyFont="1" applyFill="1" applyBorder="1" applyAlignment="1">
      <alignment horizontal="left" vertical="top" wrapText="1"/>
    </xf>
    <xf numFmtId="0" fontId="108" fillId="0" borderId="7" xfId="0" applyFont="1" applyFill="1" applyBorder="1" applyAlignment="1">
      <alignment horizontal="left" vertical="top" wrapText="1"/>
    </xf>
    <xf numFmtId="0" fontId="108" fillId="0" borderId="12" xfId="0" applyFont="1" applyFill="1" applyBorder="1" applyAlignment="1">
      <alignment horizontal="left" vertical="top" wrapText="1"/>
    </xf>
    <xf numFmtId="0" fontId="103" fillId="0" borderId="0" xfId="0" applyFont="1" applyFill="1" applyBorder="1" applyAlignment="1">
      <alignment horizontal="center" shrinkToFit="1"/>
    </xf>
    <xf numFmtId="0" fontId="39" fillId="0" borderId="0" xfId="45" applyNumberFormat="1" applyFont="1" applyFill="1" applyAlignment="1">
      <alignment vertical="center"/>
    </xf>
    <xf numFmtId="0" fontId="87" fillId="0" borderId="0" xfId="45" applyNumberFormat="1" applyFont="1" applyFill="1" applyAlignment="1">
      <alignment vertical="center"/>
    </xf>
    <xf numFmtId="0" fontId="84" fillId="0" borderId="0" xfId="45" applyNumberFormat="1" applyFont="1" applyFill="1" applyAlignment="1">
      <alignment vertical="center"/>
    </xf>
    <xf numFmtId="0" fontId="4" fillId="0" borderId="0" xfId="45" applyNumberFormat="1" applyFont="1" applyFill="1" applyAlignment="1">
      <alignment vertical="center"/>
    </xf>
    <xf numFmtId="0" fontId="103" fillId="0" borderId="10" xfId="0" applyFont="1" applyFill="1" applyBorder="1" applyAlignment="1">
      <alignment horizontal="left" vertical="center" wrapText="1"/>
    </xf>
    <xf numFmtId="0" fontId="103" fillId="0" borderId="1" xfId="0" applyFont="1" applyFill="1" applyBorder="1" applyAlignment="1">
      <alignment horizontal="left"/>
    </xf>
    <xf numFmtId="0" fontId="57" fillId="0" borderId="0" xfId="0" applyFont="1" applyFill="1" applyBorder="1" applyAlignment="1">
      <alignment horizontal="left" vertical="center"/>
    </xf>
    <xf numFmtId="0" fontId="103" fillId="0" borderId="0" xfId="0" applyFont="1" applyFill="1" applyBorder="1" applyAlignment="1">
      <alignment horizontal="left" vertical="center" shrinkToFit="1"/>
    </xf>
    <xf numFmtId="0" fontId="103" fillId="0" borderId="4" xfId="0" applyFont="1" applyFill="1" applyBorder="1" applyAlignment="1">
      <alignment vertical="center"/>
    </xf>
    <xf numFmtId="0" fontId="103" fillId="0" borderId="10" xfId="0" applyFont="1" applyFill="1" applyBorder="1" applyAlignment="1">
      <alignment vertical="center"/>
    </xf>
    <xf numFmtId="0" fontId="103" fillId="0" borderId="27" xfId="0" applyFont="1" applyFill="1" applyBorder="1" applyAlignment="1">
      <alignment horizontal="center" vertical="center" textRotation="255"/>
    </xf>
    <xf numFmtId="0" fontId="57" fillId="0" borderId="11" xfId="0" applyFont="1" applyFill="1" applyBorder="1" applyAlignment="1">
      <alignment horizontal="left" vertical="center" indent="1"/>
    </xf>
    <xf numFmtId="0" fontId="103" fillId="0" borderId="3" xfId="0" applyFont="1" applyFill="1" applyBorder="1" applyAlignment="1">
      <alignment horizontal="left" vertical="center"/>
    </xf>
    <xf numFmtId="0" fontId="103" fillId="0" borderId="4" xfId="0" applyFont="1" applyFill="1" applyBorder="1" applyAlignment="1">
      <alignment horizontal="left" vertical="center"/>
    </xf>
    <xf numFmtId="0" fontId="103" fillId="0" borderId="5" xfId="0" applyFont="1" applyFill="1" applyBorder="1" applyAlignment="1">
      <alignment horizontal="left" vertical="center" shrinkToFit="1"/>
    </xf>
    <xf numFmtId="0" fontId="108" fillId="0" borderId="10" xfId="0" applyFont="1" applyBorder="1"/>
    <xf numFmtId="0" fontId="103" fillId="0" borderId="10" xfId="0" applyFont="1" applyFill="1" applyBorder="1" applyAlignment="1">
      <alignment horizontal="left" vertical="center"/>
    </xf>
    <xf numFmtId="0" fontId="57" fillId="0" borderId="3" xfId="0" applyFont="1" applyFill="1" applyBorder="1" applyAlignment="1">
      <alignment horizontal="left" vertical="center" indent="1"/>
    </xf>
    <xf numFmtId="0" fontId="108" fillId="0" borderId="10" xfId="0" applyFont="1" applyFill="1" applyBorder="1" applyAlignment="1">
      <alignment horizontal="left" vertical="center" indent="1"/>
    </xf>
    <xf numFmtId="0" fontId="103" fillId="0" borderId="3" xfId="0" applyFont="1" applyFill="1" applyBorder="1" applyAlignment="1">
      <alignment horizontal="left" vertical="center" indent="1"/>
    </xf>
    <xf numFmtId="0" fontId="103" fillId="0" borderId="1" xfId="0" applyFont="1" applyFill="1" applyBorder="1" applyAlignment="1">
      <alignment horizontal="left" vertical="center"/>
    </xf>
    <xf numFmtId="0" fontId="108" fillId="0" borderId="1" xfId="0" applyFont="1" applyFill="1" applyBorder="1" applyAlignment="1">
      <alignment horizontal="left" vertical="center"/>
    </xf>
    <xf numFmtId="0" fontId="108" fillId="0" borderId="5" xfId="0" applyFont="1" applyFill="1" applyBorder="1" applyAlignment="1">
      <alignment horizontal="left" vertical="center"/>
    </xf>
    <xf numFmtId="0" fontId="108" fillId="0" borderId="0" xfId="0" applyFont="1" applyFill="1" applyBorder="1" applyAlignment="1">
      <alignment horizontal="left" vertical="center"/>
    </xf>
    <xf numFmtId="0" fontId="129" fillId="0" borderId="1" xfId="0" applyFont="1" applyFill="1" applyBorder="1" applyAlignment="1">
      <alignment horizontal="left" shrinkToFit="1"/>
    </xf>
    <xf numFmtId="0" fontId="103" fillId="0" borderId="0" xfId="0" applyFont="1" applyFill="1" applyBorder="1" applyAlignment="1">
      <alignment horizontal="left" vertical="center"/>
    </xf>
    <xf numFmtId="0" fontId="103" fillId="0" borderId="11" xfId="0" applyFont="1" applyFill="1" applyBorder="1" applyAlignment="1">
      <alignment horizontal="left" vertical="center"/>
    </xf>
    <xf numFmtId="0" fontId="103" fillId="0" borderId="10" xfId="0" applyFont="1" applyFill="1" applyBorder="1" applyAlignment="1">
      <alignment horizontal="left" vertical="center" indent="1"/>
    </xf>
    <xf numFmtId="0" fontId="10" fillId="0" borderId="6" xfId="10" applyFont="1" applyBorder="1" applyAlignment="1">
      <alignment vertical="center"/>
    </xf>
    <xf numFmtId="0" fontId="10" fillId="0" borderId="0" xfId="10" applyFont="1" applyAlignment="1">
      <alignment vertical="center"/>
    </xf>
    <xf numFmtId="0" fontId="10" fillId="0" borderId="165" xfId="0" applyFont="1" applyFill="1" applyBorder="1" applyAlignment="1" applyProtection="1">
      <alignment horizontal="center" vertical="center" wrapText="1"/>
      <protection locked="0"/>
    </xf>
    <xf numFmtId="0" fontId="97" fillId="0" borderId="0" xfId="10" applyFont="1">
      <alignment vertical="center"/>
    </xf>
    <xf numFmtId="0" fontId="0" fillId="0" borderId="4" xfId="0" applyFont="1" applyFill="1" applyBorder="1" applyAlignment="1">
      <alignment horizontal="center" vertical="center"/>
    </xf>
    <xf numFmtId="0" fontId="43" fillId="0" borderId="0" xfId="3" applyFont="1" applyFill="1" applyAlignment="1"/>
    <xf numFmtId="0" fontId="134" fillId="0" borderId="0" xfId="0" applyFont="1" applyFill="1" applyAlignment="1">
      <alignment horizontal="right" vertical="top"/>
    </xf>
    <xf numFmtId="0" fontId="43" fillId="0" borderId="0" xfId="3" applyFont="1" applyFill="1" applyBorder="1" applyAlignment="1">
      <alignment vertical="center"/>
    </xf>
    <xf numFmtId="0" fontId="43" fillId="0" borderId="0" xfId="0" applyFont="1" applyFill="1" applyAlignment="1" applyProtection="1">
      <alignment horizontal="right" vertical="center"/>
      <protection locked="0"/>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97" xfId="3"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98" xfId="3"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10" xfId="3" applyFont="1" applyFill="1" applyBorder="1" applyAlignment="1">
      <alignment vertical="center"/>
    </xf>
    <xf numFmtId="0" fontId="43" fillId="0" borderId="6"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4" xfId="3" applyFont="1" applyFill="1" applyBorder="1" applyAlignment="1" applyProtection="1">
      <alignment horizontal="left" vertical="center" wrapText="1"/>
      <protection locked="0"/>
    </xf>
    <xf numFmtId="0" fontId="43" fillId="0" borderId="3" xfId="3" applyFont="1" applyFill="1" applyBorder="1" applyAlignment="1" applyProtection="1">
      <alignment horizontal="left" vertical="center" wrapText="1"/>
      <protection locked="0"/>
    </xf>
    <xf numFmtId="0" fontId="43" fillId="0" borderId="99"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shrinkToFit="1"/>
    </xf>
    <xf numFmtId="0" fontId="43" fillId="0" borderId="100" xfId="3" applyFont="1" applyFill="1" applyBorder="1" applyAlignment="1">
      <alignment horizontal="center" vertical="center" shrinkToFit="1"/>
    </xf>
    <xf numFmtId="0" fontId="137" fillId="0" borderId="101" xfId="3" applyFont="1" applyFill="1" applyBorder="1" applyAlignment="1">
      <alignment horizontal="center" vertical="center" shrinkToFit="1"/>
    </xf>
    <xf numFmtId="0" fontId="43" fillId="0" borderId="10" xfId="3" applyFont="1" applyFill="1" applyBorder="1" applyAlignment="1">
      <alignment horizontal="center" vertical="center" shrinkToFit="1"/>
    </xf>
    <xf numFmtId="0" fontId="43" fillId="0" borderId="10" xfId="3" applyFont="1" applyFill="1" applyBorder="1" applyAlignment="1">
      <alignment horizontal="center" vertical="center"/>
    </xf>
    <xf numFmtId="0" fontId="43" fillId="0" borderId="5" xfId="3" applyFont="1" applyFill="1" applyBorder="1" applyAlignment="1">
      <alignment horizontal="center" vertical="center"/>
    </xf>
    <xf numFmtId="0" fontId="43" fillId="0" borderId="5" xfId="3" applyFont="1" applyFill="1" applyBorder="1" applyAlignment="1">
      <alignment vertical="center" shrinkToFit="1"/>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138" fillId="0" borderId="0" xfId="3" applyFont="1" applyFill="1" applyBorder="1" applyAlignment="1">
      <alignment vertical="center"/>
    </xf>
    <xf numFmtId="0" fontId="43" fillId="0" borderId="0" xfId="3" applyFont="1" applyFill="1" applyAlignment="1">
      <alignment vertical="center"/>
    </xf>
    <xf numFmtId="0" fontId="138" fillId="0" borderId="0" xfId="3" applyFont="1" applyFill="1" applyAlignment="1">
      <alignment vertical="center"/>
    </xf>
    <xf numFmtId="0" fontId="108" fillId="0" borderId="0" xfId="0" applyFont="1" applyFill="1" applyBorder="1" applyAlignment="1">
      <alignment horizontal="left" vertical="center"/>
    </xf>
    <xf numFmtId="0" fontId="58" fillId="0" borderId="5"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5"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58" fillId="0" borderId="0" xfId="0" applyFont="1" applyFill="1" applyBorder="1" applyAlignment="1">
      <alignment horizontal="left" vertical="center" wrapText="1"/>
    </xf>
    <xf numFmtId="0" fontId="58" fillId="0" borderId="8" xfId="0" applyFont="1" applyFill="1" applyBorder="1" applyAlignment="1" applyProtection="1">
      <alignment horizontal="center" vertical="center"/>
      <protection locked="0"/>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69" fillId="0" borderId="8" xfId="0" applyFont="1" applyFill="1" applyBorder="1" applyAlignment="1" applyProtection="1">
      <alignment horizontal="center" vertical="center"/>
      <protection locked="0"/>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3" fillId="4" borderId="0" xfId="0" applyFont="1" applyFill="1" applyAlignment="1">
      <alignment horizontal="left"/>
    </xf>
    <xf numFmtId="0" fontId="143" fillId="4" borderId="0" xfId="0" applyFont="1" applyFill="1" applyAlignment="1">
      <alignment horizontal="center"/>
    </xf>
    <xf numFmtId="0" fontId="58" fillId="4" borderId="0" xfId="0" applyFont="1" applyFill="1" applyAlignment="1">
      <alignment horizontal="right" vertical="top"/>
    </xf>
    <xf numFmtId="0" fontId="108" fillId="4" borderId="0" xfId="0" applyFont="1" applyFill="1"/>
    <xf numFmtId="0" fontId="58" fillId="0" borderId="41" xfId="0" applyFont="1" applyFill="1" applyBorder="1" applyAlignment="1">
      <alignment horizontal="right"/>
    </xf>
    <xf numFmtId="0" fontId="57" fillId="0" borderId="41" xfId="0" applyFont="1" applyFill="1" applyBorder="1" applyAlignment="1">
      <alignment horizontal="left" wrapText="1"/>
    </xf>
    <xf numFmtId="0" fontId="69" fillId="4" borderId="0" xfId="0" applyFont="1" applyFill="1" applyAlignment="1">
      <alignment vertical="center"/>
    </xf>
    <xf numFmtId="0" fontId="58" fillId="4" borderId="0" xfId="0" applyFont="1" applyFill="1"/>
    <xf numFmtId="0" fontId="57" fillId="0" borderId="102" xfId="0" applyFont="1" applyFill="1" applyBorder="1" applyAlignment="1">
      <alignment horizontal="center" vertical="center" shrinkToFit="1"/>
    </xf>
    <xf numFmtId="0" fontId="57" fillId="0" borderId="103" xfId="0" applyFont="1" applyFill="1" applyBorder="1" applyAlignment="1">
      <alignment horizontal="center" vertical="center"/>
    </xf>
    <xf numFmtId="0" fontId="108" fillId="0" borderId="36"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6" xfId="0" applyFont="1" applyFill="1" applyBorder="1" applyAlignment="1">
      <alignment horizontal="right" vertical="center"/>
    </xf>
    <xf numFmtId="0" fontId="58" fillId="4" borderId="0" xfId="0" applyFont="1" applyFill="1" applyAlignment="1">
      <alignment horizontal="right" vertical="center"/>
    </xf>
    <xf numFmtId="0" fontId="69" fillId="0" borderId="0" xfId="0" applyFont="1" applyFill="1" applyBorder="1" applyAlignment="1">
      <alignment horizontal="left" vertical="center"/>
    </xf>
    <xf numFmtId="0" fontId="57" fillId="0" borderId="66" xfId="0" applyFont="1" applyFill="1" applyBorder="1" applyAlignment="1">
      <alignment horizontal="left" vertical="center"/>
    </xf>
    <xf numFmtId="0" fontId="57" fillId="0" borderId="67" xfId="0" applyFont="1" applyFill="1" applyBorder="1" applyAlignment="1">
      <alignment horizontal="left" vertical="center"/>
    </xf>
    <xf numFmtId="0" fontId="57" fillId="0" borderId="109" xfId="0" applyFont="1" applyFill="1" applyBorder="1" applyAlignment="1">
      <alignment horizontal="left" vertical="center"/>
    </xf>
    <xf numFmtId="0" fontId="144" fillId="4" borderId="0" xfId="0" applyFont="1" applyFill="1"/>
    <xf numFmtId="0" fontId="58" fillId="0" borderId="4" xfId="0" applyFont="1" applyFill="1" applyBorder="1" applyAlignment="1" applyProtection="1">
      <alignment horizontal="center" vertical="center"/>
      <protection locked="0"/>
    </xf>
    <xf numFmtId="0" fontId="58" fillId="0" borderId="4" xfId="0" applyFont="1" applyFill="1" applyBorder="1" applyAlignment="1">
      <alignment horizontal="center" vertical="center"/>
    </xf>
    <xf numFmtId="0" fontId="69" fillId="0" borderId="2" xfId="0" applyFont="1" applyFill="1" applyBorder="1" applyAlignment="1" applyProtection="1">
      <alignment horizontal="center" vertical="center"/>
      <protection locked="0"/>
    </xf>
    <xf numFmtId="0" fontId="69" fillId="0" borderId="49" xfId="0" applyFont="1" applyFill="1" applyBorder="1" applyAlignment="1">
      <alignment vertical="center"/>
    </xf>
    <xf numFmtId="0" fontId="58" fillId="0" borderId="28" xfId="0" applyFont="1" applyFill="1" applyBorder="1" applyAlignment="1">
      <alignment vertical="center" wrapText="1"/>
    </xf>
    <xf numFmtId="0" fontId="69" fillId="0" borderId="4" xfId="0" applyFont="1" applyFill="1" applyBorder="1" applyAlignment="1">
      <alignment horizontal="center" vertical="center"/>
    </xf>
    <xf numFmtId="0" fontId="69" fillId="0" borderId="68" xfId="0" applyFont="1" applyFill="1" applyBorder="1" applyAlignment="1">
      <alignment vertical="center"/>
    </xf>
    <xf numFmtId="0" fontId="69" fillId="0" borderId="59" xfId="0" applyFont="1" applyFill="1" applyBorder="1" applyAlignment="1" applyProtection="1">
      <alignment horizontal="center" vertical="center"/>
      <protection locked="0"/>
    </xf>
    <xf numFmtId="0" fontId="69" fillId="0" borderId="38" xfId="0" applyFont="1" applyFill="1" applyBorder="1" applyAlignment="1" applyProtection="1">
      <alignment horizontal="center" vertical="center"/>
      <protection locked="0"/>
    </xf>
    <xf numFmtId="0" fontId="58" fillId="0" borderId="119" xfId="0" applyFont="1" applyFill="1" applyBorder="1" applyAlignment="1">
      <alignment horizontal="left" vertical="center" wrapText="1"/>
    </xf>
    <xf numFmtId="0" fontId="69" fillId="0" borderId="92" xfId="0" applyFont="1" applyFill="1" applyBorder="1" applyAlignment="1">
      <alignment vertical="center"/>
    </xf>
    <xf numFmtId="0" fontId="69" fillId="0" borderId="27" xfId="0" applyFont="1" applyFill="1" applyBorder="1" applyAlignment="1">
      <alignment vertical="center"/>
    </xf>
    <xf numFmtId="0" fontId="69" fillId="0" borderId="51" xfId="0" applyFont="1" applyFill="1" applyBorder="1" applyAlignment="1">
      <alignment vertical="center"/>
    </xf>
    <xf numFmtId="0" fontId="58" fillId="0" borderId="42" xfId="0" applyFont="1" applyFill="1" applyBorder="1" applyAlignment="1">
      <alignment vertical="center"/>
    </xf>
    <xf numFmtId="0" fontId="58" fillId="0" borderId="74" xfId="0" applyFont="1" applyFill="1" applyBorder="1" applyAlignment="1" applyProtection="1">
      <alignment horizontal="center" vertical="center"/>
      <protection locked="0"/>
    </xf>
    <xf numFmtId="0" fontId="58" fillId="0" borderId="74" xfId="0" applyFont="1" applyFill="1" applyBorder="1" applyAlignment="1">
      <alignment horizontal="center" vertical="center"/>
    </xf>
    <xf numFmtId="0" fontId="58" fillId="0" borderId="74" xfId="0" applyFont="1" applyFill="1" applyBorder="1" applyAlignment="1">
      <alignment vertical="center"/>
    </xf>
    <xf numFmtId="0" fontId="58" fillId="0" borderId="76" xfId="0" applyFont="1" applyFill="1" applyBorder="1" applyAlignment="1">
      <alignment vertical="center"/>
    </xf>
    <xf numFmtId="0" fontId="115" fillId="0" borderId="50" xfId="0" applyFont="1" applyFill="1" applyBorder="1" applyAlignment="1">
      <alignment vertical="center"/>
    </xf>
    <xf numFmtId="0" fontId="69" fillId="0" borderId="0" xfId="0" applyFont="1" applyFill="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9" fillId="0" borderId="0" xfId="0" applyFont="1" applyFill="1" applyBorder="1" applyAlignment="1">
      <alignment vertical="center"/>
    </xf>
    <xf numFmtId="0" fontId="69" fillId="0" borderId="52" xfId="0" applyFont="1" applyFill="1" applyBorder="1" applyAlignment="1">
      <alignment vertical="center"/>
    </xf>
    <xf numFmtId="0" fontId="69" fillId="0" borderId="36" xfId="0" applyFont="1" applyFill="1" applyBorder="1" applyAlignment="1">
      <alignment horizontal="center" vertical="center"/>
    </xf>
    <xf numFmtId="0" fontId="58" fillId="0" borderId="36" xfId="0" applyFont="1" applyFill="1" applyBorder="1" applyAlignment="1">
      <alignment horizontal="center" vertical="center" wrapText="1"/>
    </xf>
    <xf numFmtId="0" fontId="69" fillId="0" borderId="36" xfId="0" applyFont="1" applyFill="1" applyBorder="1" applyAlignment="1">
      <alignment vertical="center"/>
    </xf>
    <xf numFmtId="0" fontId="69" fillId="0" borderId="39" xfId="0" applyFont="1" applyFill="1" applyBorder="1" applyAlignment="1">
      <alignment vertical="center"/>
    </xf>
    <xf numFmtId="0" fontId="58" fillId="0" borderId="118" xfId="0" applyFont="1" applyFill="1" applyBorder="1" applyAlignment="1">
      <alignment vertical="center"/>
    </xf>
    <xf numFmtId="0" fontId="58" fillId="0" borderId="53" xfId="0" applyFont="1" applyFill="1" applyBorder="1" applyAlignment="1">
      <alignment horizontal="left" vertical="center"/>
    </xf>
    <xf numFmtId="0" fontId="58" fillId="0" borderId="54" xfId="0" applyFont="1" applyFill="1" applyBorder="1" applyAlignment="1">
      <alignment horizontal="left" vertical="center"/>
    </xf>
    <xf numFmtId="0" fontId="69" fillId="0" borderId="54" xfId="0" applyFont="1" applyFill="1" applyBorder="1" applyAlignment="1">
      <alignment horizontal="center" vertical="center"/>
    </xf>
    <xf numFmtId="0" fontId="58" fillId="0" borderId="54" xfId="0" applyFont="1" applyFill="1" applyBorder="1" applyAlignment="1">
      <alignment horizontal="center" vertical="center" wrapText="1"/>
    </xf>
    <xf numFmtId="0" fontId="58" fillId="0" borderId="54" xfId="0" applyFont="1" applyFill="1" applyBorder="1" applyAlignment="1">
      <alignment horizontal="center" vertical="center"/>
    </xf>
    <xf numFmtId="0" fontId="69" fillId="0" borderId="57" xfId="0" applyFont="1" applyFill="1" applyBorder="1" applyAlignment="1">
      <alignment vertical="center"/>
    </xf>
    <xf numFmtId="0" fontId="58" fillId="0" borderId="26" xfId="0" applyFont="1" applyFill="1" applyBorder="1" applyAlignment="1" applyProtection="1">
      <alignment horizontal="center" vertical="center"/>
      <protection locked="0"/>
    </xf>
    <xf numFmtId="0" fontId="58" fillId="0" borderId="49" xfId="0" applyFont="1" applyFill="1" applyBorder="1" applyAlignment="1">
      <alignment horizontal="left" vertical="center"/>
    </xf>
    <xf numFmtId="0" fontId="69" fillId="0" borderId="43" xfId="0" applyFont="1" applyFill="1" applyBorder="1" applyAlignment="1">
      <alignment vertical="center"/>
    </xf>
    <xf numFmtId="0" fontId="58" fillId="0" borderId="36" xfId="0" applyFont="1" applyFill="1" applyBorder="1" applyAlignment="1">
      <alignment horizontal="center" vertical="center" textRotation="255"/>
    </xf>
    <xf numFmtId="0" fontId="58" fillId="0" borderId="39" xfId="0" applyFont="1" applyFill="1" applyBorder="1" applyAlignment="1">
      <alignment horizontal="left" vertical="center"/>
    </xf>
    <xf numFmtId="0" fontId="69" fillId="0" borderId="27" xfId="0" applyFont="1" applyFill="1" applyBorder="1" applyAlignment="1" applyProtection="1">
      <alignment horizontal="center" vertical="center"/>
      <protection locked="0"/>
    </xf>
    <xf numFmtId="0" fontId="115" fillId="0" borderId="40" xfId="0" applyFont="1" applyFill="1" applyBorder="1" applyAlignment="1">
      <alignment vertical="center"/>
    </xf>
    <xf numFmtId="0" fontId="69" fillId="0" borderId="118" xfId="0" applyFont="1" applyFill="1" applyBorder="1" applyAlignment="1">
      <alignment vertical="center"/>
    </xf>
    <xf numFmtId="0" fontId="57" fillId="0" borderId="6" xfId="0" applyFont="1" applyFill="1" applyBorder="1" applyAlignment="1">
      <alignment horizontal="left" vertical="center" indent="1"/>
    </xf>
    <xf numFmtId="0" fontId="103" fillId="0" borderId="10" xfId="0" applyFont="1" applyFill="1" applyBorder="1" applyAlignment="1">
      <alignment horizontal="left" vertical="center" wrapText="1"/>
    </xf>
    <xf numFmtId="0" fontId="146" fillId="3" borderId="2" xfId="4" applyFont="1" applyFill="1" applyBorder="1" applyAlignment="1">
      <alignment horizontal="center" vertical="center"/>
    </xf>
    <xf numFmtId="0" fontId="146" fillId="10" borderId="2"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88" fillId="0" borderId="0" xfId="0" applyFont="1" applyFill="1" applyBorder="1" applyAlignment="1">
      <alignment horizontal="left" vertical="center"/>
    </xf>
    <xf numFmtId="0" fontId="29" fillId="0" borderId="4" xfId="0" applyFont="1" applyFill="1" applyBorder="1" applyAlignment="1">
      <alignment horizontal="center" vertical="center" wrapText="1"/>
    </xf>
    <xf numFmtId="0" fontId="69" fillId="0" borderId="0"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36"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2" xfId="0" applyFont="1" applyFill="1" applyBorder="1" applyAlignment="1">
      <alignment horizontal="center" vertical="center"/>
    </xf>
    <xf numFmtId="0" fontId="115" fillId="0" borderId="35" xfId="0" applyFont="1" applyFill="1" applyBorder="1" applyAlignment="1">
      <alignment vertical="center"/>
    </xf>
    <xf numFmtId="0" fontId="58" fillId="0" borderId="0" xfId="0" applyFont="1" applyFill="1" applyBorder="1" applyAlignment="1">
      <alignment horizontal="center" vertical="center" wrapText="1"/>
    </xf>
    <xf numFmtId="0" fontId="58" fillId="0" borderId="36" xfId="0" applyFont="1" applyFill="1" applyBorder="1" applyAlignment="1">
      <alignment horizontal="left" vertical="center" wrapText="1"/>
    </xf>
    <xf numFmtId="0" fontId="29" fillId="7" borderId="99" xfId="0" applyFont="1" applyFill="1" applyBorder="1" applyAlignment="1">
      <alignment horizontal="center" vertical="center" wrapText="1"/>
    </xf>
    <xf numFmtId="0" fontId="88" fillId="0" borderId="0" xfId="0" applyFont="1" applyFill="1" applyBorder="1" applyAlignment="1">
      <alignment horizontal="left" vertical="center"/>
    </xf>
    <xf numFmtId="0" fontId="108" fillId="0" borderId="0" xfId="52" applyFont="1"/>
    <xf numFmtId="0" fontId="58" fillId="0" borderId="0" xfId="52" applyFont="1" applyAlignment="1">
      <alignment horizontal="justify" vertical="center"/>
    </xf>
    <xf numFmtId="0" fontId="58" fillId="0" borderId="0" xfId="15" applyFont="1">
      <alignment vertical="center"/>
    </xf>
    <xf numFmtId="0" fontId="150" fillId="0" borderId="0" xfId="3" applyFont="1" applyFill="1" applyAlignment="1">
      <alignment horizontal="center" vertical="center"/>
    </xf>
    <xf numFmtId="0" fontId="150" fillId="0" borderId="0" xfId="3" applyFont="1" applyFill="1" applyAlignment="1">
      <alignment vertical="center"/>
    </xf>
    <xf numFmtId="0" fontId="6" fillId="0" borderId="0" xfId="3" applyFont="1" applyFill="1">
      <alignment vertical="center"/>
    </xf>
    <xf numFmtId="0" fontId="6" fillId="0" borderId="0" xfId="3" applyFont="1" applyFill="1" applyAlignment="1">
      <alignment horizontal="center" vertical="center"/>
    </xf>
    <xf numFmtId="0" fontId="151" fillId="0" borderId="1" xfId="3" applyFont="1" applyFill="1" applyBorder="1" applyAlignment="1">
      <alignment vertical="center"/>
    </xf>
    <xf numFmtId="0" fontId="6" fillId="0" borderId="1" xfId="3" applyFont="1" applyFill="1" applyBorder="1">
      <alignment vertical="center"/>
    </xf>
    <xf numFmtId="0" fontId="6" fillId="0" borderId="0" xfId="3" applyFont="1" applyFill="1" applyBorder="1" applyAlignment="1">
      <alignment horizontal="center" vertical="center"/>
    </xf>
    <xf numFmtId="0" fontId="151" fillId="0" borderId="0" xfId="3" applyFont="1" applyFill="1">
      <alignment vertical="center"/>
    </xf>
    <xf numFmtId="58" fontId="6" fillId="0" borderId="0" xfId="3" applyNumberFormat="1" applyFont="1" applyFill="1" applyBorder="1" applyAlignment="1">
      <alignment horizontal="center" vertical="center"/>
    </xf>
    <xf numFmtId="0" fontId="112" fillId="2" borderId="2" xfId="4" applyFont="1" applyFill="1" applyBorder="1" applyAlignment="1">
      <alignment horizontal="center" vertical="center"/>
    </xf>
    <xf numFmtId="0" fontId="112" fillId="2" borderId="2" xfId="4" applyFont="1" applyFill="1" applyBorder="1" applyAlignment="1">
      <alignment horizontal="center" vertical="center" wrapText="1"/>
    </xf>
    <xf numFmtId="0" fontId="151" fillId="2" borderId="2" xfId="4" applyFont="1" applyFill="1" applyBorder="1" applyAlignment="1">
      <alignment horizontal="center" vertical="center" wrapText="1"/>
    </xf>
    <xf numFmtId="0" fontId="6" fillId="0" borderId="0" xfId="4" applyFont="1">
      <alignment vertical="center"/>
    </xf>
    <xf numFmtId="0" fontId="146" fillId="0" borderId="2" xfId="4" applyFont="1" applyBorder="1" applyAlignment="1">
      <alignment horizontal="center" vertical="center"/>
    </xf>
    <xf numFmtId="0" fontId="147" fillId="0" borderId="10" xfId="4" applyFont="1" applyFill="1" applyBorder="1" applyAlignment="1">
      <alignment horizontal="left" vertical="center"/>
    </xf>
    <xf numFmtId="0" fontId="152" fillId="0" borderId="2" xfId="4" applyFont="1" applyFill="1" applyBorder="1" applyAlignment="1" applyProtection="1">
      <alignment vertical="center"/>
      <protection locked="0"/>
    </xf>
    <xf numFmtId="0" fontId="152" fillId="0" borderId="2" xfId="4" applyFont="1" applyFill="1" applyBorder="1" applyAlignment="1" applyProtection="1">
      <alignment vertical="center" wrapText="1"/>
      <protection locked="0"/>
    </xf>
    <xf numFmtId="0" fontId="147" fillId="0" borderId="2" xfId="4" applyFont="1" applyFill="1" applyBorder="1" applyAlignment="1">
      <alignment horizontal="left" vertical="center"/>
    </xf>
    <xf numFmtId="0" fontId="146" fillId="0" borderId="2" xfId="4" applyFont="1" applyFill="1" applyBorder="1" applyAlignment="1">
      <alignment horizontal="center" vertical="center"/>
    </xf>
    <xf numFmtId="0" fontId="146" fillId="10" borderId="2" xfId="4" applyFont="1" applyFill="1" applyBorder="1" applyAlignment="1">
      <alignment horizontal="center" vertical="center"/>
    </xf>
    <xf numFmtId="0" fontId="6" fillId="0" borderId="0" xfId="4" applyFont="1" applyFill="1">
      <alignment vertical="center"/>
    </xf>
    <xf numFmtId="0" fontId="147" fillId="0" borderId="2" xfId="4" applyFont="1" applyFill="1" applyBorder="1" applyAlignment="1">
      <alignment horizontal="left" vertical="center" wrapText="1"/>
    </xf>
    <xf numFmtId="0" fontId="146" fillId="0" borderId="2" xfId="4" applyFont="1" applyBorder="1" applyAlignment="1">
      <alignment horizontal="center" vertical="center" shrinkToFit="1"/>
    </xf>
    <xf numFmtId="0" fontId="152" fillId="0" borderId="2" xfId="4" applyFont="1" applyFill="1" applyBorder="1" applyAlignment="1" applyProtection="1">
      <alignment vertical="center" shrinkToFit="1"/>
      <protection locked="0"/>
    </xf>
    <xf numFmtId="38" fontId="146" fillId="0" borderId="2" xfId="1" applyFont="1" applyFill="1" applyBorder="1" applyAlignment="1">
      <alignment horizontal="center" vertical="center" shrinkToFit="1"/>
    </xf>
    <xf numFmtId="38" fontId="152" fillId="0" borderId="2" xfId="1" applyFont="1" applyFill="1" applyBorder="1" applyAlignment="1" applyProtection="1">
      <alignment vertical="center" shrinkToFit="1"/>
      <protection locked="0"/>
    </xf>
    <xf numFmtId="38" fontId="6" fillId="0" borderId="0" xfId="1" applyFont="1" applyFill="1">
      <alignment vertical="center"/>
    </xf>
    <xf numFmtId="0" fontId="146" fillId="10" borderId="2" xfId="4" applyFont="1" applyFill="1" applyBorder="1" applyAlignment="1">
      <alignment horizontal="center" vertical="center" shrinkToFit="1"/>
    </xf>
    <xf numFmtId="0" fontId="146" fillId="0" borderId="2" xfId="4" applyFont="1" applyFill="1" applyBorder="1" applyAlignment="1">
      <alignment horizontal="center" vertical="center" shrinkToFit="1"/>
    </xf>
    <xf numFmtId="0" fontId="147" fillId="0" borderId="10" xfId="4" applyFont="1" applyFill="1" applyBorder="1" applyAlignment="1">
      <alignment horizontal="left" vertical="center" wrapText="1"/>
    </xf>
    <xf numFmtId="0" fontId="6" fillId="0" borderId="0" xfId="4" applyFont="1" applyAlignment="1">
      <alignment horizontal="center" vertical="center"/>
    </xf>
    <xf numFmtId="0" fontId="84" fillId="0" borderId="0" xfId="45" applyNumberFormat="1" applyFont="1" applyFill="1" applyBorder="1" applyAlignment="1">
      <alignment horizontal="left" vertical="center"/>
    </xf>
    <xf numFmtId="0" fontId="153" fillId="0" borderId="0" xfId="0" applyFont="1" applyFill="1" applyBorder="1" applyAlignment="1">
      <alignment horizontal="right" vertical="center"/>
    </xf>
    <xf numFmtId="0" fontId="153" fillId="0" borderId="0" xfId="0" applyFont="1" applyFill="1" applyAlignment="1">
      <alignment horizontal="right" vertical="center"/>
    </xf>
    <xf numFmtId="0" fontId="96" fillId="0" borderId="0" xfId="0" applyFont="1" applyFill="1" applyBorder="1" applyAlignment="1">
      <alignment horizontal="right" vertical="top"/>
    </xf>
    <xf numFmtId="0" fontId="108" fillId="0" borderId="38" xfId="45" applyNumberFormat="1" applyFont="1" applyFill="1" applyBorder="1" applyAlignment="1" applyProtection="1">
      <alignment horizontal="center" vertical="center"/>
      <protection locked="0"/>
    </xf>
    <xf numFmtId="0" fontId="84" fillId="0" borderId="36" xfId="45" applyNumberFormat="1" applyFont="1" applyFill="1" applyBorder="1" applyAlignment="1">
      <alignment horizontal="center" vertical="center" shrinkToFit="1"/>
    </xf>
    <xf numFmtId="0" fontId="84" fillId="0" borderId="36" xfId="45" applyNumberFormat="1" applyFont="1" applyFill="1" applyBorder="1" applyAlignment="1">
      <alignment horizontal="center" vertical="center"/>
    </xf>
    <xf numFmtId="0" fontId="84" fillId="0" borderId="36" xfId="45" applyNumberFormat="1" applyFont="1" applyBorder="1" applyAlignment="1">
      <alignment vertical="center"/>
    </xf>
    <xf numFmtId="0" fontId="84" fillId="0" borderId="36" xfId="45" applyNumberFormat="1" applyFont="1" applyFill="1" applyBorder="1" applyAlignment="1">
      <alignment horizontal="left" vertical="center"/>
    </xf>
    <xf numFmtId="0" fontId="108" fillId="0" borderId="26" xfId="45" applyNumberFormat="1" applyFont="1" applyFill="1" applyBorder="1" applyAlignment="1" applyProtection="1">
      <alignment horizontal="center" vertical="center"/>
      <protection locked="0"/>
    </xf>
    <xf numFmtId="0" fontId="84" fillId="0" borderId="41" xfId="45" applyNumberFormat="1" applyFont="1" applyFill="1" applyBorder="1" applyAlignment="1">
      <alignment horizontal="center" vertical="center" shrinkToFit="1"/>
    </xf>
    <xf numFmtId="0" fontId="58" fillId="0" borderId="158" xfId="0" applyFont="1" applyFill="1" applyBorder="1" applyAlignment="1">
      <alignment horizontal="center" vertical="center" wrapText="1"/>
    </xf>
    <xf numFmtId="0" fontId="58" fillId="0" borderId="27" xfId="0" applyFont="1" applyFill="1" applyBorder="1" applyAlignment="1" applyProtection="1">
      <alignment horizontal="center" vertical="center" wrapText="1"/>
      <protection locked="0"/>
    </xf>
    <xf numFmtId="0" fontId="58" fillId="3" borderId="27" xfId="0" applyFont="1" applyFill="1" applyBorder="1" applyAlignment="1" applyProtection="1">
      <alignment horizontal="center" vertical="center" wrapText="1"/>
      <protection locked="0"/>
    </xf>
    <xf numFmtId="0" fontId="58" fillId="0" borderId="102" xfId="0" applyFont="1" applyFill="1" applyBorder="1" applyAlignment="1">
      <alignment horizontal="center" vertical="center" wrapText="1"/>
    </xf>
    <xf numFmtId="0" fontId="58" fillId="0" borderId="165" xfId="0" applyFont="1" applyFill="1" applyBorder="1" applyAlignment="1" applyProtection="1">
      <alignment horizontal="center" vertical="center" wrapText="1"/>
      <protection locked="0"/>
    </xf>
    <xf numFmtId="0" fontId="84" fillId="0" borderId="51" xfId="45" applyNumberFormat="1" applyFont="1" applyBorder="1" applyAlignment="1">
      <alignment vertical="center"/>
    </xf>
    <xf numFmtId="0" fontId="110" fillId="0" borderId="41" xfId="45" applyNumberFormat="1" applyFont="1" applyFill="1" applyBorder="1" applyAlignment="1">
      <alignment horizontal="right" vertical="center"/>
    </xf>
    <xf numFmtId="0" fontId="110" fillId="0" borderId="44" xfId="45" applyNumberFormat="1" applyFont="1" applyFill="1" applyBorder="1" applyAlignment="1">
      <alignment horizontal="right" vertical="center"/>
    </xf>
    <xf numFmtId="58" fontId="84" fillId="0" borderId="54" xfId="45" applyNumberFormat="1" applyFont="1" applyFill="1" applyBorder="1" applyAlignment="1">
      <alignment horizontal="center" vertical="center" shrinkToFit="1"/>
    </xf>
    <xf numFmtId="0" fontId="84" fillId="0" borderId="54" xfId="45" applyNumberFormat="1" applyFont="1" applyFill="1" applyBorder="1" applyAlignment="1">
      <alignment horizontal="center" vertical="center" shrinkToFit="1"/>
    </xf>
    <xf numFmtId="58" fontId="84" fillId="0" borderId="57" xfId="45" applyNumberFormat="1" applyFont="1" applyFill="1" applyBorder="1" applyAlignment="1">
      <alignment horizontal="center" vertical="center" shrinkToFit="1"/>
    </xf>
    <xf numFmtId="0" fontId="58" fillId="0" borderId="102" xfId="0" applyFont="1" applyFill="1" applyBorder="1" applyAlignment="1" applyProtection="1">
      <alignment horizontal="center" vertical="center" wrapText="1"/>
      <protection locked="0"/>
    </xf>
    <xf numFmtId="0" fontId="84" fillId="0" borderId="54" xfId="45" applyNumberFormat="1" applyFont="1" applyBorder="1" applyAlignment="1">
      <alignment horizontal="center" vertical="center"/>
    </xf>
    <xf numFmtId="0" fontId="84" fillId="0" borderId="54" xfId="45" applyNumberFormat="1" applyFont="1" applyFill="1" applyBorder="1" applyAlignment="1">
      <alignment horizontal="center" vertical="center" wrapText="1"/>
    </xf>
    <xf numFmtId="0" fontId="84" fillId="0" borderId="54" xfId="45" applyNumberFormat="1" applyFont="1" applyFill="1" applyBorder="1" applyAlignment="1">
      <alignment horizontal="right" vertical="center" wrapText="1"/>
    </xf>
    <xf numFmtId="0" fontId="84" fillId="0" borderId="54" xfId="45" applyNumberFormat="1" applyFont="1" applyFill="1" applyBorder="1" applyAlignment="1">
      <alignment vertical="center"/>
    </xf>
    <xf numFmtId="0" fontId="84" fillId="0" borderId="54" xfId="45" applyNumberFormat="1" applyFont="1" applyFill="1" applyBorder="1" applyAlignment="1" applyProtection="1">
      <alignment horizontal="center" vertical="center" wrapText="1"/>
      <protection locked="0"/>
    </xf>
    <xf numFmtId="180" fontId="84" fillId="0" borderId="54" xfId="45" applyNumberFormat="1" applyFont="1" applyFill="1" applyBorder="1" applyAlignment="1" applyProtection="1">
      <alignment horizontal="center" vertical="center" wrapText="1"/>
      <protection locked="0"/>
    </xf>
    <xf numFmtId="0" fontId="84" fillId="0" borderId="54" xfId="45" applyNumberFormat="1" applyFont="1" applyFill="1" applyBorder="1" applyAlignment="1">
      <alignment horizontal="center" vertical="center"/>
    </xf>
    <xf numFmtId="0" fontId="58" fillId="0" borderId="38" xfId="0" applyFont="1" applyFill="1" applyBorder="1" applyAlignment="1">
      <alignment horizontal="center" vertical="center" wrapText="1"/>
    </xf>
    <xf numFmtId="0" fontId="84" fillId="0" borderId="39" xfId="45" applyNumberFormat="1" applyFont="1" applyBorder="1" applyAlignment="1">
      <alignment vertical="center"/>
    </xf>
    <xf numFmtId="0" fontId="58" fillId="0" borderId="43" xfId="0" applyFont="1" applyFill="1" applyBorder="1" applyAlignment="1">
      <alignment horizontal="center" vertical="center" wrapText="1"/>
    </xf>
    <xf numFmtId="0" fontId="84" fillId="0" borderId="41" xfId="45" applyNumberFormat="1" applyFont="1" applyFill="1" applyBorder="1" applyAlignment="1">
      <alignment vertical="center"/>
    </xf>
    <xf numFmtId="0" fontId="84" fillId="0" borderId="41" xfId="45" applyNumberFormat="1" applyFont="1" applyBorder="1" applyAlignment="1">
      <alignment vertical="center"/>
    </xf>
    <xf numFmtId="0" fontId="84" fillId="0" borderId="41" xfId="45" applyNumberFormat="1" applyFont="1" applyBorder="1" applyAlignment="1">
      <alignment horizontal="center" vertical="center"/>
    </xf>
    <xf numFmtId="0" fontId="84" fillId="0" borderId="41" xfId="45" applyNumberFormat="1" applyFont="1" applyFill="1" applyBorder="1" applyAlignment="1">
      <alignment horizontal="center" vertical="center"/>
    </xf>
    <xf numFmtId="0" fontId="84" fillId="0" borderId="41" xfId="45" applyNumberFormat="1" applyFont="1" applyFill="1" applyBorder="1" applyAlignment="1">
      <alignment horizontal="left" vertical="center"/>
    </xf>
    <xf numFmtId="0" fontId="84" fillId="0" borderId="44" xfId="45" applyNumberFormat="1" applyFont="1" applyBorder="1" applyAlignment="1">
      <alignment vertical="center"/>
    </xf>
    <xf numFmtId="0" fontId="84" fillId="0" borderId="38" xfId="45" applyNumberFormat="1" applyFont="1" applyFill="1" applyBorder="1" applyAlignment="1" applyProtection="1">
      <alignment horizontal="center" vertical="center" shrinkToFit="1"/>
      <protection locked="0"/>
    </xf>
    <xf numFmtId="0" fontId="84" fillId="0" borderId="36" xfId="45" applyNumberFormat="1" applyFont="1" applyFill="1" applyBorder="1" applyAlignment="1">
      <alignment vertical="center"/>
    </xf>
    <xf numFmtId="0" fontId="84" fillId="0" borderId="0" xfId="45" applyNumberFormat="1" applyFont="1" applyFill="1" applyBorder="1" applyAlignment="1">
      <alignment horizontal="center" vertical="center" shrinkToFit="1"/>
    </xf>
    <xf numFmtId="0" fontId="84" fillId="0" borderId="2" xfId="45" applyNumberFormat="1" applyFont="1" applyFill="1" applyBorder="1" applyAlignment="1" applyProtection="1">
      <alignment horizontal="center" vertical="center" shrinkToFit="1"/>
      <protection locked="0"/>
    </xf>
    <xf numFmtId="0" fontId="84" fillId="0" borderId="0" xfId="45" applyNumberFormat="1" applyFont="1" applyBorder="1" applyAlignment="1">
      <alignment vertical="center"/>
    </xf>
    <xf numFmtId="0" fontId="84" fillId="0" borderId="52" xfId="45" applyNumberFormat="1" applyFont="1" applyBorder="1" applyAlignment="1">
      <alignment vertical="center"/>
    </xf>
    <xf numFmtId="0" fontId="84" fillId="0" borderId="43" xfId="45" applyNumberFormat="1" applyFont="1" applyFill="1" applyBorder="1" applyAlignment="1" applyProtection="1">
      <alignment horizontal="center" vertical="center" shrinkToFit="1"/>
      <protection locked="0"/>
    </xf>
    <xf numFmtId="0" fontId="84" fillId="0" borderId="102" xfId="45" applyNumberFormat="1" applyFont="1" applyFill="1" applyBorder="1" applyAlignment="1">
      <alignment horizontal="center" vertical="center" shrinkToFit="1"/>
    </xf>
    <xf numFmtId="0" fontId="108" fillId="0" borderId="2" xfId="45" applyNumberFormat="1" applyFont="1" applyFill="1" applyBorder="1" applyAlignment="1" applyProtection="1">
      <alignment horizontal="center" vertical="center"/>
      <protection locked="0"/>
    </xf>
    <xf numFmtId="0" fontId="84" fillId="0" borderId="4" xfId="45" applyNumberFormat="1" applyFont="1" applyBorder="1" applyAlignment="1">
      <alignment vertical="center"/>
    </xf>
    <xf numFmtId="0" fontId="84" fillId="0" borderId="68" xfId="45" applyNumberFormat="1" applyFont="1" applyBorder="1" applyAlignment="1">
      <alignment vertical="center"/>
    </xf>
    <xf numFmtId="0" fontId="84" fillId="0" borderId="5" xfId="45" applyNumberFormat="1" applyFont="1" applyFill="1" applyBorder="1" applyAlignment="1">
      <alignment horizontal="left" vertical="center" indent="1"/>
    </xf>
    <xf numFmtId="0" fontId="84" fillId="0" borderId="5" xfId="45" applyNumberFormat="1" applyFont="1" applyBorder="1" applyAlignment="1">
      <alignment vertical="center"/>
    </xf>
    <xf numFmtId="0" fontId="84" fillId="0" borderId="5" xfId="45" applyNumberFormat="1" applyFont="1" applyFill="1" applyBorder="1" applyAlignment="1">
      <alignment vertical="center"/>
    </xf>
    <xf numFmtId="0" fontId="84" fillId="0" borderId="5" xfId="46" applyNumberFormat="1" applyFont="1" applyFill="1" applyBorder="1" applyAlignment="1">
      <alignment vertical="center"/>
    </xf>
    <xf numFmtId="0" fontId="84" fillId="0" borderId="22" xfId="46" applyNumberFormat="1" applyFont="1" applyFill="1" applyBorder="1" applyAlignment="1">
      <alignment horizontal="center" vertical="center"/>
    </xf>
    <xf numFmtId="0" fontId="84" fillId="0" borderId="11" xfId="45" applyNumberFormat="1" applyFont="1" applyFill="1" applyBorder="1" applyAlignment="1">
      <alignment horizontal="left" vertical="center" indent="1"/>
    </xf>
    <xf numFmtId="0" fontId="84" fillId="0" borderId="1" xfId="45" applyNumberFormat="1" applyFont="1" applyFill="1" applyBorder="1" applyAlignment="1">
      <alignment horizontal="left" vertical="center" indent="1"/>
    </xf>
    <xf numFmtId="0" fontId="84" fillId="0" borderId="12" xfId="45" applyNumberFormat="1" applyFont="1" applyFill="1" applyBorder="1" applyAlignment="1">
      <alignment horizontal="center" vertical="center"/>
    </xf>
    <xf numFmtId="0" fontId="110" fillId="0" borderId="0" xfId="45" applyNumberFormat="1" applyFont="1" applyFill="1" applyBorder="1" applyAlignment="1">
      <alignment vertical="center"/>
    </xf>
    <xf numFmtId="0" fontId="96" fillId="0" borderId="0" xfId="52" applyFont="1" applyAlignment="1">
      <alignment horizontal="right"/>
    </xf>
    <xf numFmtId="0" fontId="69" fillId="0" borderId="116" xfId="52" applyFont="1" applyBorder="1" applyAlignment="1">
      <alignment horizontal="center" vertical="center" wrapText="1"/>
    </xf>
    <xf numFmtId="0" fontId="58" fillId="0" borderId="115" xfId="52" applyFont="1" applyBorder="1" applyAlignment="1">
      <alignment horizontal="center" vertical="center" wrapText="1"/>
    </xf>
    <xf numFmtId="0" fontId="58" fillId="0" borderId="39" xfId="52" applyFont="1" applyBorder="1" applyAlignment="1">
      <alignment horizontal="center" vertical="center" wrapText="1"/>
    </xf>
    <xf numFmtId="0" fontId="58" fillId="0" borderId="115" xfId="52" applyFont="1" applyBorder="1" applyAlignment="1">
      <alignment horizontal="left" vertical="top" wrapText="1"/>
    </xf>
    <xf numFmtId="0" fontId="58" fillId="0" borderId="118" xfId="52" applyFont="1" applyBorder="1" applyAlignment="1">
      <alignment horizontal="left" vertical="top" wrapText="1" indent="1"/>
    </xf>
    <xf numFmtId="0" fontId="58" fillId="0" borderId="115" xfId="52" applyFont="1" applyFill="1" applyBorder="1" applyAlignment="1">
      <alignment horizontal="left" vertical="top" wrapText="1"/>
    </xf>
    <xf numFmtId="0" fontId="58" fillId="0" borderId="118" xfId="52" applyFont="1" applyFill="1" applyBorder="1" applyAlignment="1">
      <alignment horizontal="left" vertical="top" wrapText="1" indent="1"/>
    </xf>
    <xf numFmtId="0" fontId="58" fillId="0" borderId="115" xfId="52" applyFont="1" applyBorder="1" applyAlignment="1">
      <alignment vertical="top" wrapText="1"/>
    </xf>
    <xf numFmtId="0" fontId="58" fillId="0" borderId="118" xfId="52" applyFont="1" applyBorder="1" applyAlignment="1">
      <alignment vertical="top" wrapText="1"/>
    </xf>
    <xf numFmtId="0" fontId="155" fillId="0" borderId="0" xfId="50" applyFont="1" applyFill="1" applyAlignment="1">
      <alignment horizontal="left" vertical="center"/>
    </xf>
    <xf numFmtId="0" fontId="156" fillId="0" borderId="0" xfId="51" applyFont="1" applyAlignment="1">
      <alignment horizontal="center" vertical="center"/>
    </xf>
    <xf numFmtId="0" fontId="157" fillId="0" borderId="0" xfId="51" applyFont="1" applyAlignment="1">
      <alignment horizontal="right" vertical="top" wrapText="1"/>
    </xf>
    <xf numFmtId="0" fontId="120" fillId="0" borderId="0" xfId="51" applyFont="1"/>
    <xf numFmtId="0" fontId="158" fillId="0" borderId="58" xfId="51" applyFont="1" applyBorder="1" applyAlignment="1">
      <alignment horizontal="center" vertical="center" wrapText="1"/>
    </xf>
    <xf numFmtId="0" fontId="158" fillId="0" borderId="102" xfId="51" applyFont="1" applyBorder="1" applyAlignment="1">
      <alignment horizontal="center" vertical="center" wrapText="1"/>
    </xf>
    <xf numFmtId="0" fontId="125" fillId="0" borderId="56" xfId="51" applyFont="1" applyBorder="1" applyAlignment="1">
      <alignment horizontal="center" vertical="center" wrapText="1"/>
    </xf>
    <xf numFmtId="0" fontId="158" fillId="0" borderId="56" xfId="51" applyFont="1" applyBorder="1" applyAlignment="1">
      <alignment horizontal="center" vertical="center" wrapText="1"/>
    </xf>
    <xf numFmtId="0" fontId="158" fillId="0" borderId="116" xfId="51" applyFont="1" applyBorder="1" applyAlignment="1">
      <alignment horizontal="center" vertical="center" wrapText="1"/>
    </xf>
    <xf numFmtId="0" fontId="158" fillId="0" borderId="47" xfId="51" applyFont="1" applyBorder="1" applyAlignment="1">
      <alignment horizontal="left" vertical="center" wrapText="1"/>
    </xf>
    <xf numFmtId="0" fontId="158" fillId="0" borderId="115" xfId="51" applyFont="1" applyBorder="1" applyAlignment="1">
      <alignment horizontal="left" vertical="center" wrapText="1"/>
    </xf>
    <xf numFmtId="0" fontId="158" fillId="0" borderId="122" xfId="51" applyFont="1" applyBorder="1" applyAlignment="1">
      <alignment horizontal="left" vertical="center" wrapText="1"/>
    </xf>
    <xf numFmtId="0" fontId="158" fillId="0" borderId="168" xfId="51" applyFont="1" applyBorder="1" applyAlignment="1">
      <alignment horizontal="left" vertical="center" wrapText="1"/>
    </xf>
    <xf numFmtId="0" fontId="158" fillId="0" borderId="8" xfId="51" applyFont="1" applyBorder="1" applyAlignment="1">
      <alignment horizontal="left" vertical="center" wrapText="1"/>
    </xf>
    <xf numFmtId="0" fontId="158" fillId="0" borderId="169" xfId="51" applyFont="1" applyBorder="1" applyAlignment="1">
      <alignment horizontal="left" vertical="center" wrapText="1"/>
    </xf>
    <xf numFmtId="0" fontId="158" fillId="0" borderId="26" xfId="51" applyFont="1" applyBorder="1" applyAlignment="1">
      <alignment horizontal="center" vertical="center" wrapText="1"/>
    </xf>
    <xf numFmtId="0" fontId="158" fillId="0" borderId="26" xfId="51" applyFont="1" applyBorder="1" applyAlignment="1">
      <alignment horizontal="left" vertical="center" wrapText="1"/>
    </xf>
    <xf numFmtId="0" fontId="125" fillId="0" borderId="8" xfId="51" applyFont="1" applyBorder="1" applyAlignment="1">
      <alignment horizontal="center" vertical="center" wrapText="1"/>
    </xf>
    <xf numFmtId="0" fontId="158" fillId="0" borderId="29" xfId="51" applyFont="1" applyBorder="1" applyAlignment="1">
      <alignment horizontal="left" vertical="center" wrapText="1"/>
    </xf>
    <xf numFmtId="0" fontId="158" fillId="0" borderId="170" xfId="51" applyFont="1" applyBorder="1" applyAlignment="1">
      <alignment horizontal="left" vertical="center" wrapText="1"/>
    </xf>
    <xf numFmtId="0" fontId="158" fillId="0" borderId="131" xfId="51" applyFont="1" applyBorder="1" applyAlignment="1">
      <alignment horizontal="left" vertical="center" wrapText="1"/>
    </xf>
    <xf numFmtId="0" fontId="158" fillId="0" borderId="171" xfId="51" applyFont="1" applyBorder="1" applyAlignment="1">
      <alignment horizontal="left" vertical="center" wrapText="1"/>
    </xf>
    <xf numFmtId="0" fontId="158" fillId="0" borderId="172" xfId="51" applyFont="1" applyBorder="1" applyAlignment="1">
      <alignment horizontal="left" vertical="center" wrapText="1"/>
    </xf>
    <xf numFmtId="0" fontId="158" fillId="0" borderId="173" xfId="51" applyFont="1" applyBorder="1" applyAlignment="1">
      <alignment horizontal="left" vertical="center" wrapText="1"/>
    </xf>
    <xf numFmtId="0" fontId="158" fillId="0" borderId="51" xfId="51" applyFont="1" applyBorder="1" applyAlignment="1">
      <alignment horizontal="left" vertical="center" wrapText="1"/>
    </xf>
    <xf numFmtId="0" fontId="158" fillId="0" borderId="118" xfId="51" applyFont="1" applyBorder="1" applyAlignment="1">
      <alignment horizontal="left" vertical="center" wrapText="1"/>
    </xf>
    <xf numFmtId="0" fontId="158" fillId="0" borderId="6" xfId="51" applyFont="1" applyBorder="1" applyAlignment="1">
      <alignment horizontal="left" vertical="center" wrapText="1"/>
    </xf>
    <xf numFmtId="0" fontId="158" fillId="0" borderId="117" xfId="51" applyFont="1" applyBorder="1" applyAlignment="1">
      <alignment horizontal="left" vertical="center" wrapText="1"/>
    </xf>
    <xf numFmtId="0" fontId="158" fillId="0" borderId="32" xfId="51" applyFont="1" applyBorder="1" applyAlignment="1">
      <alignment horizontal="left" vertical="center" wrapText="1"/>
    </xf>
    <xf numFmtId="0" fontId="158" fillId="0" borderId="174" xfId="51" applyFont="1" applyBorder="1" applyAlignment="1">
      <alignment horizontal="left" vertical="center" wrapText="1"/>
    </xf>
    <xf numFmtId="0" fontId="158" fillId="0" borderId="161" xfId="51" applyFont="1" applyBorder="1" applyAlignment="1">
      <alignment horizontal="left" vertical="center" wrapText="1"/>
    </xf>
    <xf numFmtId="0" fontId="158" fillId="0" borderId="175" xfId="51" applyFont="1" applyBorder="1" applyAlignment="1">
      <alignment horizontal="left" vertical="center" wrapText="1"/>
    </xf>
    <xf numFmtId="0" fontId="158" fillId="0" borderId="0" xfId="51" applyFont="1" applyAlignment="1">
      <alignment horizontal="center" vertical="center"/>
    </xf>
    <xf numFmtId="0" fontId="159" fillId="0" borderId="0" xfId="51" applyFont="1"/>
    <xf numFmtId="0" fontId="120" fillId="0" borderId="0" xfId="51" applyFont="1" applyBorder="1" applyAlignment="1">
      <alignment wrapText="1"/>
    </xf>
    <xf numFmtId="0" fontId="96" fillId="0" borderId="0" xfId="0" applyFont="1" applyFill="1" applyAlignment="1">
      <alignment horizontal="right" vertical="center"/>
    </xf>
    <xf numFmtId="0" fontId="108" fillId="0" borderId="0" xfId="0" applyFont="1"/>
    <xf numFmtId="0" fontId="96" fillId="0" borderId="2" xfId="0" applyFont="1" applyFill="1" applyBorder="1" applyAlignment="1">
      <alignment horizontal="center" vertical="center"/>
    </xf>
    <xf numFmtId="49" fontId="96" fillId="0" borderId="87" xfId="0" applyNumberFormat="1" applyFont="1" applyFill="1" applyBorder="1" applyAlignment="1">
      <alignment horizontal="center" vertical="center"/>
    </xf>
    <xf numFmtId="49" fontId="96" fillId="0" borderId="77" xfId="0" applyNumberFormat="1" applyFont="1" applyFill="1" applyBorder="1" applyAlignment="1">
      <alignment horizontal="center" vertical="center"/>
    </xf>
    <xf numFmtId="49" fontId="96" fillId="0" borderId="78" xfId="0" applyNumberFormat="1" applyFont="1" applyFill="1" applyBorder="1" applyAlignment="1">
      <alignment horizontal="center" vertical="center"/>
    </xf>
    <xf numFmtId="0" fontId="96" fillId="0" borderId="0" xfId="0" applyFont="1" applyFill="1" applyAlignment="1">
      <alignment vertical="center"/>
    </xf>
    <xf numFmtId="0" fontId="96" fillId="0" borderId="87" xfId="0" applyFont="1" applyFill="1" applyBorder="1" applyAlignment="1">
      <alignment horizontal="center" vertical="center"/>
    </xf>
    <xf numFmtId="0" fontId="96" fillId="0" borderId="77" xfId="0" applyFont="1" applyFill="1" applyBorder="1" applyAlignment="1">
      <alignment horizontal="center" vertical="center"/>
    </xf>
    <xf numFmtId="0" fontId="96" fillId="0" borderId="78" xfId="0" applyFont="1" applyFill="1" applyBorder="1" applyAlignment="1">
      <alignment horizontal="center" vertical="center"/>
    </xf>
    <xf numFmtId="0" fontId="96" fillId="0" borderId="2" xfId="0" applyFont="1" applyFill="1" applyBorder="1" applyAlignment="1">
      <alignment horizontal="center" vertical="center" shrinkToFit="1"/>
    </xf>
    <xf numFmtId="0" fontId="96" fillId="0" borderId="87" xfId="0" applyFont="1" applyFill="1" applyBorder="1" applyAlignment="1">
      <alignment horizontal="center" vertical="center" shrinkToFit="1"/>
    </xf>
    <xf numFmtId="0" fontId="96" fillId="0" borderId="77" xfId="0" applyFont="1" applyFill="1" applyBorder="1" applyAlignment="1">
      <alignment horizontal="center" vertical="center" shrinkToFit="1"/>
    </xf>
    <xf numFmtId="0" fontId="96" fillId="0" borderId="80" xfId="0" applyFont="1" applyFill="1" applyBorder="1" applyAlignment="1">
      <alignment horizontal="center" vertical="center"/>
    </xf>
    <xf numFmtId="0" fontId="96" fillId="0" borderId="80" xfId="0" applyFont="1" applyFill="1" applyBorder="1" applyAlignment="1">
      <alignment horizontal="center" vertical="center" shrinkToFit="1"/>
    </xf>
    <xf numFmtId="0" fontId="96" fillId="0" borderId="78" xfId="0" applyFont="1" applyFill="1" applyBorder="1" applyAlignment="1">
      <alignment horizontal="center" vertical="center" shrinkToFit="1"/>
    </xf>
    <xf numFmtId="0" fontId="96" fillId="0" borderId="0" xfId="0" applyFont="1" applyFill="1" applyAlignment="1">
      <alignment horizontal="center" vertical="center"/>
    </xf>
    <xf numFmtId="0" fontId="96" fillId="11" borderId="26" xfId="0" applyFont="1" applyFill="1" applyBorder="1" applyAlignment="1">
      <alignment horizontal="center" vertical="center" shrinkToFit="1"/>
    </xf>
    <xf numFmtId="0" fontId="96" fillId="11" borderId="79" xfId="0" applyFont="1" applyFill="1" applyBorder="1" applyAlignment="1">
      <alignment horizontal="center" vertical="center" shrinkToFit="1"/>
    </xf>
    <xf numFmtId="0" fontId="96" fillId="11" borderId="80" xfId="0" applyFont="1" applyFill="1" applyBorder="1" applyAlignment="1">
      <alignment horizontal="center" vertical="center" shrinkToFit="1"/>
    </xf>
    <xf numFmtId="0" fontId="96" fillId="11" borderId="80" xfId="0" applyFont="1" applyFill="1" applyBorder="1" applyAlignment="1">
      <alignment horizontal="center" vertical="center"/>
    </xf>
    <xf numFmtId="0" fontId="96" fillId="11" borderId="81" xfId="0" applyFont="1" applyFill="1" applyBorder="1" applyAlignment="1">
      <alignment horizontal="center" vertical="center" shrinkToFit="1"/>
    </xf>
    <xf numFmtId="0" fontId="111" fillId="0" borderId="0" xfId="0" applyFont="1" applyFill="1" applyAlignment="1">
      <alignment horizontal="center" vertical="center" wrapText="1"/>
    </xf>
    <xf numFmtId="0" fontId="110" fillId="0" borderId="116" xfId="0" applyFont="1" applyFill="1" applyBorder="1" applyAlignment="1">
      <alignment horizontal="center" vertical="center"/>
    </xf>
    <xf numFmtId="0" fontId="96" fillId="0" borderId="0" xfId="0" applyFont="1" applyFill="1" applyBorder="1" applyAlignment="1">
      <alignment horizontal="center" vertical="center" textRotation="255"/>
    </xf>
    <xf numFmtId="0" fontId="96" fillId="0" borderId="0" xfId="0" applyFont="1" applyFill="1" applyBorder="1" applyAlignment="1">
      <alignment horizontal="center" vertical="center"/>
    </xf>
    <xf numFmtId="0" fontId="96" fillId="0" borderId="0" xfId="0" applyFont="1" applyFill="1" applyBorder="1" applyAlignment="1">
      <alignment horizontal="left" vertical="center"/>
    </xf>
    <xf numFmtId="0" fontId="161" fillId="0" borderId="0" xfId="0" applyFont="1" applyFill="1" applyBorder="1" applyAlignment="1">
      <alignment horizontal="center" vertical="center"/>
    </xf>
    <xf numFmtId="0" fontId="110" fillId="0" borderId="36" xfId="0" applyFont="1" applyFill="1" applyBorder="1" applyAlignment="1">
      <alignment horizontal="center" vertical="center"/>
    </xf>
    <xf numFmtId="49" fontId="96" fillId="0" borderId="2" xfId="0" applyNumberFormat="1" applyFont="1" applyFill="1" applyBorder="1" applyAlignment="1">
      <alignment horizontal="center" vertical="center"/>
    </xf>
    <xf numFmtId="0" fontId="96" fillId="11" borderId="2" xfId="0" applyFont="1" applyFill="1" applyBorder="1" applyAlignment="1">
      <alignment horizontal="center" vertical="center" shrinkToFit="1"/>
    </xf>
    <xf numFmtId="0" fontId="96" fillId="11" borderId="87" xfId="0" applyFont="1" applyFill="1" applyBorder="1" applyAlignment="1">
      <alignment horizontal="center" vertical="center" shrinkToFit="1"/>
    </xf>
    <xf numFmtId="0" fontId="96" fillId="11" borderId="77" xfId="0" applyFont="1" applyFill="1" applyBorder="1" applyAlignment="1">
      <alignment horizontal="center" vertical="center" shrinkToFit="1"/>
    </xf>
    <xf numFmtId="0" fontId="96" fillId="11" borderId="77" xfId="0" applyFont="1" applyFill="1" applyBorder="1" applyAlignment="1">
      <alignment horizontal="center" vertical="center"/>
    </xf>
    <xf numFmtId="0" fontId="96" fillId="11" borderId="78" xfId="0" applyFont="1" applyFill="1" applyBorder="1" applyAlignment="1">
      <alignment horizontal="center" vertical="center" shrinkToFit="1"/>
    </xf>
    <xf numFmtId="49" fontId="96" fillId="0" borderId="148" xfId="0" applyNumberFormat="1" applyFont="1" applyFill="1" applyBorder="1" applyAlignment="1">
      <alignment horizontal="center" vertical="center"/>
    </xf>
    <xf numFmtId="0" fontId="96" fillId="0" borderId="148" xfId="0" applyFont="1" applyFill="1" applyBorder="1" applyAlignment="1">
      <alignment horizontal="center" vertical="center"/>
    </xf>
    <xf numFmtId="0" fontId="96" fillId="0" borderId="148" xfId="0" applyFont="1" applyFill="1" applyBorder="1" applyAlignment="1">
      <alignment horizontal="center" vertical="center" shrinkToFit="1"/>
    </xf>
    <xf numFmtId="0" fontId="96" fillId="0" borderId="0" xfId="0" applyFont="1" applyFill="1" applyAlignment="1">
      <alignment horizontal="left" vertical="center"/>
    </xf>
    <xf numFmtId="0" fontId="163" fillId="0" borderId="0" xfId="0" applyFont="1" applyFill="1" applyAlignment="1">
      <alignment horizontal="center" vertical="center"/>
    </xf>
    <xf numFmtId="0" fontId="96" fillId="0" borderId="1" xfId="0" applyFont="1" applyFill="1" applyBorder="1" applyAlignment="1">
      <alignment horizontal="left" vertical="center"/>
    </xf>
    <xf numFmtId="0" fontId="96" fillId="0" borderId="1" xfId="0" applyFont="1" applyFill="1" applyBorder="1" applyAlignment="1">
      <alignment vertical="center"/>
    </xf>
    <xf numFmtId="0" fontId="108" fillId="0" borderId="0" xfId="5" applyFont="1"/>
    <xf numFmtId="0" fontId="164" fillId="0" borderId="0" xfId="9" applyFont="1">
      <alignment vertical="center"/>
    </xf>
    <xf numFmtId="0" fontId="164" fillId="0" borderId="0" xfId="9" applyFont="1" applyAlignment="1">
      <alignment vertical="center" shrinkToFit="1"/>
    </xf>
    <xf numFmtId="0" fontId="108" fillId="0" borderId="0" xfId="5" applyFont="1" applyAlignment="1">
      <alignment shrinkToFit="1"/>
    </xf>
    <xf numFmtId="0" fontId="108" fillId="0" borderId="0" xfId="5" applyFont="1" applyAlignment="1">
      <alignment horizontal="center"/>
    </xf>
    <xf numFmtId="0" fontId="6" fillId="0" borderId="0" xfId="5" applyFont="1" applyAlignment="1">
      <alignment horizontal="right" vertical="center"/>
    </xf>
    <xf numFmtId="0" fontId="129" fillId="0" borderId="0" xfId="5" applyFont="1"/>
    <xf numFmtId="0" fontId="165" fillId="0" borderId="0" xfId="5" applyFont="1" applyAlignment="1">
      <alignment horizontal="center"/>
    </xf>
    <xf numFmtId="0" fontId="108" fillId="0" borderId="0" xfId="5" applyFont="1" applyAlignment="1">
      <alignment horizontal="center" vertical="center"/>
    </xf>
    <xf numFmtId="0" fontId="108" fillId="0" borderId="0" xfId="9" applyFont="1" applyAlignment="1">
      <alignment horizontal="left" vertical="center"/>
    </xf>
    <xf numFmtId="0" fontId="96" fillId="0" borderId="0" xfId="9" applyFont="1" applyFill="1" applyBorder="1" applyAlignment="1">
      <alignment horizontal="center" vertical="center" shrinkToFit="1"/>
    </xf>
    <xf numFmtId="0" fontId="96" fillId="0" borderId="0" xfId="9" applyFont="1" applyAlignment="1">
      <alignment horizontal="right" vertical="center"/>
    </xf>
    <xf numFmtId="0" fontId="166" fillId="0" borderId="0" xfId="5" applyFont="1"/>
    <xf numFmtId="0" fontId="103" fillId="0" borderId="5" xfId="9" applyFont="1" applyBorder="1" applyAlignment="1">
      <alignment horizontal="left" vertical="top"/>
    </xf>
    <xf numFmtId="0" fontId="108" fillId="0" borderId="0" xfId="5" applyFont="1" applyBorder="1" applyAlignment="1">
      <alignment horizontal="center" vertical="center" wrapText="1" shrinkToFit="1"/>
    </xf>
    <xf numFmtId="0" fontId="6" fillId="0" borderId="6" xfId="5" applyFont="1" applyFill="1" applyBorder="1" applyAlignment="1">
      <alignment horizontal="left" vertical="center" shrinkToFit="1"/>
    </xf>
    <xf numFmtId="0" fontId="108" fillId="0" borderId="6" xfId="5" applyFont="1" applyFill="1" applyBorder="1" applyAlignment="1">
      <alignment horizontal="left" vertical="center" shrinkToFit="1"/>
    </xf>
    <xf numFmtId="0" fontId="108" fillId="0" borderId="0" xfId="5" applyFont="1" applyBorder="1" applyAlignment="1">
      <alignment horizontal="center" vertical="center" shrinkToFit="1"/>
    </xf>
    <xf numFmtId="0" fontId="108" fillId="0" borderId="11" xfId="5" applyFont="1" applyFill="1" applyBorder="1" applyAlignment="1">
      <alignment horizontal="center" vertical="center" shrinkToFit="1"/>
    </xf>
    <xf numFmtId="0" fontId="108" fillId="0" borderId="11" xfId="5" applyFont="1" applyFill="1" applyBorder="1" applyAlignment="1">
      <alignment vertical="center" shrinkToFit="1"/>
    </xf>
    <xf numFmtId="0" fontId="108" fillId="11" borderId="29" xfId="5" applyFont="1" applyFill="1" applyBorder="1" applyAlignment="1">
      <alignment horizontal="center" vertical="center"/>
    </xf>
    <xf numFmtId="0" fontId="108" fillId="11" borderId="120" xfId="5" applyFont="1" applyFill="1" applyBorder="1" applyAlignment="1">
      <alignment horizontal="center" vertical="center" shrinkToFit="1"/>
    </xf>
    <xf numFmtId="0" fontId="108" fillId="11" borderId="30" xfId="5" applyFont="1" applyFill="1" applyBorder="1" applyAlignment="1">
      <alignment horizontal="center" vertical="center" shrinkToFit="1"/>
    </xf>
    <xf numFmtId="0" fontId="108" fillId="11" borderId="29" xfId="5" applyNumberFormat="1" applyFont="1" applyFill="1" applyBorder="1" applyAlignment="1">
      <alignment horizontal="center" vertical="center"/>
    </xf>
    <xf numFmtId="0" fontId="108" fillId="11" borderId="30" xfId="5" applyNumberFormat="1" applyFont="1" applyFill="1" applyBorder="1" applyAlignment="1">
      <alignment horizontal="center" vertical="center"/>
    </xf>
    <xf numFmtId="0" fontId="108" fillId="11" borderId="120" xfId="5" applyNumberFormat="1" applyFont="1" applyFill="1" applyBorder="1" applyAlignment="1">
      <alignment horizontal="center" vertical="center"/>
    </xf>
    <xf numFmtId="0" fontId="108" fillId="11" borderId="120" xfId="5" applyFont="1" applyFill="1" applyBorder="1" applyAlignment="1">
      <alignment horizontal="center" vertical="center"/>
    </xf>
    <xf numFmtId="0" fontId="108" fillId="0" borderId="0" xfId="5" applyFont="1" applyBorder="1" applyAlignment="1">
      <alignment horizontal="center" vertical="center"/>
    </xf>
    <xf numFmtId="49" fontId="108" fillId="11" borderId="121" xfId="5" applyNumberFormat="1" applyFont="1" applyFill="1" applyBorder="1" applyAlignment="1">
      <alignment horizontal="center" vertical="center"/>
    </xf>
    <xf numFmtId="49" fontId="108" fillId="11" borderId="122" xfId="5" applyNumberFormat="1" applyFont="1" applyFill="1" applyBorder="1" applyAlignment="1">
      <alignment horizontal="center" vertical="center" shrinkToFit="1"/>
    </xf>
    <xf numFmtId="0" fontId="108" fillId="11" borderId="122" xfId="5" applyFont="1" applyFill="1" applyBorder="1" applyAlignment="1">
      <alignment horizontal="center" vertical="center"/>
    </xf>
    <xf numFmtId="14" fontId="108" fillId="11" borderId="122" xfId="5" applyNumberFormat="1" applyFont="1" applyFill="1" applyBorder="1" applyAlignment="1">
      <alignment horizontal="center" vertical="center"/>
    </xf>
    <xf numFmtId="0" fontId="108" fillId="11" borderId="14" xfId="5" applyNumberFormat="1" applyFont="1" applyFill="1" applyBorder="1" applyAlignment="1">
      <alignment horizontal="center" vertical="center"/>
    </xf>
    <xf numFmtId="14" fontId="108" fillId="11" borderId="14" xfId="5" applyNumberFormat="1" applyFont="1" applyFill="1" applyBorder="1" applyAlignment="1">
      <alignment horizontal="center" vertical="center"/>
    </xf>
    <xf numFmtId="0" fontId="108" fillId="11" borderId="121" xfId="5" applyFont="1" applyFill="1" applyBorder="1" applyAlignment="1">
      <alignment horizontal="center" vertical="center"/>
    </xf>
    <xf numFmtId="0" fontId="108" fillId="11" borderId="123" xfId="5" applyFont="1" applyFill="1" applyBorder="1" applyAlignment="1">
      <alignment horizontal="center" vertical="center"/>
    </xf>
    <xf numFmtId="49" fontId="108" fillId="6" borderId="2" xfId="5" applyNumberFormat="1" applyFont="1" applyFill="1" applyBorder="1" applyProtection="1">
      <protection locked="0"/>
    </xf>
    <xf numFmtId="49" fontId="108" fillId="6" borderId="8" xfId="5" applyNumberFormat="1" applyFont="1" applyFill="1" applyBorder="1" applyAlignment="1" applyProtection="1">
      <alignment shrinkToFit="1"/>
      <protection locked="0"/>
    </xf>
    <xf numFmtId="0" fontId="108" fillId="6" borderId="26" xfId="5" applyFont="1" applyFill="1" applyBorder="1" applyAlignment="1" applyProtection="1">
      <alignment horizontal="left" vertical="center" wrapText="1"/>
      <protection locked="0"/>
    </xf>
    <xf numFmtId="0" fontId="108" fillId="6" borderId="3" xfId="5" applyFont="1" applyFill="1" applyBorder="1" applyAlignment="1" applyProtection="1">
      <alignment wrapText="1"/>
      <protection locked="0"/>
    </xf>
    <xf numFmtId="14" fontId="108" fillId="6" borderId="3" xfId="5" applyNumberFormat="1" applyFont="1" applyFill="1" applyBorder="1" applyProtection="1">
      <protection locked="0"/>
    </xf>
    <xf numFmtId="0" fontId="108" fillId="0" borderId="4" xfId="5" applyNumberFormat="1" applyFont="1" applyFill="1" applyBorder="1" applyAlignment="1">
      <alignment horizontal="center"/>
    </xf>
    <xf numFmtId="14" fontId="108" fillId="6" borderId="4" xfId="5" applyNumberFormat="1" applyFont="1" applyFill="1" applyBorder="1" applyProtection="1">
      <protection locked="0"/>
    </xf>
    <xf numFmtId="0" fontId="108" fillId="6" borderId="2" xfId="5" applyFont="1" applyFill="1" applyBorder="1" applyAlignment="1" applyProtection="1">
      <protection locked="0"/>
    </xf>
    <xf numFmtId="0" fontId="103" fillId="0" borderId="0" xfId="9" applyFont="1" applyBorder="1" applyAlignment="1">
      <alignment horizontal="center" vertical="center"/>
    </xf>
    <xf numFmtId="49" fontId="108" fillId="6" borderId="26" xfId="5" applyNumberFormat="1" applyFont="1" applyFill="1" applyBorder="1" applyProtection="1">
      <protection locked="0"/>
    </xf>
    <xf numFmtId="0" fontId="108" fillId="6" borderId="8" xfId="5" applyFont="1" applyFill="1" applyBorder="1" applyAlignment="1" applyProtection="1">
      <alignment wrapText="1" shrinkToFit="1"/>
      <protection locked="0"/>
    </xf>
    <xf numFmtId="14" fontId="108" fillId="6" borderId="8" xfId="5" applyNumberFormat="1" applyFont="1" applyFill="1" applyBorder="1" applyProtection="1">
      <protection locked="0"/>
    </xf>
    <xf numFmtId="0" fontId="108" fillId="0" borderId="5" xfId="5" applyNumberFormat="1" applyFont="1" applyFill="1" applyBorder="1" applyAlignment="1">
      <alignment horizontal="center"/>
    </xf>
    <xf numFmtId="14" fontId="108" fillId="6" borderId="5" xfId="5" applyNumberFormat="1" applyFont="1" applyFill="1" applyBorder="1" applyProtection="1">
      <protection locked="0"/>
    </xf>
    <xf numFmtId="0" fontId="108" fillId="6" borderId="26" xfId="5" applyFont="1" applyFill="1" applyBorder="1" applyAlignment="1" applyProtection="1">
      <protection locked="0"/>
    </xf>
    <xf numFmtId="0" fontId="108" fillId="0" borderId="126" xfId="5" applyFont="1" applyFill="1" applyBorder="1"/>
    <xf numFmtId="0" fontId="108" fillId="0" borderId="126" xfId="5" applyFont="1" applyFill="1" applyBorder="1" applyAlignment="1">
      <alignment shrinkToFit="1"/>
    </xf>
    <xf numFmtId="0" fontId="103" fillId="0" borderId="127" xfId="9" applyFont="1" applyBorder="1" applyAlignment="1">
      <alignment horizontal="left" vertical="center"/>
    </xf>
    <xf numFmtId="0" fontId="103" fillId="0" borderId="128" xfId="9" applyFont="1" applyBorder="1" applyAlignment="1">
      <alignment horizontal="right"/>
    </xf>
    <xf numFmtId="0" fontId="108" fillId="0" borderId="128" xfId="5" applyFont="1" applyBorder="1" applyAlignment="1"/>
    <xf numFmtId="0" fontId="108" fillId="0" borderId="128" xfId="5" applyFont="1" applyFill="1" applyBorder="1" applyAlignment="1"/>
    <xf numFmtId="10" fontId="108" fillId="0" borderId="128" xfId="5" applyNumberFormat="1" applyFont="1" applyBorder="1" applyAlignment="1">
      <alignment horizontal="center" vertical="center"/>
    </xf>
    <xf numFmtId="0" fontId="96" fillId="0" borderId="0" xfId="5" applyFont="1"/>
    <xf numFmtId="0" fontId="96" fillId="0" borderId="0" xfId="5" applyFont="1" applyAlignment="1">
      <alignment shrinkToFit="1"/>
    </xf>
    <xf numFmtId="0" fontId="96" fillId="0" borderId="0" xfId="5" applyFont="1" applyAlignment="1">
      <alignment horizontal="center"/>
    </xf>
    <xf numFmtId="0" fontId="96" fillId="0" borderId="0" xfId="5" applyFont="1" applyAlignment="1">
      <alignment horizontal="center" vertical="center"/>
    </xf>
    <xf numFmtId="0" fontId="103" fillId="0" borderId="0" xfId="5" applyFont="1"/>
    <xf numFmtId="0" fontId="96" fillId="0" borderId="0" xfId="5" applyFont="1" applyAlignment="1">
      <alignment horizontal="left"/>
    </xf>
    <xf numFmtId="0" fontId="96" fillId="0" borderId="0" xfId="5" applyFont="1" applyAlignment="1">
      <alignment horizontal="left" shrinkToFit="1"/>
    </xf>
    <xf numFmtId="0" fontId="168" fillId="0" borderId="0" xfId="5" applyFont="1"/>
    <xf numFmtId="0" fontId="168" fillId="0" borderId="0" xfId="5" applyNumberFormat="1" applyFont="1"/>
    <xf numFmtId="0" fontId="103" fillId="0" borderId="0" xfId="9" applyFont="1">
      <alignment vertical="center"/>
    </xf>
    <xf numFmtId="0" fontId="103" fillId="0" borderId="4" xfId="0" applyFont="1" applyFill="1" applyBorder="1" applyAlignment="1">
      <alignment horizontal="left" vertical="center"/>
    </xf>
    <xf numFmtId="0" fontId="103" fillId="0" borderId="3" xfId="0" applyFont="1" applyFill="1" applyBorder="1" applyAlignment="1">
      <alignment vertical="center"/>
    </xf>
    <xf numFmtId="0" fontId="103" fillId="0" borderId="4" xfId="0" applyFont="1" applyFill="1" applyBorder="1" applyAlignment="1">
      <alignment horizontal="left"/>
    </xf>
    <xf numFmtId="0" fontId="169" fillId="0" borderId="77" xfId="0" applyFont="1" applyFill="1" applyBorder="1" applyAlignment="1">
      <alignment horizontal="center" vertical="center" shrinkToFit="1"/>
    </xf>
    <xf numFmtId="49" fontId="172" fillId="0" borderId="0" xfId="0" applyNumberFormat="1" applyFont="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lignment horizontal="center" vertical="center"/>
    </xf>
    <xf numFmtId="0" fontId="134" fillId="0" borderId="0" xfId="0" applyFont="1" applyFill="1" applyBorder="1" applyAlignment="1">
      <alignment horizontal="right" vertical="top"/>
    </xf>
    <xf numFmtId="0" fontId="43" fillId="0" borderId="0" xfId="0" applyFont="1" applyFill="1" applyBorder="1" applyAlignment="1" applyProtection="1">
      <alignment horizontal="right" vertical="center"/>
      <protection locked="0"/>
    </xf>
    <xf numFmtId="0" fontId="43" fillId="6" borderId="4" xfId="3" applyFont="1" applyFill="1" applyBorder="1" applyAlignment="1" applyProtection="1">
      <alignment vertical="center" wrapText="1"/>
      <protection locked="0"/>
    </xf>
    <xf numFmtId="0" fontId="43" fillId="6" borderId="10" xfId="3" applyFont="1" applyFill="1" applyBorder="1" applyAlignment="1" applyProtection="1">
      <alignment vertical="center" wrapText="1"/>
      <protection locked="0"/>
    </xf>
    <xf numFmtId="0" fontId="0" fillId="0" borderId="0" xfId="0" applyFont="1" applyFill="1" applyBorder="1" applyAlignment="1">
      <alignment vertical="center" wrapText="1"/>
    </xf>
    <xf numFmtId="0" fontId="43" fillId="0" borderId="4" xfId="3" applyFont="1" applyFill="1" applyBorder="1" applyAlignment="1">
      <alignment horizontal="center" vertical="center" wrapText="1"/>
    </xf>
    <xf numFmtId="0" fontId="43" fillId="0" borderId="2" xfId="3" applyFont="1" applyFill="1" applyBorder="1" applyAlignment="1" applyProtection="1">
      <alignment horizontal="left" vertical="center" wrapText="1"/>
      <protection locked="0"/>
    </xf>
    <xf numFmtId="0" fontId="170" fillId="0" borderId="2" xfId="3" applyFont="1" applyFill="1" applyBorder="1" applyAlignment="1">
      <alignment horizontal="center" vertical="center"/>
    </xf>
    <xf numFmtId="0" fontId="170" fillId="0" borderId="0" xfId="0" applyFont="1" applyFill="1" applyAlignment="1">
      <alignment vertical="center"/>
    </xf>
    <xf numFmtId="0" fontId="103" fillId="0" borderId="0" xfId="0" applyFont="1" applyFill="1" applyBorder="1" applyAlignment="1">
      <alignment vertical="center" wrapText="1"/>
    </xf>
    <xf numFmtId="0" fontId="103" fillId="0" borderId="135" xfId="0" applyFont="1" applyFill="1" applyBorder="1" applyAlignment="1">
      <alignment vertical="center" wrapText="1"/>
    </xf>
    <xf numFmtId="0" fontId="103" fillId="0" borderId="133" xfId="0" applyFont="1" applyFill="1" applyBorder="1" applyAlignment="1">
      <alignment vertical="center" wrapText="1"/>
    </xf>
    <xf numFmtId="0" fontId="103" fillId="0" borderId="155" xfId="0" applyFont="1" applyFill="1" applyBorder="1" applyAlignment="1">
      <alignment vertical="center" wrapText="1"/>
    </xf>
    <xf numFmtId="0" fontId="108" fillId="0" borderId="0" xfId="0" applyFont="1" applyFill="1" applyBorder="1" applyAlignment="1">
      <alignment vertical="center" wrapText="1"/>
    </xf>
    <xf numFmtId="0" fontId="43" fillId="0" borderId="3"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pplyProtection="1">
      <alignment horizontal="left" vertical="center" wrapText="1"/>
      <protection locked="0"/>
    </xf>
    <xf numFmtId="0" fontId="146" fillId="0" borderId="2" xfId="4" applyFont="1" applyFill="1" applyBorder="1" applyAlignment="1">
      <alignment horizontal="left" vertical="center" wrapText="1"/>
    </xf>
    <xf numFmtId="0" fontId="146" fillId="0" borderId="2" xfId="4" applyFont="1" applyFill="1" applyBorder="1" applyAlignment="1">
      <alignment horizontal="center" vertical="center" wrapText="1"/>
    </xf>
    <xf numFmtId="0" fontId="25" fillId="0" borderId="2" xfId="0" applyFont="1" applyFill="1" applyBorder="1" applyAlignment="1" applyProtection="1">
      <alignment horizontal="center" vertical="center" shrinkToFit="1"/>
      <protection locked="0"/>
    </xf>
    <xf numFmtId="0" fontId="141" fillId="0" borderId="0" xfId="4" applyFont="1" applyBorder="1" applyAlignment="1">
      <alignment horizontal="left" vertical="center" shrinkToFit="1"/>
    </xf>
    <xf numFmtId="0" fontId="140" fillId="0" borderId="0" xfId="3" applyFont="1" applyFill="1" applyAlignment="1">
      <alignment horizontal="center" vertical="center"/>
    </xf>
    <xf numFmtId="0" fontId="6" fillId="0" borderId="1" xfId="3" applyFont="1" applyFill="1" applyBorder="1" applyAlignment="1">
      <alignment horizontal="left" vertical="center"/>
    </xf>
    <xf numFmtId="58" fontId="6" fillId="0" borderId="1" xfId="3" applyNumberFormat="1" applyFont="1" applyFill="1" applyBorder="1" applyAlignment="1">
      <alignment horizontal="left" vertical="center"/>
    </xf>
    <xf numFmtId="0" fontId="112" fillId="2" borderId="3" xfId="4" applyFont="1" applyFill="1" applyBorder="1" applyAlignment="1">
      <alignment horizontal="center" vertical="center"/>
    </xf>
    <xf numFmtId="0" fontId="112" fillId="2" borderId="4" xfId="4" applyFont="1" applyFill="1" applyBorder="1" applyAlignment="1">
      <alignment horizontal="center" vertical="center"/>
    </xf>
    <xf numFmtId="0" fontId="146" fillId="0" borderId="3" xfId="4" applyFont="1" applyBorder="1" applyAlignment="1">
      <alignment horizontal="left" vertical="center"/>
    </xf>
    <xf numFmtId="0" fontId="146" fillId="0" borderId="4" xfId="4" applyFont="1" applyBorder="1" applyAlignment="1">
      <alignment horizontal="left" vertical="center"/>
    </xf>
    <xf numFmtId="0" fontId="146" fillId="0" borderId="10" xfId="4" applyFont="1" applyBorder="1" applyAlignment="1">
      <alignment horizontal="left" vertical="center"/>
    </xf>
    <xf numFmtId="0" fontId="146" fillId="0" borderId="3" xfId="4" applyFont="1" applyFill="1" applyBorder="1" applyAlignment="1">
      <alignment horizontal="left" vertical="center"/>
    </xf>
    <xf numFmtId="0" fontId="146" fillId="0" borderId="4" xfId="4" applyFont="1" applyFill="1" applyBorder="1" applyAlignment="1">
      <alignment horizontal="left" vertical="center"/>
    </xf>
    <xf numFmtId="0" fontId="146" fillId="0" borderId="10" xfId="4" applyFont="1" applyFill="1" applyBorder="1" applyAlignment="1">
      <alignment horizontal="left" vertical="center"/>
    </xf>
    <xf numFmtId="0" fontId="146" fillId="0" borderId="3" xfId="4" applyFont="1" applyBorder="1" applyAlignment="1">
      <alignment horizontal="left" vertical="center" wrapText="1"/>
    </xf>
    <xf numFmtId="0" fontId="146" fillId="0" borderId="4" xfId="4" applyFont="1" applyBorder="1" applyAlignment="1">
      <alignment horizontal="left" vertical="center" wrapText="1"/>
    </xf>
    <xf numFmtId="0" fontId="146" fillId="0" borderId="10" xfId="4" applyFont="1" applyBorder="1" applyAlignment="1">
      <alignment horizontal="left" vertical="center" wrapText="1"/>
    </xf>
    <xf numFmtId="0" fontId="141" fillId="0" borderId="5" xfId="4" applyFont="1" applyBorder="1" applyAlignment="1">
      <alignment horizontal="left" vertical="center"/>
    </xf>
    <xf numFmtId="0" fontId="146" fillId="0" borderId="3" xfId="4" applyFont="1" applyFill="1" applyBorder="1" applyAlignment="1">
      <alignment horizontal="left" vertical="center" wrapText="1"/>
    </xf>
    <xf numFmtId="0" fontId="146" fillId="0" borderId="4" xfId="4" applyFont="1" applyFill="1" applyBorder="1" applyAlignment="1">
      <alignment horizontal="left" vertical="center" wrapText="1"/>
    </xf>
    <xf numFmtId="0" fontId="146" fillId="0" borderId="10" xfId="4" applyFont="1" applyFill="1" applyBorder="1" applyAlignment="1">
      <alignment horizontal="left" vertical="center" wrapText="1"/>
    </xf>
    <xf numFmtId="0" fontId="146" fillId="10" borderId="3" xfId="4" applyFont="1" applyFill="1" applyBorder="1" applyAlignment="1">
      <alignment horizontal="left" vertical="center" wrapText="1"/>
    </xf>
    <xf numFmtId="0" fontId="146" fillId="10" borderId="4" xfId="4" applyFont="1" applyFill="1" applyBorder="1" applyAlignment="1">
      <alignment horizontal="left" vertical="center" wrapText="1"/>
    </xf>
    <xf numFmtId="0" fontId="146" fillId="10" borderId="10" xfId="4" applyFont="1" applyFill="1" applyBorder="1" applyAlignment="1">
      <alignment horizontal="left" vertical="center" wrapText="1"/>
    </xf>
    <xf numFmtId="38" fontId="146" fillId="0" borderId="3" xfId="1" applyFont="1" applyFill="1" applyBorder="1" applyAlignment="1">
      <alignment horizontal="left" vertical="center"/>
    </xf>
    <xf numFmtId="38" fontId="146" fillId="0" borderId="4" xfId="1" applyFont="1" applyFill="1" applyBorder="1" applyAlignment="1">
      <alignment horizontal="left" vertical="center"/>
    </xf>
    <xf numFmtId="38" fontId="146" fillId="0" borderId="10" xfId="1" applyFont="1" applyFill="1" applyBorder="1" applyAlignment="1">
      <alignment horizontal="left" vertical="center"/>
    </xf>
    <xf numFmtId="0" fontId="146" fillId="10" borderId="4" xfId="4" applyFont="1" applyFill="1" applyBorder="1" applyAlignment="1">
      <alignment horizontal="left" vertical="center"/>
    </xf>
    <xf numFmtId="0" fontId="146" fillId="10" borderId="10" xfId="4" applyFont="1" applyFill="1" applyBorder="1" applyAlignment="1">
      <alignment horizontal="left" vertical="center"/>
    </xf>
    <xf numFmtId="0" fontId="149" fillId="0" borderId="3" xfId="4" applyFont="1" applyFill="1" applyBorder="1" applyAlignment="1">
      <alignment horizontal="left" vertical="center" wrapText="1"/>
    </xf>
    <xf numFmtId="0" fontId="146" fillId="10" borderId="3" xfId="4" applyFont="1" applyFill="1" applyBorder="1" applyAlignment="1">
      <alignment horizontal="left" vertical="center"/>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58" fontId="76" fillId="0" borderId="1" xfId="0" applyNumberFormat="1" applyFont="1" applyFill="1" applyBorder="1" applyAlignment="1">
      <alignment horizontal="center" vertical="center" shrinkToFit="1"/>
    </xf>
    <xf numFmtId="0" fontId="75" fillId="0" borderId="0" xfId="0" applyFont="1" applyFill="1" applyBorder="1" applyAlignment="1">
      <alignment horizontal="left" vertical="center" shrinkToFit="1"/>
    </xf>
    <xf numFmtId="0" fontId="76" fillId="0" borderId="0" xfId="0" applyFont="1" applyFill="1" applyBorder="1" applyAlignment="1">
      <alignment horizontal="center" vertical="center" shrinkToFit="1"/>
    </xf>
    <xf numFmtId="0" fontId="76" fillId="0" borderId="0" xfId="0" applyFont="1" applyFill="1" applyBorder="1" applyAlignment="1">
      <alignment horizontal="left" vertical="center" wrapText="1"/>
    </xf>
    <xf numFmtId="58" fontId="76" fillId="0" borderId="0" xfId="0" applyNumberFormat="1" applyFont="1" applyFill="1" applyBorder="1" applyAlignment="1">
      <alignment horizontal="center" vertical="center" shrinkToFit="1"/>
    </xf>
    <xf numFmtId="0" fontId="75" fillId="0" borderId="0" xfId="0" applyFont="1" applyFill="1" applyBorder="1" applyAlignment="1">
      <alignment horizontal="center" vertical="center" shrinkToFit="1"/>
    </xf>
    <xf numFmtId="0" fontId="75"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6" fillId="0" borderId="0" xfId="0" applyFont="1" applyFill="1" applyBorder="1" applyAlignment="1">
      <alignment horizontal="left" vertical="center"/>
    </xf>
    <xf numFmtId="0" fontId="57" fillId="0" borderId="26"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103" fillId="0" borderId="4" xfId="0" applyFont="1" applyFill="1" applyBorder="1" applyAlignment="1">
      <alignment horizontal="left" vertical="center" wrapText="1"/>
    </xf>
    <xf numFmtId="0" fontId="129" fillId="0" borderId="0" xfId="0" applyFont="1" applyFill="1" applyBorder="1" applyAlignment="1">
      <alignment horizontal="right" vertical="top"/>
    </xf>
    <xf numFmtId="0" fontId="112" fillId="0" borderId="0" xfId="0" applyFont="1" applyFill="1" applyAlignment="1">
      <alignment horizontal="center"/>
    </xf>
    <xf numFmtId="0" fontId="129" fillId="0" borderId="1" xfId="0" applyFont="1" applyFill="1" applyBorder="1" applyAlignment="1">
      <alignment horizontal="right"/>
    </xf>
    <xf numFmtId="185" fontId="129" fillId="0" borderId="1" xfId="0" applyNumberFormat="1" applyFont="1" applyFill="1" applyBorder="1" applyAlignment="1">
      <alignment horizontal="left" shrinkToFit="1"/>
    </xf>
    <xf numFmtId="0" fontId="129" fillId="0" borderId="1" xfId="0" applyFont="1" applyFill="1" applyBorder="1" applyAlignment="1">
      <alignment horizontal="center"/>
    </xf>
    <xf numFmtId="0" fontId="129" fillId="0" borderId="1" xfId="0" applyFont="1" applyFill="1" applyBorder="1" applyAlignment="1" applyProtection="1">
      <alignment horizontal="left" shrinkToFit="1"/>
      <protection locked="0"/>
    </xf>
    <xf numFmtId="0" fontId="103" fillId="0" borderId="11" xfId="0" applyFont="1" applyFill="1" applyBorder="1" applyAlignment="1">
      <alignment horizontal="left" vertical="center"/>
    </xf>
    <xf numFmtId="0" fontId="103" fillId="0" borderId="1" xfId="0" applyFont="1" applyFill="1" applyBorder="1" applyAlignment="1">
      <alignment horizontal="left" vertical="center"/>
    </xf>
    <xf numFmtId="0" fontId="103" fillId="0" borderId="27" xfId="0" applyFont="1" applyFill="1" applyBorder="1" applyAlignment="1">
      <alignment horizontal="center" vertical="center"/>
    </xf>
    <xf numFmtId="0" fontId="57" fillId="0" borderId="6" xfId="0" applyFont="1" applyFill="1" applyBorder="1" applyAlignment="1">
      <alignment horizontal="left" vertical="center" indent="1"/>
    </xf>
    <xf numFmtId="0" fontId="57" fillId="0" borderId="7" xfId="0" applyFont="1" applyFill="1" applyBorder="1" applyAlignment="1">
      <alignment horizontal="left" vertical="center" indent="1"/>
    </xf>
    <xf numFmtId="0" fontId="103" fillId="0" borderId="6"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7" xfId="0" applyFont="1" applyFill="1" applyBorder="1" applyAlignment="1">
      <alignment horizontal="left" vertical="center"/>
    </xf>
    <xf numFmtId="0" fontId="103" fillId="0" borderId="6" xfId="0" applyFont="1" applyFill="1" applyBorder="1" applyAlignment="1">
      <alignment horizontal="left" vertical="center" wrapText="1"/>
    </xf>
    <xf numFmtId="0" fontId="103" fillId="0" borderId="0" xfId="0" applyFont="1" applyFill="1" applyBorder="1" applyAlignment="1">
      <alignment horizontal="left" vertical="center" wrapText="1"/>
    </xf>
    <xf numFmtId="0" fontId="103" fillId="0" borderId="7" xfId="0" applyFont="1" applyFill="1" applyBorder="1" applyAlignment="1">
      <alignment horizontal="left" vertical="center" wrapText="1"/>
    </xf>
    <xf numFmtId="0" fontId="129" fillId="0" borderId="1" xfId="0" applyFont="1" applyFill="1" applyBorder="1" applyAlignment="1"/>
    <xf numFmtId="0" fontId="108" fillId="0" borderId="24" xfId="0" applyFont="1" applyFill="1" applyBorder="1" applyAlignment="1"/>
    <xf numFmtId="0" fontId="108" fillId="0" borderId="25" xfId="0" applyFont="1" applyFill="1" applyBorder="1" applyAlignment="1"/>
    <xf numFmtId="0" fontId="129" fillId="0" borderId="3" xfId="0" applyFont="1" applyFill="1" applyBorder="1" applyAlignment="1">
      <alignment horizontal="center" vertical="center"/>
    </xf>
    <xf numFmtId="0" fontId="108" fillId="0" borderId="10" xfId="0" applyFont="1" applyFill="1" applyBorder="1" applyAlignment="1">
      <alignment horizontal="center" vertical="center"/>
    </xf>
    <xf numFmtId="0" fontId="129" fillId="0" borderId="4" xfId="0" applyFont="1" applyFill="1" applyBorder="1" applyAlignment="1">
      <alignment horizontal="center" vertical="center"/>
    </xf>
    <xf numFmtId="0" fontId="103" fillId="0" borderId="26" xfId="0" applyFont="1" applyFill="1" applyBorder="1" applyAlignment="1">
      <alignment horizontal="center" vertical="center" textRotation="255"/>
    </xf>
    <xf numFmtId="0" fontId="103" fillId="0" borderId="27" xfId="0" applyFont="1" applyFill="1" applyBorder="1" applyAlignment="1">
      <alignment horizontal="center" vertical="center" textRotation="255"/>
    </xf>
    <xf numFmtId="0" fontId="103" fillId="0" borderId="28" xfId="0" applyFont="1" applyFill="1" applyBorder="1" applyAlignment="1">
      <alignment horizontal="center" vertical="center" textRotation="255"/>
    </xf>
    <xf numFmtId="0" fontId="57" fillId="0" borderId="3" xfId="0" applyFont="1" applyFill="1" applyBorder="1" applyAlignment="1">
      <alignment horizontal="left" vertical="center" indent="1"/>
    </xf>
    <xf numFmtId="0" fontId="103" fillId="0" borderId="10" xfId="0" applyFont="1" applyFill="1" applyBorder="1" applyAlignment="1">
      <alignment horizontal="left" vertical="center" indent="1"/>
    </xf>
    <xf numFmtId="0" fontId="103" fillId="0" borderId="3" xfId="0" applyFont="1" applyFill="1" applyBorder="1" applyAlignment="1">
      <alignment horizontal="left" vertical="center" indent="1"/>
    </xf>
    <xf numFmtId="0" fontId="108" fillId="0" borderId="4" xfId="0" applyFont="1" applyFill="1" applyBorder="1" applyAlignment="1">
      <alignment horizontal="left" vertical="center" indent="1"/>
    </xf>
    <xf numFmtId="0" fontId="103" fillId="0" borderId="26" xfId="0" applyFont="1" applyFill="1" applyBorder="1" applyAlignment="1">
      <alignment horizontal="center" vertical="center"/>
    </xf>
    <xf numFmtId="0" fontId="103" fillId="0" borderId="28" xfId="0" applyFont="1" applyFill="1" applyBorder="1" applyAlignment="1">
      <alignment horizontal="center" vertical="center"/>
    </xf>
    <xf numFmtId="0" fontId="57" fillId="0" borderId="8" xfId="0" applyFont="1" applyFill="1" applyBorder="1" applyAlignment="1">
      <alignment horizontal="left" vertical="center" indent="1"/>
    </xf>
    <xf numFmtId="0" fontId="57" fillId="0" borderId="9" xfId="0" applyFont="1" applyFill="1" applyBorder="1" applyAlignment="1">
      <alignment horizontal="left" vertical="center" indent="1"/>
    </xf>
    <xf numFmtId="0" fontId="57" fillId="0" borderId="11" xfId="0" applyFont="1" applyFill="1" applyBorder="1" applyAlignment="1">
      <alignment horizontal="left" vertical="center" indent="1"/>
    </xf>
    <xf numFmtId="0" fontId="57" fillId="0" borderId="12" xfId="0" applyFont="1" applyFill="1" applyBorder="1" applyAlignment="1">
      <alignment horizontal="left" vertical="center" indent="1"/>
    </xf>
    <xf numFmtId="0" fontId="103" fillId="0" borderId="8" xfId="0" applyFont="1" applyFill="1" applyBorder="1" applyAlignment="1">
      <alignment horizontal="left" vertical="center"/>
    </xf>
    <xf numFmtId="0" fontId="103" fillId="0" borderId="5" xfId="0" applyFont="1" applyFill="1" applyBorder="1" applyAlignment="1">
      <alignment horizontal="left" vertical="center"/>
    </xf>
    <xf numFmtId="2" fontId="103" fillId="0" borderId="4" xfId="0" applyNumberFormat="1" applyFont="1" applyFill="1" applyBorder="1" applyAlignment="1">
      <alignment vertical="center" shrinkToFit="1"/>
    </xf>
    <xf numFmtId="0" fontId="103" fillId="0" borderId="4" xfId="0" applyFont="1" applyFill="1" applyBorder="1" applyAlignment="1">
      <alignment horizontal="left" vertical="center" shrinkToFit="1"/>
    </xf>
    <xf numFmtId="0" fontId="103" fillId="0" borderId="10" xfId="0" applyFont="1" applyFill="1" applyBorder="1" applyAlignment="1">
      <alignment horizontal="left" vertical="center" shrinkToFit="1"/>
    </xf>
    <xf numFmtId="0" fontId="103" fillId="0" borderId="3" xfId="0" applyFont="1" applyFill="1" applyBorder="1" applyAlignment="1">
      <alignment horizontal="left" vertical="center" shrinkToFit="1"/>
    </xf>
    <xf numFmtId="2" fontId="103" fillId="0" borderId="4" xfId="0" applyNumberFormat="1" applyFont="1" applyFill="1" applyBorder="1" applyAlignment="1" applyProtection="1">
      <alignment vertical="center" shrinkToFit="1"/>
      <protection locked="0"/>
    </xf>
    <xf numFmtId="0" fontId="103" fillId="0" borderId="4" xfId="0" applyFont="1" applyFill="1" applyBorder="1" applyAlignment="1">
      <alignment horizontal="center" vertical="center"/>
    </xf>
    <xf numFmtId="0" fontId="57" fillId="0" borderId="8"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7" fillId="0" borderId="11"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103" fillId="0" borderId="5" xfId="0" applyFont="1" applyFill="1" applyBorder="1" applyAlignment="1">
      <alignment horizontal="left" vertical="center" wrapText="1"/>
    </xf>
    <xf numFmtId="0" fontId="103" fillId="0" borderId="3" xfId="0" applyFont="1" applyFill="1" applyBorder="1" applyAlignment="1">
      <alignment horizontal="left" vertical="center"/>
    </xf>
    <xf numFmtId="0" fontId="103" fillId="0" borderId="4" xfId="0" applyFont="1" applyFill="1" applyBorder="1" applyAlignment="1">
      <alignment horizontal="left" vertical="center"/>
    </xf>
    <xf numFmtId="0" fontId="108" fillId="0" borderId="27" xfId="0" applyFont="1" applyFill="1" applyBorder="1"/>
    <xf numFmtId="0" fontId="108" fillId="0" borderId="28" xfId="0" applyFont="1" applyFill="1" applyBorder="1"/>
    <xf numFmtId="0" fontId="57" fillId="0" borderId="8" xfId="0" applyFont="1" applyFill="1" applyBorder="1" applyAlignment="1">
      <alignment horizontal="left" vertical="center" wrapText="1" indent="1"/>
    </xf>
    <xf numFmtId="0" fontId="57" fillId="0" borderId="9" xfId="0" applyFont="1" applyFill="1" applyBorder="1" applyAlignment="1">
      <alignment horizontal="left" vertical="center" wrapText="1" indent="1"/>
    </xf>
    <xf numFmtId="0" fontId="57" fillId="0" borderId="6" xfId="0" applyFont="1" applyFill="1" applyBorder="1" applyAlignment="1">
      <alignment horizontal="left" vertical="center" wrapText="1" indent="1"/>
    </xf>
    <xf numFmtId="0" fontId="57" fillId="0" borderId="7" xfId="0" applyFont="1" applyFill="1" applyBorder="1" applyAlignment="1">
      <alignment horizontal="left" vertical="center" wrapText="1" indent="1"/>
    </xf>
    <xf numFmtId="0" fontId="57" fillId="0" borderId="11" xfId="0" applyFont="1" applyFill="1" applyBorder="1" applyAlignment="1">
      <alignment horizontal="left" vertical="center" wrapText="1" indent="1"/>
    </xf>
    <xf numFmtId="0" fontId="57" fillId="0" borderId="12" xfId="0" applyFont="1" applyFill="1" applyBorder="1" applyAlignment="1">
      <alignment horizontal="left" vertical="center" wrapText="1" indent="1"/>
    </xf>
    <xf numFmtId="0" fontId="103" fillId="0" borderId="8" xfId="0" applyFont="1" applyFill="1" applyBorder="1" applyAlignment="1">
      <alignment horizontal="center" vertical="center"/>
    </xf>
    <xf numFmtId="0" fontId="103" fillId="0" borderId="5" xfId="0" applyFont="1" applyFill="1" applyBorder="1" applyAlignment="1">
      <alignment horizontal="center" vertical="center"/>
    </xf>
    <xf numFmtId="0" fontId="103" fillId="0" borderId="5" xfId="0" applyFont="1" applyFill="1" applyBorder="1" applyAlignment="1" applyProtection="1">
      <alignment horizontal="left" vertical="center" shrinkToFit="1"/>
      <protection locked="0"/>
    </xf>
    <xf numFmtId="0" fontId="108" fillId="0" borderId="5" xfId="0" applyFont="1" applyFill="1" applyBorder="1" applyAlignment="1">
      <alignment horizontal="left" vertical="center"/>
    </xf>
    <xf numFmtId="0" fontId="108" fillId="0" borderId="5" xfId="0" applyFont="1" applyFill="1" applyBorder="1" applyAlignment="1">
      <alignment horizontal="right" vertical="center"/>
    </xf>
    <xf numFmtId="0" fontId="103" fillId="0" borderId="0" xfId="0" applyFont="1" applyFill="1" applyBorder="1" applyAlignment="1" applyProtection="1">
      <alignment horizontal="left" vertical="center" shrinkToFit="1"/>
      <protection locked="0"/>
    </xf>
    <xf numFmtId="0" fontId="108" fillId="0" borderId="0" xfId="0" applyFont="1" applyFill="1" applyBorder="1" applyAlignment="1">
      <alignment horizontal="left" vertical="center"/>
    </xf>
    <xf numFmtId="0" fontId="108" fillId="0" borderId="0" xfId="0" applyFont="1" applyFill="1" applyBorder="1" applyAlignment="1">
      <alignment horizontal="right" vertical="center"/>
    </xf>
    <xf numFmtId="0" fontId="103" fillId="0" borderId="1" xfId="0" applyFont="1" applyFill="1" applyBorder="1" applyAlignment="1" applyProtection="1">
      <alignment horizontal="left" vertical="center" shrinkToFit="1"/>
      <protection locked="0"/>
    </xf>
    <xf numFmtId="0" fontId="108" fillId="0" borderId="1" xfId="0" applyFont="1" applyFill="1" applyBorder="1" applyAlignment="1">
      <alignment horizontal="left" vertical="center"/>
    </xf>
    <xf numFmtId="0" fontId="108" fillId="0" borderId="1" xfId="0" applyFont="1" applyFill="1" applyBorder="1" applyAlignment="1">
      <alignment horizontal="right" vertical="center"/>
    </xf>
    <xf numFmtId="0" fontId="103" fillId="0" borderId="3" xfId="0" applyFont="1" applyFill="1" applyBorder="1" applyAlignment="1">
      <alignment horizontal="center" vertical="center" shrinkToFit="1"/>
    </xf>
    <xf numFmtId="0" fontId="103" fillId="0" borderId="10" xfId="0" applyFont="1" applyFill="1" applyBorder="1" applyAlignment="1">
      <alignment horizontal="center" vertical="center" shrinkToFit="1"/>
    </xf>
    <xf numFmtId="0" fontId="103" fillId="0" borderId="4" xfId="0" applyFont="1" applyFill="1" applyBorder="1" applyAlignment="1">
      <alignment horizontal="center" vertical="center" shrinkToFit="1"/>
    </xf>
    <xf numFmtId="0" fontId="103" fillId="0" borderId="3" xfId="0" applyFont="1" applyFill="1" applyBorder="1" applyAlignment="1">
      <alignment horizontal="center" vertical="center"/>
    </xf>
    <xf numFmtId="0" fontId="103" fillId="0" borderId="4" xfId="0" applyFont="1" applyFill="1" applyBorder="1" applyAlignment="1" applyProtection="1">
      <alignment horizontal="left" vertical="center" wrapText="1"/>
      <protection locked="0"/>
    </xf>
    <xf numFmtId="0" fontId="103" fillId="0" borderId="26" xfId="0" applyFont="1" applyFill="1" applyBorder="1" applyAlignment="1">
      <alignment horizontal="center" vertical="center" wrapText="1"/>
    </xf>
    <xf numFmtId="0" fontId="103" fillId="0" borderId="27" xfId="0" applyFont="1" applyFill="1" applyBorder="1" applyAlignment="1">
      <alignment horizontal="center" vertical="center" wrapText="1"/>
    </xf>
    <xf numFmtId="0" fontId="103" fillId="0" borderId="28" xfId="0" applyFont="1" applyFill="1" applyBorder="1" applyAlignment="1">
      <alignment horizontal="center" vertical="center" wrapText="1"/>
    </xf>
    <xf numFmtId="0" fontId="57" fillId="0" borderId="26" xfId="0" applyFont="1" applyFill="1" applyBorder="1" applyAlignment="1">
      <alignment horizontal="left" vertical="center"/>
    </xf>
    <xf numFmtId="0" fontId="57" fillId="0" borderId="27" xfId="0" applyFont="1" applyFill="1" applyBorder="1" applyAlignment="1">
      <alignment horizontal="left" vertical="center"/>
    </xf>
    <xf numFmtId="0" fontId="57" fillId="0" borderId="28" xfId="0" applyFont="1" applyFill="1" applyBorder="1" applyAlignment="1">
      <alignment horizontal="left" vertical="center"/>
    </xf>
    <xf numFmtId="0" fontId="103" fillId="0" borderId="3" xfId="0" applyFont="1" applyFill="1" applyBorder="1" applyAlignment="1">
      <alignment horizontal="left" vertical="center" wrapText="1"/>
    </xf>
    <xf numFmtId="0" fontId="103" fillId="0" borderId="8" xfId="0" applyFont="1" applyFill="1" applyBorder="1" applyAlignment="1">
      <alignment horizontal="left" vertical="center" shrinkToFit="1"/>
    </xf>
    <xf numFmtId="0" fontId="103" fillId="0" borderId="5" xfId="0" applyFont="1" applyFill="1" applyBorder="1" applyAlignment="1">
      <alignment horizontal="left" vertical="center" shrinkToFit="1"/>
    </xf>
    <xf numFmtId="0" fontId="103" fillId="0" borderId="0" xfId="0" applyFont="1" applyFill="1" applyBorder="1" applyAlignment="1">
      <alignment horizontal="center" vertical="center" shrinkToFit="1"/>
    </xf>
    <xf numFmtId="0" fontId="104" fillId="0" borderId="5" xfId="0" applyFont="1" applyFill="1" applyBorder="1" applyAlignment="1">
      <alignment horizontal="center" vertical="center" shrinkToFit="1"/>
    </xf>
    <xf numFmtId="0" fontId="103" fillId="0" borderId="11" xfId="0" applyFont="1" applyFill="1" applyBorder="1" applyAlignment="1">
      <alignment horizontal="left" vertical="center" shrinkToFit="1"/>
    </xf>
    <xf numFmtId="0" fontId="103" fillId="0" borderId="1" xfId="0" applyFont="1" applyFill="1" applyBorder="1" applyAlignment="1">
      <alignment horizontal="left" vertical="center" shrinkToFit="1"/>
    </xf>
    <xf numFmtId="0" fontId="57" fillId="0" borderId="26" xfId="0" applyFont="1" applyFill="1" applyBorder="1" applyAlignment="1">
      <alignment vertical="center"/>
    </xf>
    <xf numFmtId="0" fontId="57" fillId="0" borderId="27" xfId="0" applyFont="1" applyFill="1" applyBorder="1" applyAlignment="1">
      <alignment vertical="center"/>
    </xf>
    <xf numFmtId="0" fontId="57" fillId="0" borderId="28" xfId="0" applyFont="1" applyFill="1" applyBorder="1" applyAlignment="1">
      <alignment vertical="center"/>
    </xf>
    <xf numFmtId="0" fontId="103" fillId="0" borderId="26" xfId="0" applyFont="1" applyFill="1" applyBorder="1" applyAlignment="1">
      <alignment horizontal="left" vertical="center"/>
    </xf>
    <xf numFmtId="0" fontId="103" fillId="0" borderId="28" xfId="0" applyFont="1" applyFill="1" applyBorder="1" applyAlignment="1">
      <alignment horizontal="left" vertical="center"/>
    </xf>
    <xf numFmtId="0" fontId="103" fillId="0" borderId="5" xfId="0" applyFont="1" applyFill="1" applyBorder="1" applyAlignment="1" applyProtection="1">
      <alignment vertical="center" shrinkToFit="1"/>
      <protection locked="0"/>
    </xf>
    <xf numFmtId="0" fontId="29" fillId="0" borderId="1" xfId="0" applyFont="1" applyFill="1" applyBorder="1" applyAlignment="1">
      <alignment horizontal="left" vertical="center" wrapText="1"/>
    </xf>
    <xf numFmtId="0" fontId="103" fillId="0" borderId="9" xfId="0" applyFont="1" applyFill="1" applyBorder="1" applyAlignment="1">
      <alignment vertical="center" wrapText="1"/>
    </xf>
    <xf numFmtId="0" fontId="103" fillId="0" borderId="7" xfId="0" applyFont="1" applyFill="1" applyBorder="1" applyAlignment="1">
      <alignment vertical="center" wrapText="1"/>
    </xf>
    <xf numFmtId="0" fontId="103" fillId="0" borderId="12" xfId="0" applyFont="1" applyFill="1" applyBorder="1" applyAlignment="1">
      <alignment vertical="center" wrapText="1"/>
    </xf>
    <xf numFmtId="0" fontId="103" fillId="0" borderId="6" xfId="0" applyFont="1" applyFill="1" applyBorder="1" applyAlignment="1">
      <alignment horizontal="left" vertical="center" shrinkToFit="1"/>
    </xf>
    <xf numFmtId="0" fontId="103" fillId="0" borderId="0" xfId="0" applyFont="1" applyFill="1" applyBorder="1" applyAlignment="1">
      <alignment horizontal="left" vertical="center" shrinkToFit="1"/>
    </xf>
    <xf numFmtId="0" fontId="103" fillId="0" borderId="1" xfId="0" applyFont="1" applyFill="1" applyBorder="1" applyAlignment="1">
      <alignment horizontal="left" vertical="center" wrapText="1"/>
    </xf>
    <xf numFmtId="0" fontId="103" fillId="0" borderId="10" xfId="0" applyFont="1" applyFill="1" applyBorder="1" applyAlignment="1">
      <alignment horizontal="left" vertical="center"/>
    </xf>
    <xf numFmtId="0" fontId="108" fillId="0" borderId="10" xfId="0" applyFont="1" applyFill="1" applyBorder="1" applyAlignment="1">
      <alignment horizontal="left" vertical="center" indent="1"/>
    </xf>
    <xf numFmtId="0" fontId="57" fillId="0" borderId="26" xfId="0" applyFont="1" applyFill="1" applyBorder="1" applyAlignment="1">
      <alignment horizontal="left" vertical="center" indent="1"/>
    </xf>
    <xf numFmtId="0" fontId="57" fillId="0" borderId="28" xfId="0" applyFont="1" applyFill="1" applyBorder="1" applyAlignment="1">
      <alignment horizontal="left" vertical="center" indent="1"/>
    </xf>
    <xf numFmtId="0" fontId="131" fillId="0" borderId="4" xfId="0" applyFont="1" applyFill="1" applyBorder="1" applyAlignment="1" applyProtection="1">
      <alignment horizontal="left" vertical="center" shrinkToFit="1"/>
      <protection locked="0"/>
    </xf>
    <xf numFmtId="0" fontId="57" fillId="0" borderId="27" xfId="0" applyFont="1" applyFill="1" applyBorder="1" applyAlignment="1">
      <alignment horizontal="left" vertical="center" indent="1"/>
    </xf>
    <xf numFmtId="0" fontId="29" fillId="0" borderId="4" xfId="0" applyFont="1" applyFill="1" applyBorder="1" applyAlignment="1">
      <alignment horizontal="left" vertical="center" wrapTex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57" fillId="0" borderId="3" xfId="0" applyFont="1" applyFill="1" applyBorder="1" applyAlignment="1">
      <alignment horizontal="left" vertical="center" wrapText="1" indent="1"/>
    </xf>
    <xf numFmtId="0" fontId="57" fillId="0" borderId="10" xfId="0" applyFont="1" applyFill="1" applyBorder="1" applyAlignment="1">
      <alignment horizontal="left" vertical="center" wrapText="1" indent="1"/>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28" xfId="0" applyFont="1" applyFill="1" applyBorder="1" applyAlignment="1">
      <alignment horizontal="center" vertical="center"/>
    </xf>
    <xf numFmtId="0" fontId="103" fillId="0" borderId="3" xfId="0" applyFont="1" applyFill="1" applyBorder="1" applyAlignment="1">
      <alignment horizontal="left" vertical="center" wrapText="1" shrinkToFit="1"/>
    </xf>
    <xf numFmtId="0" fontId="103" fillId="0" borderId="4" xfId="0" applyFont="1" applyFill="1" applyBorder="1" applyAlignment="1">
      <alignment horizontal="left" vertical="center" wrapText="1" shrinkToFit="1"/>
    </xf>
    <xf numFmtId="0" fontId="103" fillId="0" borderId="10" xfId="0" applyFont="1" applyFill="1" applyBorder="1" applyAlignment="1">
      <alignment horizontal="left" vertical="center" wrapText="1" shrinkToFit="1"/>
    </xf>
    <xf numFmtId="0" fontId="103" fillId="0" borderId="3" xfId="0" applyFont="1" applyFill="1" applyBorder="1" applyAlignment="1">
      <alignment vertical="center" wrapText="1" shrinkToFit="1"/>
    </xf>
    <xf numFmtId="0" fontId="103" fillId="0" borderId="4" xfId="0" applyFont="1" applyFill="1" applyBorder="1" applyAlignment="1">
      <alignment vertical="center" wrapText="1" shrinkToFit="1"/>
    </xf>
    <xf numFmtId="0" fontId="29" fillId="0" borderId="28" xfId="0" applyFont="1" applyFill="1" applyBorder="1" applyAlignment="1">
      <alignment horizontal="center" vertical="center" wrapText="1"/>
    </xf>
    <xf numFmtId="0" fontId="103" fillId="0" borderId="10" xfId="0" applyFont="1" applyFill="1" applyBorder="1" applyAlignment="1">
      <alignment horizontal="left" vertical="center" wrapText="1"/>
    </xf>
    <xf numFmtId="0" fontId="103" fillId="8" borderId="5" xfId="0" applyFont="1" applyFill="1" applyBorder="1" applyAlignment="1" applyProtection="1">
      <alignment horizontal="left" vertical="center" shrinkToFit="1"/>
      <protection locked="0"/>
    </xf>
    <xf numFmtId="0" fontId="133" fillId="0" borderId="3" xfId="0" applyFont="1" applyBorder="1" applyAlignment="1">
      <alignment horizontal="left" vertical="center" wrapText="1"/>
    </xf>
    <xf numFmtId="0" fontId="133" fillId="0" borderId="4" xfId="0" applyFont="1" applyBorder="1" applyAlignment="1">
      <alignment horizontal="left" vertical="center" wrapText="1"/>
    </xf>
    <xf numFmtId="0" fontId="133" fillId="0" borderId="10"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108" fillId="0" borderId="8" xfId="0" applyFont="1" applyFill="1" applyBorder="1" applyAlignment="1" applyProtection="1">
      <alignment horizontal="left" vertical="top" wrapText="1"/>
      <protection locked="0"/>
    </xf>
    <xf numFmtId="0" fontId="108" fillId="0" borderId="5" xfId="0" applyFont="1" applyFill="1" applyBorder="1" applyAlignment="1" applyProtection="1">
      <alignment horizontal="left" vertical="top" wrapText="1"/>
      <protection locked="0"/>
    </xf>
    <xf numFmtId="0" fontId="108" fillId="0" borderId="6" xfId="0" applyFont="1" applyFill="1" applyBorder="1" applyAlignment="1" applyProtection="1">
      <alignment horizontal="left" vertical="top" wrapText="1"/>
      <protection locked="0"/>
    </xf>
    <xf numFmtId="0" fontId="108" fillId="0" borderId="0" xfId="0" applyFont="1" applyFill="1" applyBorder="1" applyAlignment="1" applyProtection="1">
      <alignment horizontal="left" vertical="top" wrapText="1"/>
      <protection locked="0"/>
    </xf>
    <xf numFmtId="0" fontId="108" fillId="0" borderId="11" xfId="0" applyFont="1" applyFill="1" applyBorder="1" applyAlignment="1" applyProtection="1">
      <alignment horizontal="left" vertical="top" wrapText="1"/>
      <protection locked="0"/>
    </xf>
    <xf numFmtId="0" fontId="108" fillId="0" borderId="1" xfId="0" applyFont="1" applyFill="1" applyBorder="1" applyAlignment="1" applyProtection="1">
      <alignment horizontal="left" vertical="top" wrapText="1"/>
      <protection locked="0"/>
    </xf>
    <xf numFmtId="0" fontId="103" fillId="0" borderId="3" xfId="0" applyFont="1" applyFill="1" applyBorder="1" applyAlignment="1" applyProtection="1">
      <alignment horizontal="left" vertical="center"/>
      <protection locked="0"/>
    </xf>
    <xf numFmtId="0" fontId="103" fillId="0" borderId="4" xfId="0" applyFont="1" applyFill="1" applyBorder="1" applyAlignment="1" applyProtection="1">
      <alignment horizontal="left" vertical="center"/>
      <protection locked="0"/>
    </xf>
    <xf numFmtId="0" fontId="103" fillId="0" borderId="10" xfId="0" applyFont="1" applyFill="1" applyBorder="1" applyAlignment="1" applyProtection="1">
      <alignment horizontal="left" vertical="center"/>
      <protection locked="0"/>
    </xf>
    <xf numFmtId="0" fontId="57" fillId="0" borderId="5" xfId="0" applyFont="1" applyFill="1" applyBorder="1" applyAlignment="1">
      <alignment vertical="center"/>
    </xf>
    <xf numFmtId="0" fontId="108" fillId="0" borderId="5" xfId="0" applyFont="1" applyFill="1" applyBorder="1" applyAlignment="1"/>
    <xf numFmtId="0" fontId="57" fillId="0" borderId="0" xfId="0" applyFont="1" applyFill="1" applyBorder="1" applyAlignment="1">
      <alignment horizontal="left" vertical="center"/>
    </xf>
    <xf numFmtId="0" fontId="103" fillId="0" borderId="1" xfId="0" applyFont="1" applyFill="1" applyBorder="1" applyAlignment="1">
      <alignment horizontal="left"/>
    </xf>
    <xf numFmtId="0" fontId="103" fillId="0" borderId="1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103" fillId="0" borderId="3" xfId="0" applyFont="1" applyFill="1" applyBorder="1" applyAlignment="1">
      <alignment vertical="center"/>
    </xf>
    <xf numFmtId="0" fontId="103" fillId="0" borderId="4" xfId="0" applyFont="1" applyFill="1" applyBorder="1" applyAlignment="1">
      <alignment vertical="center"/>
    </xf>
    <xf numFmtId="0" fontId="103" fillId="0" borderId="10" xfId="0" applyFont="1" applyFill="1" applyBorder="1" applyAlignment="1">
      <alignment vertical="center"/>
    </xf>
    <xf numFmtId="0" fontId="108" fillId="0" borderId="3" xfId="0" applyFont="1" applyBorder="1" applyAlignment="1">
      <alignment horizontal="center" vertical="center"/>
    </xf>
    <xf numFmtId="0" fontId="108" fillId="0" borderId="4" xfId="0" applyFont="1" applyBorder="1" applyAlignment="1">
      <alignment horizontal="center" vertical="center"/>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96" fillId="0" borderId="3" xfId="45" applyNumberFormat="1" applyFont="1" applyFill="1" applyBorder="1" applyAlignment="1">
      <alignment vertical="center" wrapText="1"/>
    </xf>
    <xf numFmtId="0" fontId="96" fillId="0" borderId="4" xfId="45" applyNumberFormat="1" applyFont="1" applyFill="1" applyBorder="1" applyAlignment="1">
      <alignment vertical="center" wrapText="1"/>
    </xf>
    <xf numFmtId="0" fontId="96" fillId="0" borderId="10" xfId="45" applyNumberFormat="1" applyFont="1" applyFill="1" applyBorder="1" applyAlignment="1">
      <alignment vertical="center" wrapText="1"/>
    </xf>
    <xf numFmtId="0" fontId="108" fillId="0" borderId="3" xfId="45" applyNumberFormat="1" applyFont="1" applyFill="1" applyBorder="1" applyAlignment="1">
      <alignment vertical="center" wrapText="1"/>
    </xf>
    <xf numFmtId="0" fontId="108" fillId="0" borderId="4" xfId="45" applyNumberFormat="1" applyFont="1" applyFill="1" applyBorder="1" applyAlignment="1">
      <alignment vertical="center" wrapText="1"/>
    </xf>
    <xf numFmtId="0" fontId="108" fillId="0" borderId="10" xfId="45" applyNumberFormat="1" applyFont="1" applyFill="1" applyBorder="1" applyAlignment="1">
      <alignment vertical="center" wrapText="1"/>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90" fillId="0" borderId="6" xfId="3" applyFont="1" applyFill="1" applyBorder="1" applyAlignment="1">
      <alignment horizontal="center" vertical="center" wrapText="1" shrinkToFit="1"/>
    </xf>
    <xf numFmtId="0" fontId="90" fillId="0" borderId="0" xfId="3" applyFont="1" applyFill="1" applyBorder="1" applyAlignment="1">
      <alignment horizontal="center" vertical="center" wrapText="1" shrinkToFit="1"/>
    </xf>
    <xf numFmtId="0" fontId="90" fillId="0" borderId="7" xfId="3" applyFont="1" applyFill="1" applyBorder="1" applyAlignment="1">
      <alignment horizontal="center" vertical="center" wrapText="1" shrinkToFit="1"/>
    </xf>
    <xf numFmtId="0" fontId="90" fillId="0" borderId="6" xfId="3" applyFont="1" applyFill="1" applyBorder="1" applyAlignment="1">
      <alignment horizontal="center" vertical="center" shrinkToFit="1"/>
    </xf>
    <xf numFmtId="0" fontId="90" fillId="0" borderId="0" xfId="3" applyFont="1" applyFill="1" applyBorder="1" applyAlignment="1">
      <alignment horizontal="center" vertical="center" shrinkToFit="1"/>
    </xf>
    <xf numFmtId="0" fontId="90" fillId="0" borderId="7" xfId="3" applyFont="1" applyFill="1" applyBorder="1" applyAlignment="1">
      <alignment horizontal="center" vertical="center" shrinkToFit="1"/>
    </xf>
    <xf numFmtId="0" fontId="90" fillId="0" borderId="56" xfId="3" applyFont="1" applyFill="1" applyBorder="1" applyAlignment="1">
      <alignment horizontal="center" vertical="center" wrapText="1" shrinkToFit="1"/>
    </xf>
    <xf numFmtId="0" fontId="90" fillId="0" borderId="54" xfId="3" applyFont="1" applyFill="1" applyBorder="1" applyAlignment="1">
      <alignment horizontal="center" vertical="center" shrinkToFit="1"/>
    </xf>
    <xf numFmtId="0" fontId="90"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88"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16" fillId="0" borderId="56" xfId="3" applyFont="1" applyFill="1" applyBorder="1" applyAlignment="1">
      <alignment horizontal="left" vertical="center" wrapText="1" shrinkToFit="1"/>
    </xf>
    <xf numFmtId="0" fontId="116" fillId="0" borderId="54" xfId="3" applyFont="1" applyFill="1" applyBorder="1" applyAlignment="1">
      <alignment horizontal="left" vertical="center" wrapText="1" shrinkToFit="1"/>
    </xf>
    <xf numFmtId="0" fontId="116" fillId="0" borderId="55" xfId="3" applyFont="1" applyFill="1" applyBorder="1" applyAlignment="1">
      <alignment horizontal="left" vertical="center" wrapText="1" shrinkToFit="1"/>
    </xf>
    <xf numFmtId="0" fontId="90" fillId="0" borderId="56" xfId="3" applyFont="1" applyFill="1" applyBorder="1" applyAlignment="1">
      <alignment horizontal="left" vertical="center" wrapText="1" shrinkToFit="1"/>
    </xf>
    <xf numFmtId="0" fontId="90" fillId="0" borderId="54" xfId="3" applyFont="1" applyFill="1" applyBorder="1" applyAlignment="1">
      <alignment horizontal="left" vertical="center" wrapText="1" shrinkToFit="1"/>
    </xf>
    <xf numFmtId="0" fontId="90" fillId="0" borderId="55" xfId="3" applyFont="1" applyFill="1" applyBorder="1" applyAlignment="1">
      <alignment horizontal="left" vertical="center" wrapText="1" shrinkToFit="1"/>
    </xf>
    <xf numFmtId="0" fontId="90" fillId="0" borderId="54" xfId="3" applyFont="1" applyFill="1" applyBorder="1" applyAlignment="1">
      <alignment horizontal="center" vertical="center" wrapText="1" shrinkToFit="1"/>
    </xf>
    <xf numFmtId="0" fontId="90" fillId="0" borderId="57" xfId="3" applyFont="1" applyFill="1" applyBorder="1" applyAlignment="1">
      <alignment horizontal="center" vertical="center" wrapText="1"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86"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4"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88" fillId="0" borderId="50" xfId="0" applyFont="1" applyFill="1" applyBorder="1" applyAlignment="1">
      <alignment horizontal="left" vertical="center"/>
    </xf>
    <xf numFmtId="0" fontId="84" fillId="0" borderId="26" xfId="45" applyNumberFormat="1" applyFont="1" applyBorder="1" applyAlignment="1">
      <alignment vertical="center" wrapText="1"/>
    </xf>
    <xf numFmtId="0" fontId="84" fillId="0" borderId="27" xfId="45" applyNumberFormat="1" applyFont="1" applyBorder="1" applyAlignment="1">
      <alignment vertical="center" wrapText="1"/>
    </xf>
    <xf numFmtId="0" fontId="84" fillId="0" borderId="28" xfId="45" applyNumberFormat="1" applyFont="1" applyBorder="1" applyAlignment="1">
      <alignment vertical="center" wrapTex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4" fillId="0" borderId="3" xfId="45" applyNumberFormat="1" applyFont="1" applyFill="1" applyBorder="1" applyAlignment="1">
      <alignment horizontal="left" vertical="center"/>
    </xf>
    <xf numFmtId="0" fontId="84" fillId="0" borderId="4" xfId="45" applyNumberFormat="1" applyFont="1" applyFill="1" applyBorder="1" applyAlignment="1">
      <alignment horizontal="left" vertical="center"/>
    </xf>
    <xf numFmtId="0" fontId="84" fillId="0" borderId="68" xfId="45" applyNumberFormat="1" applyFont="1" applyFill="1" applyBorder="1" applyAlignment="1">
      <alignment horizontal="left" vertical="center"/>
    </xf>
    <xf numFmtId="184" fontId="108" fillId="0" borderId="3" xfId="45" applyNumberFormat="1" applyFont="1" applyFill="1" applyBorder="1" applyAlignment="1">
      <alignment horizontal="right" vertical="center"/>
    </xf>
    <xf numFmtId="184" fontId="108" fillId="0" borderId="4" xfId="45" applyNumberFormat="1" applyFont="1" applyFill="1" applyBorder="1" applyAlignment="1">
      <alignment horizontal="right" vertical="center"/>
    </xf>
    <xf numFmtId="184" fontId="108"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4" fillId="0" borderId="3" xfId="45" applyNumberFormat="1" applyFont="1" applyFill="1" applyBorder="1" applyAlignment="1">
      <alignment horizontal="center" vertical="center" shrinkToFit="1"/>
    </xf>
    <xf numFmtId="0" fontId="84" fillId="0" borderId="4" xfId="45" applyNumberFormat="1" applyFont="1" applyFill="1" applyBorder="1" applyAlignment="1">
      <alignment horizontal="center" vertical="center" shrinkToFit="1"/>
    </xf>
    <xf numFmtId="0" fontId="84" fillId="0" borderId="10" xfId="45" applyNumberFormat="1" applyFont="1" applyFill="1" applyBorder="1" applyAlignment="1">
      <alignment horizontal="center" vertical="center" shrinkToFit="1"/>
    </xf>
    <xf numFmtId="0" fontId="110" fillId="0" borderId="4" xfId="45" applyNumberFormat="1" applyFont="1" applyFill="1" applyBorder="1" applyAlignment="1">
      <alignment horizontal="center" vertical="center" shrinkToFit="1"/>
    </xf>
    <xf numFmtId="0" fontId="110"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 xfId="45" applyNumberFormat="1" applyFont="1" applyFill="1" applyBorder="1" applyAlignment="1" applyProtection="1">
      <alignment horizontal="left" vertical="center"/>
      <protection locked="0"/>
    </xf>
    <xf numFmtId="0" fontId="116" fillId="0" borderId="6" xfId="3" applyFont="1" applyFill="1" applyBorder="1" applyAlignment="1">
      <alignment horizontal="center" vertical="center" shrinkToFit="1"/>
    </xf>
    <xf numFmtId="0" fontId="116" fillId="0" borderId="0" xfId="3" applyFont="1" applyFill="1" applyBorder="1" applyAlignment="1">
      <alignment horizontal="center" vertical="center" shrinkToFit="1"/>
    </xf>
    <xf numFmtId="0" fontId="116" fillId="0" borderId="7" xfId="3" applyFont="1" applyFill="1" applyBorder="1" applyAlignment="1">
      <alignment horizontal="center" vertical="center" shrinkToFit="1"/>
    </xf>
    <xf numFmtId="0" fontId="116" fillId="0" borderId="56" xfId="3" applyFont="1" applyFill="1" applyBorder="1" applyAlignment="1">
      <alignment horizontal="center" vertical="center" wrapText="1" shrinkToFit="1"/>
    </xf>
    <xf numFmtId="0" fontId="116" fillId="0" borderId="54" xfId="3" applyFont="1" applyFill="1" applyBorder="1" applyAlignment="1">
      <alignment horizontal="center" vertical="center" shrinkToFit="1"/>
    </xf>
    <xf numFmtId="0" fontId="116" fillId="0" borderId="57" xfId="3" applyFont="1" applyFill="1" applyBorder="1" applyAlignment="1">
      <alignment horizontal="center" vertical="center" shrinkToFit="1"/>
    </xf>
    <xf numFmtId="0" fontId="84" fillId="0" borderId="60" xfId="45" applyNumberFormat="1" applyFont="1" applyFill="1" applyBorder="1" applyAlignment="1" applyProtection="1">
      <alignment horizontal="center" vertical="center" wrapText="1"/>
      <protection locked="0"/>
    </xf>
    <xf numFmtId="0" fontId="84" fillId="0" borderId="38" xfId="45" applyNumberFormat="1" applyFont="1" applyFill="1" applyBorder="1" applyAlignment="1" applyProtection="1">
      <alignment horizontal="center" vertical="center" wrapText="1"/>
      <protection locked="0"/>
    </xf>
    <xf numFmtId="0" fontId="84" fillId="0" borderId="63" xfId="45" applyNumberFormat="1" applyFont="1" applyFill="1" applyBorder="1" applyAlignment="1" applyProtection="1">
      <alignment horizontal="center" vertical="center" wrapText="1"/>
      <protection locked="0"/>
    </xf>
    <xf numFmtId="0" fontId="84" fillId="0" borderId="12" xfId="45" applyNumberFormat="1" applyFont="1" applyFill="1" applyBorder="1" applyAlignment="1" applyProtection="1">
      <alignment horizontal="center" vertical="center" wrapText="1"/>
      <protection locked="0"/>
    </xf>
    <xf numFmtId="0" fontId="84" fillId="0" borderId="28" xfId="45" applyNumberFormat="1" applyFont="1" applyFill="1" applyBorder="1" applyAlignment="1" applyProtection="1">
      <alignment horizontal="center" vertical="center" wrapText="1"/>
      <protection locked="0"/>
    </xf>
    <xf numFmtId="0" fontId="84" fillId="0" borderId="66" xfId="45" applyNumberFormat="1" applyFont="1" applyFill="1" applyBorder="1" applyAlignment="1" applyProtection="1">
      <alignment horizontal="center" vertical="center" wrapText="1"/>
      <protection locked="0"/>
    </xf>
    <xf numFmtId="0" fontId="84" fillId="0" borderId="10" xfId="45" applyNumberFormat="1" applyFont="1" applyFill="1" applyBorder="1" applyAlignment="1" applyProtection="1">
      <alignment horizontal="center" vertical="center" wrapText="1"/>
      <protection locked="0"/>
    </xf>
    <xf numFmtId="0" fontId="84" fillId="0" borderId="2" xfId="45" applyNumberFormat="1" applyFont="1" applyFill="1" applyBorder="1" applyAlignment="1" applyProtection="1">
      <alignment horizontal="center" vertical="center" wrapText="1"/>
      <protection locked="0"/>
    </xf>
    <xf numFmtId="0" fontId="84" fillId="0" borderId="67" xfId="45" applyNumberFormat="1" applyFont="1" applyFill="1" applyBorder="1" applyAlignment="1" applyProtection="1">
      <alignment horizontal="center" vertical="center" wrapText="1"/>
      <protection locked="0"/>
    </xf>
    <xf numFmtId="0" fontId="84" fillId="0" borderId="75" xfId="45" applyNumberFormat="1" applyFont="1" applyFill="1" applyBorder="1" applyAlignment="1" applyProtection="1">
      <alignment horizontal="center" vertical="center" wrapText="1"/>
      <protection locked="0"/>
    </xf>
    <xf numFmtId="0" fontId="84" fillId="0" borderId="43" xfId="45" applyNumberFormat="1" applyFont="1" applyFill="1" applyBorder="1" applyAlignment="1" applyProtection="1">
      <alignment horizontal="center" vertical="center" wrapText="1"/>
      <protection locked="0"/>
    </xf>
    <xf numFmtId="0" fontId="84" fillId="0" borderId="109" xfId="45" applyNumberFormat="1" applyFont="1" applyFill="1" applyBorder="1" applyAlignment="1" applyProtection="1">
      <alignment horizontal="center" vertical="center" wrapText="1"/>
      <protection locked="0"/>
    </xf>
    <xf numFmtId="0" fontId="116" fillId="0" borderId="54" xfId="3" applyFont="1" applyFill="1" applyBorder="1" applyAlignment="1">
      <alignment horizontal="center" vertical="center" wrapText="1" shrinkToFit="1"/>
    </xf>
    <xf numFmtId="0" fontId="116" fillId="0" borderId="57" xfId="3" applyFont="1" applyFill="1" applyBorder="1" applyAlignment="1">
      <alignment horizontal="center" vertical="center" wrapText="1" shrinkToFit="1"/>
    </xf>
    <xf numFmtId="0" fontId="104" fillId="12" borderId="0" xfId="45" applyNumberFormat="1" applyFont="1" applyFill="1" applyBorder="1" applyAlignment="1">
      <alignment horizontal="center" vertical="center"/>
    </xf>
    <xf numFmtId="0" fontId="96" fillId="0" borderId="1" xfId="45" applyNumberFormat="1" applyFont="1" applyFill="1" applyBorder="1" applyAlignment="1">
      <alignment horizontal="center" vertical="center"/>
    </xf>
    <xf numFmtId="0" fontId="84" fillId="0" borderId="1" xfId="45" applyNumberFormat="1" applyFont="1" applyFill="1" applyBorder="1" applyAlignment="1">
      <alignment horizontal="left" vertical="center"/>
    </xf>
    <xf numFmtId="0" fontId="84" fillId="0" borderId="35" xfId="45" applyNumberFormat="1" applyFont="1" applyFill="1" applyBorder="1" applyAlignment="1">
      <alignment horizontal="center" vertical="center" wrapText="1"/>
    </xf>
    <xf numFmtId="0" fontId="84" fillId="0" borderId="36" xfId="45" applyNumberFormat="1" applyFont="1" applyFill="1" applyBorder="1" applyAlignment="1">
      <alignment horizontal="center" vertical="center" wrapText="1"/>
    </xf>
    <xf numFmtId="0" fontId="84" fillId="0" borderId="37" xfId="45" applyNumberFormat="1" applyFont="1" applyFill="1" applyBorder="1" applyAlignment="1">
      <alignment horizontal="center" vertical="center" wrapText="1"/>
    </xf>
    <xf numFmtId="0" fontId="84" fillId="0" borderId="50" xfId="45" applyNumberFormat="1" applyFont="1" applyFill="1" applyBorder="1" applyAlignment="1">
      <alignment horizontal="center" vertical="center" wrapText="1"/>
    </xf>
    <xf numFmtId="0" fontId="84" fillId="0" borderId="0" xfId="45" applyNumberFormat="1" applyFont="1" applyFill="1" applyBorder="1" applyAlignment="1">
      <alignment horizontal="center" vertical="center" wrapText="1"/>
    </xf>
    <xf numFmtId="0" fontId="84" fillId="0" borderId="7" xfId="45" applyNumberFormat="1" applyFont="1" applyFill="1" applyBorder="1" applyAlignment="1">
      <alignment horizontal="center" vertical="center" wrapText="1"/>
    </xf>
    <xf numFmtId="0" fontId="84" fillId="0" borderId="40" xfId="45" applyNumberFormat="1" applyFont="1" applyFill="1" applyBorder="1" applyAlignment="1">
      <alignment horizontal="center" vertical="center" wrapText="1"/>
    </xf>
    <xf numFmtId="0" fontId="84" fillId="0" borderId="41" xfId="45" applyNumberFormat="1" applyFont="1" applyFill="1" applyBorder="1" applyAlignment="1">
      <alignment horizontal="center" vertical="center" wrapText="1"/>
    </xf>
    <xf numFmtId="0" fontId="84" fillId="0" borderId="42" xfId="45" applyNumberFormat="1" applyFont="1" applyFill="1" applyBorder="1" applyAlignment="1">
      <alignment horizontal="center" vertical="center" wrapText="1"/>
    </xf>
    <xf numFmtId="0" fontId="84" fillId="0" borderId="47" xfId="45" applyNumberFormat="1" applyFont="1" applyFill="1" applyBorder="1" applyAlignment="1">
      <alignment horizontal="left" vertical="center" indent="1"/>
    </xf>
    <xf numFmtId="0" fontId="84" fillId="0" borderId="36" xfId="45" applyNumberFormat="1" applyFont="1" applyFill="1" applyBorder="1" applyAlignment="1">
      <alignment horizontal="left" vertical="center" indent="1"/>
    </xf>
    <xf numFmtId="0" fontId="84" fillId="0" borderId="36" xfId="0" applyFont="1" applyFill="1" applyBorder="1" applyAlignment="1" applyProtection="1">
      <alignment horizontal="left" vertical="center" shrinkToFit="1"/>
      <protection locked="0"/>
    </xf>
    <xf numFmtId="0" fontId="84" fillId="0" borderId="91" xfId="45" applyNumberFormat="1" applyFont="1" applyFill="1" applyBorder="1" applyAlignment="1">
      <alignment horizontal="center" vertical="center" wrapText="1"/>
    </xf>
    <xf numFmtId="0" fontId="84" fillId="0" borderId="38" xfId="45" applyNumberFormat="1" applyFont="1" applyFill="1" applyBorder="1" applyAlignment="1">
      <alignment horizontal="center" vertical="center" wrapText="1"/>
    </xf>
    <xf numFmtId="0" fontId="84" fillId="0" borderId="63" xfId="45" applyNumberFormat="1" applyFont="1" applyFill="1" applyBorder="1" applyAlignment="1">
      <alignment horizontal="center" vertical="center" wrapText="1"/>
    </xf>
    <xf numFmtId="0" fontId="84" fillId="0" borderId="71" xfId="45" applyNumberFormat="1" applyFont="1" applyFill="1" applyBorder="1" applyAlignment="1">
      <alignment horizontal="center" vertical="center" wrapText="1"/>
    </xf>
    <xf numFmtId="0" fontId="84" fillId="0" borderId="26" xfId="45" applyNumberFormat="1" applyFont="1" applyFill="1" applyBorder="1" applyAlignment="1">
      <alignment horizontal="center" vertical="center" wrapText="1"/>
    </xf>
    <xf numFmtId="0" fontId="84" fillId="0" borderId="64" xfId="45" applyNumberFormat="1" applyFont="1" applyFill="1" applyBorder="1" applyAlignment="1">
      <alignment horizontal="center" vertical="center" wrapText="1"/>
    </xf>
    <xf numFmtId="0" fontId="84" fillId="0" borderId="51" xfId="45" applyNumberFormat="1" applyFont="1" applyFill="1" applyBorder="1" applyAlignment="1">
      <alignment horizontal="left" vertical="center" indent="1" shrinkToFit="1"/>
    </xf>
    <xf numFmtId="0" fontId="84" fillId="0" borderId="41" xfId="45" applyNumberFormat="1" applyFont="1" applyFill="1" applyBorder="1" applyAlignment="1">
      <alignment horizontal="left" vertical="center" indent="1" shrinkToFit="1"/>
    </xf>
    <xf numFmtId="0" fontId="84" fillId="0" borderId="41" xfId="0" applyFont="1" applyFill="1" applyBorder="1" applyAlignment="1" applyProtection="1">
      <alignment horizontal="left" vertical="center" shrinkToFit="1"/>
      <protection locked="0"/>
    </xf>
    <xf numFmtId="0" fontId="116" fillId="0" borderId="6" xfId="3" applyFont="1" applyFill="1" applyBorder="1" applyAlignment="1">
      <alignment horizontal="center" vertical="center" wrapText="1" shrinkToFit="1"/>
    </xf>
    <xf numFmtId="0" fontId="116" fillId="0" borderId="0" xfId="3" applyFont="1" applyFill="1" applyBorder="1" applyAlignment="1">
      <alignment horizontal="center" vertical="center" wrapText="1" shrinkToFit="1"/>
    </xf>
    <xf numFmtId="0" fontId="116" fillId="0" borderId="7" xfId="3" applyFont="1" applyFill="1" applyBorder="1" applyAlignment="1">
      <alignment horizontal="center" vertical="center" wrapText="1" shrinkToFit="1"/>
    </xf>
    <xf numFmtId="0" fontId="84" fillId="0" borderId="58" xfId="45" applyNumberFormat="1" applyFont="1" applyFill="1" applyBorder="1" applyAlignment="1">
      <alignment horizontal="center" vertical="center"/>
    </xf>
    <xf numFmtId="0" fontId="84" fillId="0" borderId="102" xfId="45" applyNumberFormat="1" applyFont="1" applyFill="1" applyBorder="1" applyAlignment="1">
      <alignment horizontal="center" vertical="center"/>
    </xf>
    <xf numFmtId="0" fontId="84" fillId="0" borderId="56" xfId="45" applyNumberFormat="1" applyFont="1" applyFill="1" applyBorder="1" applyAlignment="1">
      <alignment horizontal="center" vertical="center"/>
    </xf>
    <xf numFmtId="0" fontId="84" fillId="0" borderId="56" xfId="45" applyNumberFormat="1" applyFont="1" applyFill="1" applyBorder="1" applyAlignment="1">
      <alignment horizontal="left" vertical="center" indent="1"/>
    </xf>
    <xf numFmtId="0" fontId="84" fillId="0" borderId="54" xfId="45" applyNumberFormat="1" applyFont="1" applyFill="1" applyBorder="1" applyAlignment="1">
      <alignment horizontal="left" vertical="center" indent="1"/>
    </xf>
    <xf numFmtId="0" fontId="84" fillId="0" borderId="55" xfId="45" applyNumberFormat="1" applyFont="1" applyFill="1" applyBorder="1" applyAlignment="1">
      <alignment horizontal="left" vertical="center" indent="1"/>
    </xf>
    <xf numFmtId="0" fontId="84" fillId="0" borderId="56" xfId="45" applyNumberFormat="1" applyFont="1" applyFill="1" applyBorder="1" applyAlignment="1">
      <alignment horizontal="left" vertical="center" indent="1" shrinkToFit="1"/>
    </xf>
    <xf numFmtId="0" fontId="84" fillId="0" borderId="54" xfId="45" applyNumberFormat="1" applyFont="1" applyFill="1" applyBorder="1" applyAlignment="1">
      <alignment horizontal="left" vertical="center" indent="1" shrinkToFit="1"/>
    </xf>
    <xf numFmtId="0" fontId="84" fillId="0" borderId="54" xfId="45" applyNumberFormat="1" applyFont="1" applyFill="1" applyBorder="1" applyAlignment="1" applyProtection="1">
      <alignment horizontal="center" vertical="center" wrapText="1"/>
      <protection locked="0"/>
    </xf>
    <xf numFmtId="0" fontId="84" fillId="0" borderId="53" xfId="45" applyNumberFormat="1" applyFont="1" applyFill="1" applyBorder="1" applyAlignment="1">
      <alignment horizontal="center" vertical="center" shrinkToFit="1"/>
    </xf>
    <xf numFmtId="0" fontId="84" fillId="0" borderId="54" xfId="45" applyNumberFormat="1" applyFont="1" applyFill="1" applyBorder="1" applyAlignment="1">
      <alignment horizontal="center" vertical="center" shrinkToFit="1"/>
    </xf>
    <xf numFmtId="0" fontId="84" fillId="0" borderId="55" xfId="45" applyNumberFormat="1" applyFont="1" applyFill="1" applyBorder="1" applyAlignment="1">
      <alignment horizontal="center" vertical="center" shrinkToFit="1"/>
    </xf>
    <xf numFmtId="58" fontId="84" fillId="0" borderId="56" xfId="45" applyNumberFormat="1" applyFont="1" applyFill="1" applyBorder="1" applyAlignment="1" applyProtection="1">
      <alignment horizontal="center" vertical="center" shrinkToFit="1"/>
      <protection locked="0"/>
    </xf>
    <xf numFmtId="58" fontId="84" fillId="0" borderId="54" xfId="45" applyNumberFormat="1" applyFont="1" applyFill="1" applyBorder="1" applyAlignment="1" applyProtection="1">
      <alignment horizontal="center" vertical="center" shrinkToFit="1"/>
      <protection locked="0"/>
    </xf>
    <xf numFmtId="0" fontId="84" fillId="0" borderId="54" xfId="45" applyNumberFormat="1" applyFont="1" applyFill="1" applyBorder="1" applyAlignment="1">
      <alignment horizontal="center" vertical="center" wrapText="1"/>
    </xf>
    <xf numFmtId="0" fontId="84" fillId="0" borderId="91" xfId="45" applyNumberFormat="1" applyFont="1" applyFill="1" applyBorder="1" applyAlignment="1">
      <alignment horizontal="center" vertical="center"/>
    </xf>
    <xf numFmtId="0" fontId="84" fillId="0" borderId="38" xfId="45" applyNumberFormat="1" applyFont="1" applyFill="1" applyBorder="1" applyAlignment="1">
      <alignment horizontal="center" vertical="center"/>
    </xf>
    <xf numFmtId="0" fontId="84" fillId="0" borderId="95" xfId="45" applyNumberFormat="1" applyFont="1" applyFill="1" applyBorder="1" applyAlignment="1">
      <alignment horizontal="center" vertical="center"/>
    </xf>
    <xf numFmtId="0" fontId="84" fillId="0" borderId="43" xfId="45" applyNumberFormat="1" applyFont="1" applyFill="1" applyBorder="1" applyAlignment="1">
      <alignment horizontal="center" vertical="center"/>
    </xf>
    <xf numFmtId="0" fontId="108" fillId="0" borderId="92" xfId="45" applyNumberFormat="1" applyFont="1" applyFill="1" applyBorder="1" applyAlignment="1">
      <alignment horizontal="left" vertical="center"/>
    </xf>
    <xf numFmtId="0" fontId="108" fillId="0" borderId="93" xfId="45" applyNumberFormat="1" applyFont="1" applyFill="1" applyBorder="1" applyAlignment="1">
      <alignment horizontal="left" vertical="center"/>
    </xf>
    <xf numFmtId="0" fontId="84" fillId="0" borderId="102" xfId="45" applyFont="1" applyBorder="1" applyAlignment="1">
      <alignment horizontal="center" vertical="center"/>
    </xf>
    <xf numFmtId="0" fontId="84" fillId="0" borderId="57" xfId="45" applyNumberFormat="1" applyFont="1" applyFill="1" applyBorder="1" applyAlignment="1">
      <alignment horizontal="center" vertical="center" shrinkToFit="1"/>
    </xf>
    <xf numFmtId="0" fontId="84" fillId="0" borderId="95" xfId="45" applyNumberFormat="1" applyFont="1" applyFill="1" applyBorder="1" applyAlignment="1">
      <alignment horizontal="center" vertical="center" wrapText="1"/>
    </xf>
    <xf numFmtId="0" fontId="84" fillId="0" borderId="43" xfId="45" applyNumberFormat="1" applyFont="1" applyFill="1" applyBorder="1" applyAlignment="1">
      <alignment horizontal="center" vertical="center" wrapText="1"/>
    </xf>
    <xf numFmtId="0" fontId="84" fillId="0" borderId="36" xfId="3" applyNumberFormat="1" applyFont="1" applyFill="1" applyBorder="1" applyAlignment="1">
      <alignment horizontal="left" vertical="center" shrinkToFit="1"/>
    </xf>
    <xf numFmtId="0" fontId="84" fillId="0" borderId="36" xfId="45" applyNumberFormat="1" applyFont="1" applyFill="1" applyBorder="1" applyAlignment="1">
      <alignment horizontal="left" vertical="center"/>
    </xf>
    <xf numFmtId="0" fontId="84" fillId="0" borderId="41" xfId="3" applyNumberFormat="1" applyFont="1" applyFill="1" applyBorder="1" applyAlignment="1">
      <alignment horizontal="left" vertical="center" shrinkToFit="1"/>
    </xf>
    <xf numFmtId="0" fontId="84" fillId="0" borderId="41" xfId="3" applyNumberFormat="1" applyFont="1" applyFill="1" applyBorder="1" applyAlignment="1">
      <alignment horizontal="left" vertical="center" wrapText="1"/>
    </xf>
    <xf numFmtId="0" fontId="110" fillId="0" borderId="41" xfId="45" applyNumberFormat="1" applyFont="1" applyFill="1" applyBorder="1" applyAlignment="1">
      <alignment vertical="center"/>
    </xf>
    <xf numFmtId="0" fontId="84" fillId="0" borderId="54" xfId="45" applyNumberFormat="1" applyFont="1" applyFill="1" applyBorder="1" applyAlignment="1">
      <alignment horizontal="center" vertical="center"/>
    </xf>
    <xf numFmtId="0" fontId="84" fillId="0" borderId="55" xfId="45" applyNumberFormat="1" applyFont="1" applyFill="1" applyBorder="1" applyAlignment="1">
      <alignment horizontal="center" vertical="center"/>
    </xf>
    <xf numFmtId="0" fontId="110" fillId="0" borderId="50" xfId="45" applyNumberFormat="1" applyFont="1" applyFill="1" applyBorder="1" applyAlignment="1">
      <alignment horizontal="center" vertical="center" wrapText="1"/>
    </xf>
    <xf numFmtId="0" fontId="110" fillId="0" borderId="0" xfId="45" applyNumberFormat="1" applyFont="1" applyFill="1" applyBorder="1" applyAlignment="1">
      <alignment horizontal="center" vertical="center"/>
    </xf>
    <xf numFmtId="0" fontId="110" fillId="0" borderId="7" xfId="45" applyNumberFormat="1" applyFont="1" applyFill="1" applyBorder="1" applyAlignment="1">
      <alignment horizontal="center" vertical="center"/>
    </xf>
    <xf numFmtId="0" fontId="84" fillId="0" borderId="0" xfId="45" applyNumberFormat="1" applyFont="1" applyFill="1" applyBorder="1" applyAlignment="1" applyProtection="1">
      <alignment vertical="center" wrapText="1"/>
      <protection locked="0"/>
    </xf>
    <xf numFmtId="0" fontId="84" fillId="0" borderId="52" xfId="45" applyNumberFormat="1" applyFont="1" applyFill="1" applyBorder="1" applyAlignment="1" applyProtection="1">
      <alignment vertical="center" wrapText="1"/>
      <protection locked="0"/>
    </xf>
    <xf numFmtId="0" fontId="84" fillId="0" borderId="53" xfId="45" applyNumberFormat="1" applyFont="1" applyFill="1" applyBorder="1" applyAlignment="1">
      <alignment horizontal="center" vertical="center"/>
    </xf>
    <xf numFmtId="58" fontId="84" fillId="0" borderId="56" xfId="45" applyNumberFormat="1" applyFont="1" applyFill="1" applyBorder="1" applyAlignment="1">
      <alignment horizontal="distributed" vertical="center" indent="1" shrinkToFit="1"/>
    </xf>
    <xf numFmtId="58" fontId="84" fillId="0" borderId="54" xfId="45" applyNumberFormat="1" applyFont="1" applyFill="1" applyBorder="1" applyAlignment="1">
      <alignment horizontal="distributed" vertical="center" indent="1" shrinkToFit="1"/>
    </xf>
    <xf numFmtId="0" fontId="84" fillId="0" borderId="54" xfId="45" applyNumberFormat="1" applyFont="1" applyBorder="1" applyAlignment="1" applyProtection="1">
      <alignment horizontal="center" vertical="center"/>
      <protection locked="0"/>
    </xf>
    <xf numFmtId="0" fontId="84" fillId="0" borderId="61" xfId="45" applyNumberFormat="1" applyFont="1" applyFill="1" applyBorder="1" applyAlignment="1">
      <alignment horizontal="center" vertical="center" wrapText="1"/>
    </xf>
    <xf numFmtId="0" fontId="84" fillId="0" borderId="27" xfId="45" applyNumberFormat="1" applyFont="1" applyFill="1" applyBorder="1" applyAlignment="1">
      <alignment horizontal="center" vertical="center" wrapText="1"/>
    </xf>
    <xf numFmtId="0" fontId="84" fillId="0" borderId="6" xfId="45" applyNumberFormat="1" applyFont="1" applyFill="1" applyBorder="1" applyAlignment="1" applyProtection="1">
      <alignment horizontal="left" vertical="center" wrapText="1"/>
      <protection locked="0"/>
    </xf>
    <xf numFmtId="0" fontId="84" fillId="0" borderId="0" xfId="45" applyNumberFormat="1" applyFont="1" applyFill="1" applyBorder="1" applyAlignment="1" applyProtection="1">
      <alignment horizontal="left" vertical="center" wrapText="1"/>
      <protection locked="0"/>
    </xf>
    <xf numFmtId="0" fontId="84" fillId="0" borderId="52" xfId="45" applyNumberFormat="1" applyFont="1" applyFill="1" applyBorder="1" applyAlignment="1" applyProtection="1">
      <alignment horizontal="left" vertical="center" wrapText="1"/>
      <protection locked="0"/>
    </xf>
    <xf numFmtId="0" fontId="84" fillId="0" borderId="94" xfId="45" applyNumberFormat="1" applyFont="1" applyFill="1" applyBorder="1" applyAlignment="1">
      <alignment horizontal="center" vertical="center" wrapText="1"/>
    </xf>
    <xf numFmtId="0" fontId="84" fillId="0" borderId="2" xfId="45" applyNumberFormat="1" applyFont="1" applyFill="1" applyBorder="1" applyAlignment="1">
      <alignment horizontal="center" vertical="center" wrapText="1"/>
    </xf>
    <xf numFmtId="0" fontId="84" fillId="0" borderId="36" xfId="45" applyNumberFormat="1" applyFont="1" applyFill="1" applyBorder="1" applyAlignment="1">
      <alignment horizontal="center" vertical="center"/>
    </xf>
    <xf numFmtId="0" fontId="84" fillId="0" borderId="36" xfId="45" applyNumberFormat="1" applyFont="1" applyFill="1" applyBorder="1" applyAlignment="1" applyProtection="1">
      <alignment vertical="center" shrinkToFit="1"/>
      <protection locked="0"/>
    </xf>
    <xf numFmtId="0" fontId="84" fillId="0" borderId="36" xfId="45" applyNumberFormat="1" applyFont="1" applyFill="1" applyBorder="1" applyAlignment="1">
      <alignment horizontal="center" vertical="center" shrinkToFit="1"/>
    </xf>
    <xf numFmtId="0" fontId="84" fillId="0" borderId="0" xfId="45" applyNumberFormat="1" applyFont="1" applyFill="1" applyBorder="1" applyAlignment="1">
      <alignment horizontal="center" vertical="center"/>
    </xf>
    <xf numFmtId="0" fontId="84" fillId="0" borderId="0" xfId="45" applyNumberFormat="1" applyFont="1" applyFill="1" applyBorder="1" applyAlignment="1" applyProtection="1">
      <alignment vertical="center" shrinkToFit="1"/>
      <protection locked="0"/>
    </xf>
    <xf numFmtId="0" fontId="84" fillId="0" borderId="0" xfId="45" applyNumberFormat="1" applyFont="1" applyFill="1" applyBorder="1" applyAlignment="1">
      <alignment horizontal="center" vertical="center" shrinkToFit="1"/>
    </xf>
    <xf numFmtId="0" fontId="84" fillId="0" borderId="41" xfId="45" applyNumberFormat="1" applyFont="1" applyFill="1" applyBorder="1" applyAlignment="1">
      <alignment horizontal="center" vertical="center"/>
    </xf>
    <xf numFmtId="0" fontId="84" fillId="0" borderId="41" xfId="45" applyNumberFormat="1" applyFont="1" applyFill="1" applyBorder="1" applyAlignment="1" applyProtection="1">
      <alignment vertical="center" shrinkToFit="1"/>
      <protection locked="0"/>
    </xf>
    <xf numFmtId="0" fontId="84" fillId="0" borderId="41" xfId="45" applyNumberFormat="1" applyFont="1" applyFill="1" applyBorder="1" applyAlignment="1">
      <alignment horizontal="center" vertical="center" shrinkToFit="1"/>
    </xf>
    <xf numFmtId="0" fontId="96" fillId="0" borderId="53" xfId="45" applyNumberFormat="1" applyFont="1" applyFill="1" applyBorder="1" applyAlignment="1">
      <alignment horizontal="left" vertical="center" wrapText="1"/>
    </xf>
    <xf numFmtId="0" fontId="96" fillId="0" borderId="54" xfId="45" applyNumberFormat="1" applyFont="1" applyFill="1" applyBorder="1" applyAlignment="1">
      <alignment horizontal="left" vertical="center" wrapText="1"/>
    </xf>
    <xf numFmtId="0" fontId="84" fillId="0" borderId="57" xfId="45" applyNumberFormat="1" applyFont="1" applyFill="1" applyBorder="1" applyAlignment="1">
      <alignment horizontal="center" vertical="center"/>
    </xf>
    <xf numFmtId="0" fontId="96" fillId="0" borderId="36" xfId="45" applyNumberFormat="1" applyFont="1" applyFill="1" applyBorder="1" applyAlignment="1">
      <alignment horizontal="left" vertical="center" wrapText="1"/>
    </xf>
    <xf numFmtId="0" fontId="84" fillId="0" borderId="61" xfId="45" applyNumberFormat="1" applyFont="1" applyFill="1" applyBorder="1" applyAlignment="1">
      <alignment horizontal="center" vertical="center" textRotation="255" wrapText="1"/>
    </xf>
    <xf numFmtId="0" fontId="84" fillId="0" borderId="69" xfId="45" applyNumberFormat="1" applyFont="1" applyFill="1" applyBorder="1" applyAlignment="1">
      <alignment horizontal="center" vertical="center" textRotation="255" wrapText="1"/>
    </xf>
    <xf numFmtId="0" fontId="84" fillId="0" borderId="11" xfId="45" applyNumberFormat="1" applyFont="1" applyFill="1" applyBorder="1" applyAlignment="1">
      <alignment horizontal="center" vertical="center" wrapText="1"/>
    </xf>
    <xf numFmtId="0" fontId="84" fillId="0" borderId="1" xfId="45" applyNumberFormat="1" applyFont="1" applyFill="1" applyBorder="1" applyAlignment="1">
      <alignment horizontal="center" vertical="center" wrapText="1"/>
    </xf>
    <xf numFmtId="0" fontId="84" fillId="0" borderId="12" xfId="45" applyNumberFormat="1" applyFont="1" applyFill="1" applyBorder="1" applyAlignment="1">
      <alignment horizontal="center" vertical="center" wrapText="1"/>
    </xf>
    <xf numFmtId="0" fontId="110" fillId="0" borderId="59" xfId="45" applyNumberFormat="1" applyFont="1" applyFill="1" applyBorder="1" applyAlignment="1" applyProtection="1">
      <alignment horizontal="left" vertical="center" wrapText="1" shrinkToFit="1"/>
      <protection locked="0"/>
    </xf>
    <xf numFmtId="0" fontId="110" fillId="0" borderId="62" xfId="45" applyNumberFormat="1" applyFont="1" applyFill="1" applyBorder="1" applyAlignment="1" applyProtection="1">
      <alignment horizontal="left" vertical="center" wrapText="1" shrinkToFit="1"/>
      <protection locked="0"/>
    </xf>
    <xf numFmtId="0" fontId="110" fillId="0" borderId="119" xfId="45" applyNumberFormat="1" applyFont="1" applyFill="1" applyBorder="1" applyAlignment="1" applyProtection="1">
      <alignment horizontal="left" vertical="center" wrapText="1" shrinkToFit="1"/>
      <protection locked="0"/>
    </xf>
    <xf numFmtId="0" fontId="84" fillId="0" borderId="3" xfId="45" applyNumberFormat="1" applyFont="1" applyFill="1" applyBorder="1" applyAlignment="1">
      <alignment horizontal="center" vertical="center"/>
    </xf>
    <xf numFmtId="0" fontId="84" fillId="0" borderId="5" xfId="45" applyNumberFormat="1" applyFont="1" applyFill="1" applyBorder="1" applyAlignment="1">
      <alignment horizontal="center" vertical="center"/>
    </xf>
    <xf numFmtId="0" fontId="84" fillId="0" borderId="9" xfId="45" applyNumberFormat="1" applyFont="1" applyFill="1" applyBorder="1" applyAlignment="1">
      <alignment horizontal="center" vertical="center"/>
    </xf>
    <xf numFmtId="177" fontId="84" fillId="0" borderId="130" xfId="45" applyNumberFormat="1" applyFont="1" applyFill="1" applyBorder="1" applyAlignment="1" applyProtection="1">
      <alignment horizontal="right" vertical="center" indent="1"/>
      <protection locked="0"/>
    </xf>
    <xf numFmtId="177" fontId="84" fillId="0" borderId="130" xfId="45" applyNumberFormat="1" applyFont="1" applyBorder="1" applyAlignment="1" applyProtection="1">
      <alignment horizontal="right" vertical="center" indent="1"/>
      <protection locked="0"/>
    </xf>
    <xf numFmtId="177" fontId="84" fillId="0" borderId="132" xfId="45" applyNumberFormat="1" applyFont="1" applyBorder="1" applyAlignment="1" applyProtection="1">
      <alignment horizontal="right" vertical="center" indent="1"/>
      <protection locked="0"/>
    </xf>
    <xf numFmtId="0" fontId="84" fillId="0" borderId="131" xfId="45" applyNumberFormat="1" applyFont="1" applyFill="1" applyBorder="1" applyAlignment="1" applyProtection="1">
      <alignment vertical="center"/>
      <protection locked="0"/>
    </xf>
    <xf numFmtId="0" fontId="84" fillId="0" borderId="22" xfId="45" applyNumberFormat="1" applyFont="1" applyBorder="1" applyAlignment="1" applyProtection="1">
      <alignment vertical="center"/>
      <protection locked="0"/>
    </xf>
    <xf numFmtId="0" fontId="84" fillId="0" borderId="135" xfId="45" applyNumberFormat="1" applyFont="1" applyBorder="1" applyAlignment="1" applyProtection="1">
      <alignment vertical="center"/>
      <protection locked="0"/>
    </xf>
    <xf numFmtId="0" fontId="110" fillId="0" borderId="130" xfId="45" applyNumberFormat="1" applyFont="1" applyFill="1" applyBorder="1" applyAlignment="1" applyProtection="1">
      <alignment horizontal="left" vertical="center" wrapText="1" shrinkToFit="1"/>
      <protection locked="0"/>
    </xf>
    <xf numFmtId="0" fontId="110" fillId="0" borderId="131" xfId="45" applyNumberFormat="1" applyFont="1" applyFill="1" applyBorder="1" applyAlignment="1" applyProtection="1">
      <alignment horizontal="left" vertical="center" wrapText="1" shrinkToFit="1"/>
      <protection locked="0"/>
    </xf>
    <xf numFmtId="0" fontId="84" fillId="0" borderId="26" xfId="45" applyNumberFormat="1" applyFont="1" applyFill="1" applyBorder="1" applyAlignment="1">
      <alignment horizontal="center" vertical="center"/>
    </xf>
    <xf numFmtId="0" fontId="84" fillId="0" borderId="64" xfId="45" applyNumberFormat="1" applyFont="1" applyFill="1" applyBorder="1" applyAlignment="1">
      <alignment horizontal="center" vertical="center"/>
    </xf>
    <xf numFmtId="0" fontId="84" fillId="0" borderId="26" xfId="45" applyNumberFormat="1" applyFont="1" applyFill="1" applyBorder="1" applyAlignment="1">
      <alignment horizontal="center" vertical="center" textRotation="255" shrinkToFit="1"/>
    </xf>
    <xf numFmtId="0" fontId="84" fillId="0" borderId="27" xfId="45" applyNumberFormat="1" applyFont="1" applyFill="1" applyBorder="1" applyAlignment="1">
      <alignment horizontal="center" vertical="center" textRotation="255" shrinkToFit="1"/>
    </xf>
    <xf numFmtId="0" fontId="84" fillId="0" borderId="29" xfId="45" applyNumberFormat="1" applyFont="1" applyFill="1" applyBorder="1" applyAlignment="1" applyProtection="1">
      <alignment vertical="center"/>
      <protection locked="0"/>
    </xf>
    <xf numFmtId="0" fontId="84" fillId="0" borderId="30" xfId="45" applyNumberFormat="1" applyFont="1" applyBorder="1" applyAlignment="1" applyProtection="1">
      <alignment vertical="center"/>
      <protection locked="0"/>
    </xf>
    <xf numFmtId="0" fontId="84" fillId="0" borderId="31" xfId="45" applyNumberFormat="1" applyFont="1" applyBorder="1" applyAlignment="1" applyProtection="1">
      <alignment vertical="center"/>
      <protection locked="0"/>
    </xf>
    <xf numFmtId="0" fontId="110" fillId="0" borderId="120" xfId="45" applyNumberFormat="1" applyFont="1" applyFill="1" applyBorder="1" applyAlignment="1" applyProtection="1">
      <alignment horizontal="left" vertical="center" wrapText="1" shrinkToFit="1"/>
      <protection locked="0"/>
    </xf>
    <xf numFmtId="0" fontId="110" fillId="0" borderId="29" xfId="45" applyNumberFormat="1" applyFont="1" applyFill="1" applyBorder="1" applyAlignment="1" applyProtection="1">
      <alignment horizontal="left" vertical="center" wrapText="1" shrinkToFit="1"/>
      <protection locked="0"/>
    </xf>
    <xf numFmtId="177" fontId="84" fillId="0" borderId="120" xfId="45" applyNumberFormat="1" applyFont="1" applyFill="1" applyBorder="1" applyAlignment="1" applyProtection="1">
      <alignment horizontal="right" vertical="center" indent="1"/>
      <protection locked="0"/>
    </xf>
    <xf numFmtId="177" fontId="84" fillId="0" borderId="120" xfId="45" applyNumberFormat="1" applyFont="1" applyBorder="1" applyAlignment="1" applyProtection="1">
      <alignment horizontal="right" vertical="center" indent="1"/>
      <protection locked="0"/>
    </xf>
    <xf numFmtId="177" fontId="84" fillId="0" borderId="129" xfId="45" applyNumberFormat="1" applyFont="1" applyBorder="1" applyAlignment="1" applyProtection="1">
      <alignment horizontal="right" vertical="center" indent="1"/>
      <protection locked="0"/>
    </xf>
    <xf numFmtId="0" fontId="84" fillId="0" borderId="32" xfId="45" applyNumberFormat="1" applyFont="1" applyFill="1" applyBorder="1" applyAlignment="1" applyProtection="1">
      <alignment vertical="center"/>
      <protection locked="0"/>
    </xf>
    <xf numFmtId="0" fontId="84" fillId="0" borderId="33" xfId="45" applyNumberFormat="1" applyFont="1" applyBorder="1" applyAlignment="1" applyProtection="1">
      <alignment vertical="center"/>
      <protection locked="0"/>
    </xf>
    <xf numFmtId="0" fontId="84" fillId="0" borderId="34" xfId="45" applyNumberFormat="1" applyFont="1" applyBorder="1" applyAlignment="1" applyProtection="1">
      <alignment vertical="center"/>
      <protection locked="0"/>
    </xf>
    <xf numFmtId="0" fontId="110" fillId="0" borderId="133" xfId="45" applyNumberFormat="1" applyFont="1" applyFill="1" applyBorder="1" applyAlignment="1" applyProtection="1">
      <alignment horizontal="left" vertical="center" wrapText="1" shrinkToFit="1"/>
      <protection locked="0"/>
    </xf>
    <xf numFmtId="0" fontId="110" fillId="0" borderId="32" xfId="45" applyNumberFormat="1" applyFont="1" applyFill="1" applyBorder="1" applyAlignment="1" applyProtection="1">
      <alignment horizontal="left" vertical="center" wrapText="1" shrinkToFit="1"/>
      <protection locked="0"/>
    </xf>
    <xf numFmtId="177" fontId="84" fillId="0" borderId="133" xfId="45" applyNumberFormat="1" applyFont="1" applyFill="1" applyBorder="1" applyAlignment="1" applyProtection="1">
      <alignment horizontal="right" vertical="center" indent="1"/>
      <protection locked="0"/>
    </xf>
    <xf numFmtId="177" fontId="84" fillId="0" borderId="133" xfId="45" applyNumberFormat="1" applyFont="1" applyBorder="1" applyAlignment="1" applyProtection="1">
      <alignment horizontal="right" vertical="center" indent="1"/>
      <protection locked="0"/>
    </xf>
    <xf numFmtId="177" fontId="84" fillId="0" borderId="134" xfId="45" applyNumberFormat="1" applyFont="1" applyBorder="1" applyAlignment="1" applyProtection="1">
      <alignment horizontal="right" vertical="center" indent="1"/>
      <protection locked="0"/>
    </xf>
    <xf numFmtId="0" fontId="84" fillId="0" borderId="28" xfId="45" applyNumberFormat="1" applyFont="1" applyFill="1" applyBorder="1" applyAlignment="1">
      <alignment horizontal="center" vertical="center" textRotation="255" shrinkToFit="1"/>
    </xf>
    <xf numFmtId="0" fontId="110" fillId="0" borderId="21" xfId="45" applyNumberFormat="1" applyFont="1" applyFill="1" applyBorder="1" applyAlignment="1" applyProtection="1">
      <alignment vertical="center" wrapText="1" shrinkToFit="1"/>
      <protection locked="0"/>
    </xf>
    <xf numFmtId="0" fontId="110" fillId="0" borderId="22" xfId="45" applyNumberFormat="1" applyFont="1" applyFill="1" applyBorder="1" applyAlignment="1" applyProtection="1">
      <alignment vertical="center" wrapText="1" shrinkToFit="1"/>
      <protection locked="0"/>
    </xf>
    <xf numFmtId="0" fontId="110" fillId="0" borderId="135" xfId="45" applyNumberFormat="1" applyFont="1" applyFill="1" applyBorder="1" applyAlignment="1" applyProtection="1">
      <alignment vertical="center" wrapText="1" shrinkToFit="1"/>
      <protection locked="0"/>
    </xf>
    <xf numFmtId="0" fontId="84" fillId="0" borderId="131" xfId="45" applyNumberFormat="1" applyFont="1" applyFill="1" applyBorder="1" applyAlignment="1" applyProtection="1">
      <alignment horizontal="center" vertical="center" shrinkToFit="1"/>
      <protection locked="0"/>
    </xf>
    <xf numFmtId="0" fontId="84" fillId="0" borderId="22" xfId="45" applyNumberFormat="1" applyFont="1" applyFill="1" applyBorder="1" applyAlignment="1" applyProtection="1">
      <alignment horizontal="center" vertical="center" shrinkToFit="1"/>
      <protection locked="0"/>
    </xf>
    <xf numFmtId="0" fontId="84" fillId="0" borderId="23" xfId="45" applyNumberFormat="1" applyFont="1" applyFill="1" applyBorder="1" applyAlignment="1" applyProtection="1">
      <alignment horizontal="center" vertical="center" shrinkToFit="1"/>
      <protection locked="0"/>
    </xf>
    <xf numFmtId="0" fontId="84" fillId="0" borderId="32" xfId="45" applyNumberFormat="1" applyFont="1" applyFill="1" applyBorder="1" applyAlignment="1" applyProtection="1">
      <alignment horizontal="center" vertical="center" shrinkToFit="1"/>
      <protection locked="0"/>
    </xf>
    <xf numFmtId="0" fontId="84" fillId="0" borderId="33" xfId="45" applyNumberFormat="1" applyFont="1" applyFill="1" applyBorder="1" applyAlignment="1" applyProtection="1">
      <alignment horizontal="center" vertical="center" shrinkToFit="1"/>
      <protection locked="0"/>
    </xf>
    <xf numFmtId="0" fontId="84" fillId="0" borderId="138" xfId="45" applyNumberFormat="1" applyFont="1" applyFill="1" applyBorder="1" applyAlignment="1" applyProtection="1">
      <alignment horizontal="center" vertical="center" shrinkToFit="1"/>
      <protection locked="0"/>
    </xf>
    <xf numFmtId="0" fontId="110" fillId="0" borderId="139" xfId="45" applyNumberFormat="1" applyFont="1" applyFill="1" applyBorder="1" applyAlignment="1" applyProtection="1">
      <alignment vertical="center" wrapText="1" shrinkToFit="1"/>
      <protection locked="0"/>
    </xf>
    <xf numFmtId="0" fontId="110" fillId="0" borderId="33" xfId="45" applyNumberFormat="1" applyFont="1" applyFill="1" applyBorder="1" applyAlignment="1" applyProtection="1">
      <alignment vertical="center" wrapText="1" shrinkToFit="1"/>
      <protection locked="0"/>
    </xf>
    <xf numFmtId="0" fontId="110" fillId="0" borderId="34" xfId="45" applyNumberFormat="1" applyFont="1" applyFill="1" applyBorder="1" applyAlignment="1" applyProtection="1">
      <alignment vertical="center" wrapText="1" shrinkToFit="1"/>
      <protection locked="0"/>
    </xf>
    <xf numFmtId="0" fontId="84" fillId="0" borderId="3" xfId="45" applyNumberFormat="1" applyFont="1" applyFill="1" applyBorder="1" applyAlignment="1">
      <alignment horizontal="left" vertical="center" indent="1"/>
    </xf>
    <xf numFmtId="0" fontId="84" fillId="0" borderId="4" xfId="45" applyNumberFormat="1" applyFont="1" applyFill="1" applyBorder="1" applyAlignment="1">
      <alignment horizontal="left" vertical="center" indent="1"/>
    </xf>
    <xf numFmtId="0" fontId="84" fillId="0" borderId="10" xfId="45" applyNumberFormat="1" applyFont="1" applyFill="1" applyBorder="1" applyAlignment="1">
      <alignment horizontal="left" vertical="center" indent="1"/>
    </xf>
    <xf numFmtId="0" fontId="84" fillId="0" borderId="3" xfId="45" applyNumberFormat="1" applyFont="1" applyFill="1" applyBorder="1" applyAlignment="1">
      <alignment horizontal="left" vertical="center" indent="1" shrinkToFit="1"/>
    </xf>
    <xf numFmtId="0" fontId="84" fillId="0" borderId="4" xfId="45" applyNumberFormat="1" applyFont="1" applyFill="1" applyBorder="1" applyAlignment="1">
      <alignment horizontal="left" vertical="center" indent="1" shrinkToFit="1"/>
    </xf>
    <xf numFmtId="0" fontId="110" fillId="0" borderId="4" xfId="45" applyNumberFormat="1" applyFont="1" applyFill="1" applyBorder="1" applyAlignment="1">
      <alignment vertical="center" shrinkToFit="1"/>
    </xf>
    <xf numFmtId="177" fontId="84" fillId="0" borderId="2" xfId="45" applyNumberFormat="1" applyFont="1" applyFill="1" applyBorder="1" applyAlignment="1">
      <alignment horizontal="right" vertical="center" indent="1"/>
    </xf>
    <xf numFmtId="177" fontId="84" fillId="0" borderId="2" xfId="45" applyNumberFormat="1" applyFont="1" applyBorder="1" applyAlignment="1">
      <alignment horizontal="right" vertical="center" indent="1"/>
    </xf>
    <xf numFmtId="177" fontId="84" fillId="0" borderId="67" xfId="45" applyNumberFormat="1" applyFont="1" applyBorder="1" applyAlignment="1">
      <alignment horizontal="right" vertical="center" indent="1"/>
    </xf>
    <xf numFmtId="0" fontId="84" fillId="0" borderId="8" xfId="45" applyNumberFormat="1" applyFont="1" applyFill="1" applyBorder="1" applyAlignment="1">
      <alignment horizontal="center" vertical="center" shrinkToFit="1"/>
    </xf>
    <xf numFmtId="0" fontId="84" fillId="0" borderId="5" xfId="45" applyNumberFormat="1" applyFont="1" applyFill="1" applyBorder="1" applyAlignment="1">
      <alignment horizontal="center" vertical="center" shrinkToFit="1"/>
    </xf>
    <xf numFmtId="0" fontId="84" fillId="0" borderId="9" xfId="45" applyNumberFormat="1" applyFont="1" applyFill="1" applyBorder="1" applyAlignment="1">
      <alignment horizontal="center" vertical="center" shrinkToFit="1"/>
    </xf>
    <xf numFmtId="0" fontId="84" fillId="0" borderId="6" xfId="45" applyNumberFormat="1" applyFont="1" applyFill="1" applyBorder="1" applyAlignment="1">
      <alignment horizontal="center" vertical="center" shrinkToFit="1"/>
    </xf>
    <xf numFmtId="0" fontId="84" fillId="0" borderId="7" xfId="45" applyNumberFormat="1" applyFont="1" applyFill="1" applyBorder="1" applyAlignment="1">
      <alignment horizontal="center" vertical="center" shrinkToFit="1"/>
    </xf>
    <xf numFmtId="0" fontId="84" fillId="0" borderId="11" xfId="45" applyNumberFormat="1" applyFont="1" applyFill="1" applyBorder="1" applyAlignment="1">
      <alignment horizontal="center" vertical="center" shrinkToFit="1"/>
    </xf>
    <xf numFmtId="0" fontId="84" fillId="0" borderId="1" xfId="45" applyNumberFormat="1" applyFont="1" applyFill="1" applyBorder="1" applyAlignment="1">
      <alignment horizontal="center" vertical="center" shrinkToFit="1"/>
    </xf>
    <xf numFmtId="0" fontId="84" fillId="0" borderId="12" xfId="45" applyNumberFormat="1" applyFont="1" applyFill="1" applyBorder="1" applyAlignment="1">
      <alignment horizontal="center" vertical="center" shrinkToFit="1"/>
    </xf>
    <xf numFmtId="0" fontId="84" fillId="0" borderId="29" xfId="45" applyNumberFormat="1" applyFont="1" applyFill="1" applyBorder="1" applyAlignment="1" applyProtection="1">
      <alignment horizontal="center" vertical="center" shrinkToFit="1"/>
      <protection locked="0"/>
    </xf>
    <xf numFmtId="0" fontId="84" fillId="0" borderId="30" xfId="45" applyNumberFormat="1" applyFont="1" applyFill="1" applyBorder="1" applyAlignment="1" applyProtection="1">
      <alignment horizontal="center" vertical="center" shrinkToFit="1"/>
      <protection locked="0"/>
    </xf>
    <xf numFmtId="0" fontId="84" fillId="0" borderId="136" xfId="45" applyNumberFormat="1" applyFont="1" applyFill="1" applyBorder="1" applyAlignment="1" applyProtection="1">
      <alignment horizontal="center" vertical="center" shrinkToFit="1"/>
      <protection locked="0"/>
    </xf>
    <xf numFmtId="0" fontId="110" fillId="0" borderId="137" xfId="45" applyNumberFormat="1" applyFont="1" applyFill="1" applyBorder="1" applyAlignment="1" applyProtection="1">
      <alignment vertical="center" wrapText="1" shrinkToFit="1"/>
      <protection locked="0"/>
    </xf>
    <xf numFmtId="0" fontId="110" fillId="0" borderId="30" xfId="45" applyNumberFormat="1" applyFont="1" applyFill="1" applyBorder="1" applyAlignment="1" applyProtection="1">
      <alignment vertical="center" wrapText="1" shrinkToFit="1"/>
      <protection locked="0"/>
    </xf>
    <xf numFmtId="0" fontId="110" fillId="0" borderId="31" xfId="45" applyNumberFormat="1" applyFont="1" applyFill="1" applyBorder="1" applyAlignment="1" applyProtection="1">
      <alignment vertical="center" wrapText="1" shrinkToFit="1"/>
      <protection locked="0"/>
    </xf>
    <xf numFmtId="0" fontId="84" fillId="0" borderId="4" xfId="45" applyNumberFormat="1" applyFont="1" applyFill="1" applyBorder="1" applyAlignment="1">
      <alignment horizontal="center" vertical="center"/>
    </xf>
    <xf numFmtId="177" fontId="84" fillId="0" borderId="4" xfId="45" applyNumberFormat="1" applyFont="1" applyFill="1" applyBorder="1" applyAlignment="1">
      <alignment horizontal="center" vertical="center"/>
    </xf>
    <xf numFmtId="177" fontId="84" fillId="0" borderId="10" xfId="45" applyNumberFormat="1" applyFont="1" applyFill="1" applyBorder="1" applyAlignment="1">
      <alignment horizontal="center" vertical="center"/>
    </xf>
    <xf numFmtId="0" fontId="84" fillId="0" borderId="8" xfId="45" applyNumberFormat="1" applyFont="1" applyFill="1" applyBorder="1" applyAlignment="1">
      <alignment horizontal="left" vertical="center" indent="1"/>
    </xf>
    <xf numFmtId="0" fontId="84" fillId="0" borderId="5" xfId="45" applyNumberFormat="1" applyFont="1" applyFill="1" applyBorder="1" applyAlignment="1">
      <alignment horizontal="left" vertical="center" indent="1"/>
    </xf>
    <xf numFmtId="178" fontId="84" fillId="0" borderId="5" xfId="46" applyNumberFormat="1" applyFont="1" applyFill="1" applyBorder="1" applyAlignment="1" applyProtection="1">
      <alignment horizontal="right" vertical="center" indent="1"/>
      <protection locked="0"/>
    </xf>
    <xf numFmtId="178" fontId="84" fillId="0" borderId="9" xfId="46" applyNumberFormat="1" applyFont="1" applyFill="1" applyBorder="1" applyAlignment="1" applyProtection="1">
      <alignment horizontal="right" vertical="center" indent="1"/>
      <protection locked="0"/>
    </xf>
    <xf numFmtId="0" fontId="84" fillId="0" borderId="8" xfId="45" applyNumberFormat="1" applyFont="1" applyFill="1" applyBorder="1" applyAlignment="1">
      <alignment horizontal="center" vertical="center"/>
    </xf>
    <xf numFmtId="0" fontId="84" fillId="0" borderId="6" xfId="45" applyNumberFormat="1" applyFont="1" applyFill="1" applyBorder="1" applyAlignment="1">
      <alignment horizontal="center" vertical="center"/>
    </xf>
    <xf numFmtId="0" fontId="84" fillId="0" borderId="11" xfId="45" applyNumberFormat="1" applyFont="1" applyFill="1" applyBorder="1" applyAlignment="1">
      <alignment horizontal="center" vertical="center"/>
    </xf>
    <xf numFmtId="0" fontId="84" fillId="0" borderId="1" xfId="45" applyNumberFormat="1" applyFont="1" applyFill="1" applyBorder="1" applyAlignment="1">
      <alignment horizontal="center" vertical="center"/>
    </xf>
    <xf numFmtId="178" fontId="84" fillId="0" borderId="5" xfId="45" applyNumberFormat="1" applyFont="1" applyBorder="1" applyAlignment="1">
      <alignment horizontal="right" vertical="center" indent="1"/>
    </xf>
    <xf numFmtId="178" fontId="84" fillId="0" borderId="49" xfId="45" applyNumberFormat="1" applyFont="1" applyBorder="1" applyAlignment="1">
      <alignment horizontal="right" vertical="center" indent="1"/>
    </xf>
    <xf numFmtId="178" fontId="84" fillId="0" borderId="0" xfId="45" applyNumberFormat="1" applyFont="1" applyBorder="1" applyAlignment="1">
      <alignment horizontal="right" vertical="center" indent="1"/>
    </xf>
    <xf numFmtId="178" fontId="84" fillId="0" borderId="52" xfId="45" applyNumberFormat="1" applyFont="1" applyBorder="1" applyAlignment="1">
      <alignment horizontal="right" vertical="center" indent="1"/>
    </xf>
    <xf numFmtId="178" fontId="84" fillId="0" borderId="1" xfId="45" applyNumberFormat="1" applyFont="1" applyBorder="1" applyAlignment="1">
      <alignment horizontal="right" vertical="center" indent="1"/>
    </xf>
    <xf numFmtId="178" fontId="84" fillId="0" borderId="46" xfId="45" applyNumberFormat="1" applyFont="1" applyBorder="1" applyAlignment="1">
      <alignment horizontal="right" vertical="center" indent="1"/>
    </xf>
    <xf numFmtId="0" fontId="84" fillId="0" borderId="131" xfId="45" applyNumberFormat="1" applyFont="1" applyFill="1" applyBorder="1" applyAlignment="1">
      <alignment horizontal="left" vertical="center" indent="1"/>
    </xf>
    <xf numFmtId="0" fontId="84" fillId="0" borderId="22" xfId="45" applyNumberFormat="1" applyFont="1" applyFill="1" applyBorder="1" applyAlignment="1">
      <alignment horizontal="left" vertical="center" indent="1"/>
    </xf>
    <xf numFmtId="177" fontId="84" fillId="0" borderId="1" xfId="45" applyNumberFormat="1" applyFont="1" applyFill="1" applyBorder="1" applyAlignment="1">
      <alignment horizontal="center" vertical="center" shrinkToFit="1"/>
    </xf>
    <xf numFmtId="177" fontId="84" fillId="0" borderId="12" xfId="45" applyNumberFormat="1" applyFont="1" applyFill="1" applyBorder="1" applyAlignment="1">
      <alignment horizontal="center" vertical="center" shrinkToFit="1"/>
    </xf>
    <xf numFmtId="0" fontId="84" fillId="0" borderId="3" xfId="45" applyNumberFormat="1" applyFont="1" applyFill="1" applyBorder="1" applyAlignment="1">
      <alignment horizontal="left" vertical="center" wrapText="1" indent="1"/>
    </xf>
    <xf numFmtId="0" fontId="84" fillId="0" borderId="4" xfId="45" applyNumberFormat="1" applyFont="1" applyFill="1" applyBorder="1" applyAlignment="1">
      <alignment horizontal="left" vertical="center" wrapText="1" indent="1"/>
    </xf>
    <xf numFmtId="0" fontId="84" fillId="0" borderId="10" xfId="45" applyNumberFormat="1" applyFont="1" applyFill="1" applyBorder="1" applyAlignment="1">
      <alignment horizontal="left" vertical="center" wrapText="1" indent="1"/>
    </xf>
    <xf numFmtId="0" fontId="84" fillId="0" borderId="3" xfId="45" applyNumberFormat="1" applyFont="1" applyFill="1" applyBorder="1" applyAlignment="1" applyProtection="1">
      <alignment horizontal="left" vertical="center" wrapText="1" indent="1"/>
      <protection locked="0"/>
    </xf>
    <xf numFmtId="0" fontId="84" fillId="0" borderId="4" xfId="45" applyNumberFormat="1" applyFont="1" applyFill="1" applyBorder="1" applyAlignment="1" applyProtection="1">
      <alignment horizontal="left" vertical="center" wrapText="1" indent="1"/>
      <protection locked="0"/>
    </xf>
    <xf numFmtId="0" fontId="84" fillId="0" borderId="68" xfId="45" applyNumberFormat="1" applyFont="1" applyFill="1" applyBorder="1" applyAlignment="1" applyProtection="1">
      <alignment horizontal="left" vertical="center" wrapText="1" indent="1"/>
      <protection locked="0"/>
    </xf>
    <xf numFmtId="0" fontId="84" fillId="0" borderId="73" xfId="45" applyNumberFormat="1" applyFont="1" applyFill="1" applyBorder="1" applyAlignment="1">
      <alignment horizontal="left" vertical="center" wrapText="1" indent="1"/>
    </xf>
    <xf numFmtId="0" fontId="84" fillId="0" borderId="74" xfId="45" applyNumberFormat="1" applyFont="1" applyFill="1" applyBorder="1" applyAlignment="1">
      <alignment horizontal="left" vertical="center" wrapText="1" indent="1"/>
    </xf>
    <xf numFmtId="0" fontId="84" fillId="0" borderId="75" xfId="45" applyNumberFormat="1" applyFont="1" applyFill="1" applyBorder="1" applyAlignment="1">
      <alignment horizontal="left" vertical="center" wrapText="1" indent="1"/>
    </xf>
    <xf numFmtId="0" fontId="84" fillId="0" borderId="73" xfId="45" applyNumberFormat="1" applyFont="1" applyFill="1" applyBorder="1" applyAlignment="1" applyProtection="1">
      <alignment horizontal="left" vertical="center" wrapText="1" indent="1"/>
      <protection locked="0"/>
    </xf>
    <xf numFmtId="0" fontId="84" fillId="0" borderId="74" xfId="45" applyNumberFormat="1" applyFont="1" applyFill="1" applyBorder="1" applyAlignment="1" applyProtection="1">
      <alignment horizontal="left" vertical="center" wrapText="1" indent="1"/>
      <protection locked="0"/>
    </xf>
    <xf numFmtId="0" fontId="84" fillId="0" borderId="76" xfId="45" applyNumberFormat="1" applyFont="1" applyFill="1" applyBorder="1" applyAlignment="1" applyProtection="1">
      <alignment horizontal="left" vertical="center" wrapText="1" indent="1"/>
      <protection locked="0"/>
    </xf>
    <xf numFmtId="0" fontId="84" fillId="0" borderId="22" xfId="45" applyNumberFormat="1" applyFont="1" applyFill="1" applyBorder="1" applyAlignment="1" applyProtection="1">
      <alignment horizontal="left" vertical="center" wrapText="1"/>
      <protection locked="0"/>
    </xf>
    <xf numFmtId="178" fontId="84" fillId="0" borderId="22" xfId="46" applyNumberFormat="1" applyFont="1" applyFill="1" applyBorder="1" applyAlignment="1" applyProtection="1">
      <alignment horizontal="right" vertical="center" indent="1"/>
      <protection locked="0"/>
    </xf>
    <xf numFmtId="178" fontId="84" fillId="0" borderId="135" xfId="46" applyNumberFormat="1" applyFont="1" applyFill="1" applyBorder="1" applyAlignment="1" applyProtection="1">
      <alignment horizontal="right" vertical="center" indent="1"/>
      <protection locked="0"/>
    </xf>
    <xf numFmtId="0" fontId="84" fillId="0" borderId="1" xfId="45" applyNumberFormat="1" applyFont="1" applyFill="1" applyBorder="1" applyAlignment="1" applyProtection="1">
      <alignment horizontal="left" vertical="center"/>
      <protection locked="0"/>
    </xf>
    <xf numFmtId="0" fontId="84" fillId="0" borderId="71" xfId="45" applyNumberFormat="1" applyFont="1" applyBorder="1" applyAlignment="1">
      <alignment horizontal="center" vertical="center" textRotation="255"/>
    </xf>
    <xf numFmtId="0" fontId="84" fillId="0" borderId="61" xfId="45" applyNumberFormat="1" applyFont="1" applyBorder="1" applyAlignment="1">
      <alignment horizontal="center" vertical="center" textRotation="255"/>
    </xf>
    <xf numFmtId="0" fontId="84" fillId="0" borderId="72" xfId="45" applyNumberFormat="1" applyFont="1" applyBorder="1" applyAlignment="1">
      <alignment horizontal="center" vertical="center" textRotation="255"/>
    </xf>
    <xf numFmtId="0" fontId="84" fillId="0" borderId="8" xfId="45" applyNumberFormat="1" applyFont="1" applyFill="1" applyBorder="1" applyAlignment="1">
      <alignment horizontal="center" vertical="center" wrapText="1"/>
    </xf>
    <xf numFmtId="0" fontId="84" fillId="0" borderId="5" xfId="45" applyNumberFormat="1" applyFont="1" applyFill="1" applyBorder="1" applyAlignment="1">
      <alignment horizontal="center" vertical="center" wrapText="1"/>
    </xf>
    <xf numFmtId="0" fontId="84" fillId="0" borderId="9" xfId="45" applyNumberFormat="1" applyFont="1" applyFill="1" applyBorder="1" applyAlignment="1">
      <alignment horizontal="center" vertical="center" wrapText="1"/>
    </xf>
    <xf numFmtId="0" fontId="104" fillId="0" borderId="0" xfId="48" applyFont="1" applyAlignment="1">
      <alignment horizontal="center" vertical="center"/>
    </xf>
    <xf numFmtId="0" fontId="108" fillId="0" borderId="1" xfId="48" applyFont="1" applyBorder="1" applyAlignment="1">
      <alignment horizontal="center" vertical="center"/>
    </xf>
    <xf numFmtId="58" fontId="92" fillId="0" borderId="1" xfId="0" applyNumberFormat="1" applyFont="1" applyFill="1" applyBorder="1" applyAlignment="1">
      <alignment horizontal="left" vertical="center" shrinkToFit="1"/>
    </xf>
    <xf numFmtId="0" fontId="108" fillId="0" borderId="3" xfId="3" applyFont="1" applyBorder="1" applyAlignment="1">
      <alignment horizontal="center" vertical="center"/>
    </xf>
    <xf numFmtId="0" fontId="108" fillId="0" borderId="4" xfId="3" applyFont="1" applyBorder="1" applyAlignment="1">
      <alignment horizontal="center" vertical="center"/>
    </xf>
    <xf numFmtId="0" fontId="108"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8" fillId="0" borderId="2" xfId="3" applyFont="1" applyBorder="1" applyAlignment="1">
      <alignment horizontal="center" vertical="center"/>
    </xf>
    <xf numFmtId="0" fontId="108" fillId="0" borderId="2" xfId="3" applyFont="1" applyBorder="1" applyAlignment="1">
      <alignment horizontal="left" vertical="center"/>
    </xf>
    <xf numFmtId="0" fontId="108" fillId="0" borderId="11" xfId="3" applyFont="1" applyBorder="1" applyAlignment="1">
      <alignment horizontal="left" vertical="center"/>
    </xf>
    <xf numFmtId="0" fontId="108" fillId="0" borderId="1" xfId="3" applyFont="1" applyBorder="1" applyAlignment="1">
      <alignment horizontal="left" vertical="center"/>
    </xf>
    <xf numFmtId="0" fontId="108" fillId="0" borderId="12" xfId="3" applyFont="1" applyBorder="1" applyAlignment="1">
      <alignment horizontal="left" vertical="center"/>
    </xf>
    <xf numFmtId="0" fontId="108" fillId="0" borderId="2" xfId="48" applyFont="1" applyBorder="1" applyAlignment="1">
      <alignment horizontal="center" vertical="center" wrapText="1"/>
    </xf>
    <xf numFmtId="0" fontId="108" fillId="0" borderId="2" xfId="48" applyFont="1" applyBorder="1" applyAlignment="1">
      <alignment horizontal="center" vertical="center"/>
    </xf>
    <xf numFmtId="0" fontId="108" fillId="0" borderId="8" xfId="48" applyFont="1" applyBorder="1" applyAlignment="1" applyProtection="1">
      <alignment horizontal="center" vertical="center" wrapText="1"/>
      <protection locked="0"/>
    </xf>
    <xf numFmtId="0" fontId="108" fillId="0" borderId="9" xfId="48" applyFont="1" applyBorder="1" applyAlignment="1" applyProtection="1">
      <alignment horizontal="center" vertical="center" wrapText="1"/>
      <protection locked="0"/>
    </xf>
    <xf numFmtId="0" fontId="108" fillId="0" borderId="2" xfId="48" applyFont="1" applyBorder="1" applyAlignment="1" applyProtection="1">
      <alignment vertical="center" wrapText="1"/>
      <protection locked="0"/>
    </xf>
    <xf numFmtId="0" fontId="108" fillId="0" borderId="2" xfId="48" applyFont="1" applyBorder="1" applyAlignment="1" applyProtection="1">
      <alignment horizontal="center" vertical="center"/>
      <protection locked="0"/>
    </xf>
    <xf numFmtId="0" fontId="108" fillId="0" borderId="2" xfId="48" applyFont="1" applyBorder="1" applyAlignment="1" applyProtection="1">
      <alignment horizontal="center" vertical="center" wrapText="1"/>
      <protection locked="0"/>
    </xf>
    <xf numFmtId="0" fontId="84" fillId="0" borderId="2" xfId="48" applyFont="1" applyBorder="1" applyAlignment="1" applyProtection="1">
      <alignment horizontal="left" vertical="center" wrapText="1"/>
      <protection locked="0"/>
    </xf>
    <xf numFmtId="0" fontId="108" fillId="0" borderId="3" xfId="48" applyFont="1" applyBorder="1" applyAlignment="1" applyProtection="1">
      <alignment vertical="center" wrapText="1"/>
      <protection locked="0"/>
    </xf>
    <xf numFmtId="0" fontId="108" fillId="0" borderId="4" xfId="48" applyFont="1" applyBorder="1" applyAlignment="1" applyProtection="1">
      <alignment vertical="center" wrapText="1"/>
      <protection locked="0"/>
    </xf>
    <xf numFmtId="0" fontId="108" fillId="0" borderId="10" xfId="48" applyFont="1" applyBorder="1" applyAlignment="1" applyProtection="1">
      <alignment vertical="center" wrapText="1"/>
      <protection locked="0"/>
    </xf>
    <xf numFmtId="0" fontId="108" fillId="0" borderId="3" xfId="48" applyFont="1" applyBorder="1" applyAlignment="1">
      <alignment horizontal="center" vertical="center"/>
    </xf>
    <xf numFmtId="0" fontId="108" fillId="0" borderId="10" xfId="48" applyFont="1" applyBorder="1" applyAlignment="1">
      <alignment horizontal="center" vertical="center"/>
    </xf>
    <xf numFmtId="0" fontId="108" fillId="0" borderId="0" xfId="48" applyFont="1" applyAlignment="1">
      <alignment vertical="center" wrapText="1"/>
    </xf>
    <xf numFmtId="0" fontId="108" fillId="0" borderId="0" xfId="48" applyFont="1" applyAlignment="1">
      <alignment vertical="center"/>
    </xf>
    <xf numFmtId="0" fontId="108" fillId="0" borderId="3" xfId="48" applyFont="1" applyBorder="1" applyAlignment="1" applyProtection="1">
      <alignment horizontal="center" vertical="center" wrapText="1"/>
      <protection locked="0"/>
    </xf>
    <xf numFmtId="0" fontId="108" fillId="0" borderId="10" xfId="48" applyFont="1" applyBorder="1" applyAlignment="1" applyProtection="1">
      <alignment horizontal="center" vertical="center" wrapText="1"/>
      <protection locked="0"/>
    </xf>
    <xf numFmtId="0" fontId="104" fillId="0" borderId="0" xfId="49" applyFont="1" applyAlignment="1">
      <alignment horizontal="center" vertical="center"/>
    </xf>
    <xf numFmtId="0" fontId="108"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08" fillId="0" borderId="3" xfId="3" applyFont="1" applyBorder="1" applyAlignment="1">
      <alignment horizontal="left" vertical="center"/>
    </xf>
    <xf numFmtId="0" fontId="108" fillId="0" borderId="4" xfId="3" applyFont="1" applyBorder="1" applyAlignment="1">
      <alignment horizontal="left" vertical="center"/>
    </xf>
    <xf numFmtId="0" fontId="108"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08" fillId="0" borderId="8" xfId="3" applyFont="1" applyBorder="1" applyAlignment="1">
      <alignment horizontal="center" vertical="center"/>
    </xf>
    <xf numFmtId="0" fontId="1" fillId="0" borderId="5" xfId="49" applyBorder="1" applyAlignment="1">
      <alignment vertical="center"/>
    </xf>
    <xf numFmtId="0" fontId="108" fillId="0" borderId="3" xfId="49" applyFont="1" applyBorder="1" applyAlignment="1">
      <alignment horizontal="center" vertical="center" wrapText="1"/>
    </xf>
    <xf numFmtId="0" fontId="108"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08" fillId="0" borderId="2" xfId="49" applyFont="1" applyBorder="1" applyAlignment="1">
      <alignment horizontal="center" vertical="center"/>
    </xf>
    <xf numFmtId="0" fontId="1" fillId="0" borderId="10" xfId="49" applyBorder="1" applyAlignment="1">
      <alignment horizontal="center" vertical="center" wrapText="1"/>
    </xf>
    <xf numFmtId="0" fontId="108" fillId="0" borderId="2" xfId="49" applyFont="1" applyBorder="1" applyAlignment="1">
      <alignment horizontal="center" vertical="center" wrapText="1"/>
    </xf>
    <xf numFmtId="0" fontId="84"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08" fillId="0" borderId="3" xfId="49" applyFont="1" applyBorder="1" applyAlignment="1">
      <alignment vertical="center" wrapText="1"/>
    </xf>
    <xf numFmtId="0" fontId="108" fillId="0" borderId="4" xfId="49" applyFont="1" applyBorder="1" applyAlignment="1">
      <alignment vertical="center" wrapText="1"/>
    </xf>
    <xf numFmtId="0" fontId="108" fillId="0" borderId="10" xfId="49" applyFont="1" applyBorder="1" applyAlignment="1">
      <alignment vertical="center" wrapText="1"/>
    </xf>
    <xf numFmtId="0" fontId="108" fillId="0" borderId="2" xfId="49" applyFont="1" applyBorder="1" applyAlignment="1">
      <alignment vertical="center" wrapText="1"/>
    </xf>
    <xf numFmtId="0" fontId="108" fillId="0" borderId="3" xfId="49" applyFont="1" applyBorder="1" applyAlignment="1">
      <alignment horizontal="center" vertical="center"/>
    </xf>
    <xf numFmtId="0" fontId="108" fillId="0" borderId="10" xfId="49" applyFont="1" applyBorder="1" applyAlignment="1">
      <alignment horizontal="center" vertical="center"/>
    </xf>
    <xf numFmtId="0" fontId="108" fillId="0" borderId="0" xfId="49" applyFont="1" applyAlignment="1">
      <alignment vertical="center" wrapText="1"/>
    </xf>
    <xf numFmtId="0" fontId="108" fillId="0" borderId="0" xfId="49" applyFont="1" applyAlignment="1">
      <alignment vertical="center"/>
    </xf>
    <xf numFmtId="0" fontId="123" fillId="0" borderId="159" xfId="51" applyFont="1" applyBorder="1" applyAlignment="1">
      <alignment horizontal="center" vertical="center" textRotation="255"/>
    </xf>
    <xf numFmtId="0" fontId="123" fillId="0" borderId="61" xfId="51" applyFont="1" applyBorder="1" applyAlignment="1">
      <alignment horizontal="center" vertical="center" textRotation="255"/>
    </xf>
    <xf numFmtId="0" fontId="123" fillId="0" borderId="72" xfId="51" applyFont="1" applyBorder="1" applyAlignment="1">
      <alignment horizontal="center" vertical="center" textRotation="255"/>
    </xf>
    <xf numFmtId="0" fontId="123" fillId="0" borderId="92" xfId="51" applyFont="1" applyBorder="1" applyAlignment="1">
      <alignment horizontal="left" vertical="center" wrapText="1"/>
    </xf>
    <xf numFmtId="0" fontId="123" fillId="0" borderId="27" xfId="51" applyFont="1" applyBorder="1" applyAlignment="1">
      <alignment horizontal="left" vertical="center" wrapText="1"/>
    </xf>
    <xf numFmtId="0" fontId="123" fillId="0" borderId="28" xfId="51" applyFont="1" applyBorder="1" applyAlignment="1">
      <alignment horizontal="left" vertical="center" wrapText="1"/>
    </xf>
    <xf numFmtId="0" fontId="123" fillId="0" borderId="26" xfId="51" applyFont="1" applyBorder="1" applyAlignment="1">
      <alignment horizontal="left" vertical="center" wrapText="1"/>
    </xf>
    <xf numFmtId="0" fontId="123" fillId="0" borderId="96" xfId="51" applyFont="1" applyBorder="1" applyAlignment="1">
      <alignment horizontal="left" vertical="center" wrapText="1"/>
    </xf>
    <xf numFmtId="0" fontId="118" fillId="0" borderId="41" xfId="50" applyFont="1" applyBorder="1" applyAlignment="1">
      <alignment horizontal="right" vertical="center"/>
    </xf>
    <xf numFmtId="0" fontId="123" fillId="0" borderId="159" xfId="51" applyFont="1" applyBorder="1" applyAlignment="1">
      <alignment horizontal="center" vertical="center" textRotation="255" wrapText="1"/>
    </xf>
    <xf numFmtId="0" fontId="123" fillId="0" borderId="61" xfId="51" applyFont="1" applyBorder="1" applyAlignment="1">
      <alignment horizontal="center" vertical="center" textRotation="255" wrapText="1"/>
    </xf>
    <xf numFmtId="0" fontId="123" fillId="0" borderId="72" xfId="51" applyFont="1" applyBorder="1" applyAlignment="1">
      <alignment horizontal="center" vertical="center" textRotation="255" wrapText="1"/>
    </xf>
    <xf numFmtId="0" fontId="115" fillId="0" borderId="0" xfId="52" applyFont="1" applyAlignment="1">
      <alignment horizontal="center" vertical="center"/>
    </xf>
    <xf numFmtId="0" fontId="58" fillId="0" borderId="41" xfId="52" applyFont="1" applyBorder="1" applyAlignment="1">
      <alignment horizontal="left" vertical="center" wrapText="1"/>
    </xf>
    <xf numFmtId="0" fontId="57" fillId="0" borderId="115" xfId="52" applyFont="1" applyBorder="1" applyAlignment="1">
      <alignment horizontal="center" vertical="center" wrapText="1"/>
    </xf>
    <xf numFmtId="0" fontId="57" fillId="0" borderId="118" xfId="52" applyFont="1" applyBorder="1" applyAlignment="1">
      <alignment horizontal="center" vertical="center" wrapText="1"/>
    </xf>
    <xf numFmtId="0" fontId="57" fillId="0" borderId="115" xfId="52" applyFont="1" applyBorder="1" applyAlignment="1">
      <alignment horizontal="left" vertical="top" wrapText="1"/>
    </xf>
    <xf numFmtId="0" fontId="57" fillId="0" borderId="118" xfId="52" applyFont="1" applyBorder="1" applyAlignment="1">
      <alignment horizontal="left" vertical="top" wrapText="1"/>
    </xf>
    <xf numFmtId="0" fontId="58" fillId="0" borderId="36" xfId="52" applyFont="1" applyBorder="1" applyAlignment="1">
      <alignment horizontal="justify" vertical="center" wrapText="1"/>
    </xf>
    <xf numFmtId="0" fontId="158" fillId="0" borderId="159" xfId="51" applyFont="1" applyBorder="1" applyAlignment="1">
      <alignment horizontal="center" vertical="center" textRotation="255"/>
    </xf>
    <xf numFmtId="0" fontId="158" fillId="0" borderId="61" xfId="51" applyFont="1" applyBorder="1" applyAlignment="1">
      <alignment horizontal="center" vertical="center" textRotation="255"/>
    </xf>
    <xf numFmtId="0" fontId="158" fillId="0" borderId="72" xfId="51" applyFont="1" applyBorder="1" applyAlignment="1">
      <alignment horizontal="center" vertical="center" textRotation="255"/>
    </xf>
    <xf numFmtId="0" fontId="158" fillId="0" borderId="92" xfId="51" applyFont="1" applyBorder="1" applyAlignment="1">
      <alignment vertical="center" wrapText="1"/>
    </xf>
    <xf numFmtId="0" fontId="158" fillId="0" borderId="27" xfId="51" applyFont="1" applyBorder="1" applyAlignment="1">
      <alignment vertical="center" wrapText="1"/>
    </xf>
    <xf numFmtId="0" fontId="158" fillId="0" borderId="28" xfId="51" applyFont="1" applyBorder="1" applyAlignment="1">
      <alignment vertical="center" wrapText="1"/>
    </xf>
    <xf numFmtId="0" fontId="158" fillId="0" borderId="92" xfId="51" applyFont="1" applyBorder="1" applyAlignment="1">
      <alignment horizontal="left" vertical="center" wrapText="1"/>
    </xf>
    <xf numFmtId="0" fontId="158" fillId="0" borderId="27" xfId="51" applyFont="1" applyBorder="1" applyAlignment="1">
      <alignment horizontal="left" vertical="center" wrapText="1"/>
    </xf>
    <xf numFmtId="0" fontId="125" fillId="0" borderId="92" xfId="51" applyFont="1" applyBorder="1" applyAlignment="1">
      <alignment horizontal="center" vertical="center" wrapText="1"/>
    </xf>
    <xf numFmtId="0" fontId="125" fillId="0" borderId="28" xfId="51" applyFont="1" applyBorder="1" applyAlignment="1">
      <alignment horizontal="center" vertical="center" wrapText="1"/>
    </xf>
    <xf numFmtId="0" fontId="158" fillId="0" borderId="120" xfId="51" applyFont="1" applyBorder="1" applyAlignment="1">
      <alignment horizontal="left" vertical="center" wrapText="1"/>
    </xf>
    <xf numFmtId="0" fontId="125" fillId="0" borderId="26" xfId="51" applyFont="1" applyBorder="1" applyAlignment="1">
      <alignment horizontal="center" vertical="center" wrapText="1"/>
    </xf>
    <xf numFmtId="0" fontId="125" fillId="0" borderId="27" xfId="51" applyFont="1" applyBorder="1" applyAlignment="1">
      <alignment horizontal="center" vertical="center" wrapText="1"/>
    </xf>
    <xf numFmtId="0" fontId="158" fillId="0" borderId="26" xfId="51" applyFont="1" applyBorder="1" applyAlignment="1">
      <alignment vertical="center" wrapText="1"/>
    </xf>
    <xf numFmtId="0" fontId="158" fillId="0" borderId="96" xfId="51" applyFont="1" applyBorder="1" applyAlignment="1">
      <alignment vertical="center" wrapText="1"/>
    </xf>
    <xf numFmtId="0" fontId="158" fillId="0" borderId="26" xfId="51" applyFont="1" applyBorder="1" applyAlignment="1">
      <alignment horizontal="left" vertical="center" wrapText="1"/>
    </xf>
    <xf numFmtId="0" fontId="158" fillId="0" borderId="28" xfId="51" applyFont="1" applyBorder="1" applyAlignment="1">
      <alignment horizontal="left" vertical="center" wrapText="1"/>
    </xf>
    <xf numFmtId="0" fontId="158" fillId="0" borderId="96" xfId="51" applyFont="1" applyBorder="1" applyAlignment="1">
      <alignment horizontal="left" vertical="center" wrapText="1"/>
    </xf>
    <xf numFmtId="0" fontId="125" fillId="0" borderId="96" xfId="51" applyFont="1" applyBorder="1" applyAlignment="1">
      <alignment horizontal="center" vertical="center" wrapText="1"/>
    </xf>
    <xf numFmtId="0" fontId="158" fillId="0" borderId="92" xfId="51" applyFont="1" applyBorder="1" applyAlignment="1">
      <alignment horizontal="center" vertical="center" wrapText="1"/>
    </xf>
    <xf numFmtId="0" fontId="158" fillId="0" borderId="27" xfId="51" applyFont="1" applyBorder="1" applyAlignment="1">
      <alignment horizontal="center" vertical="center" wrapText="1"/>
    </xf>
    <xf numFmtId="0" fontId="158" fillId="0" borderId="28" xfId="51" applyFont="1" applyBorder="1" applyAlignment="1">
      <alignment horizontal="center" vertical="center" wrapText="1"/>
    </xf>
    <xf numFmtId="0" fontId="158" fillId="0" borderId="26" xfId="51" applyFont="1" applyBorder="1" applyAlignment="1">
      <alignment horizontal="center" vertical="center" wrapText="1"/>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shrinkToFit="1"/>
    </xf>
    <xf numFmtId="0" fontId="111" fillId="0" borderId="0" xfId="0" applyFont="1" applyFill="1" applyBorder="1" applyAlignment="1">
      <alignment horizontal="right"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89" fillId="0" borderId="0" xfId="0" applyNumberFormat="1" applyFont="1" applyFill="1" applyAlignment="1">
      <alignment horizontal="center" vertical="center"/>
    </xf>
    <xf numFmtId="58" fontId="89"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08" fillId="0" borderId="54" xfId="0" applyNumberFormat="1" applyFont="1" applyFill="1" applyBorder="1" applyAlignment="1">
      <alignment horizontal="center" vertical="center"/>
    </xf>
    <xf numFmtId="179" fontId="108"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96" fillId="0" borderId="3" xfId="0" applyFont="1" applyFill="1" applyBorder="1" applyAlignment="1">
      <alignment horizontal="center" vertical="center"/>
    </xf>
    <xf numFmtId="0" fontId="96" fillId="0" borderId="10" xfId="0" applyFont="1" applyFill="1" applyBorder="1" applyAlignment="1">
      <alignment horizontal="center" vertical="center"/>
    </xf>
    <xf numFmtId="0" fontId="96" fillId="0" borderId="4" xfId="0" applyFont="1" applyFill="1" applyBorder="1" applyAlignment="1">
      <alignment horizontal="center" vertical="center"/>
    </xf>
    <xf numFmtId="58" fontId="96" fillId="0" borderId="3" xfId="0" applyNumberFormat="1" applyFont="1" applyFill="1" applyBorder="1" applyAlignment="1">
      <alignment horizontal="center" vertical="center"/>
    </xf>
    <xf numFmtId="58" fontId="96" fillId="0" borderId="4" xfId="0" applyNumberFormat="1" applyFont="1" applyFill="1" applyBorder="1" applyAlignment="1">
      <alignment horizontal="center" vertical="center"/>
    </xf>
    <xf numFmtId="58" fontId="96" fillId="0" borderId="10" xfId="0" applyNumberFormat="1" applyFont="1" applyFill="1" applyBorder="1" applyAlignment="1">
      <alignment horizontal="center" vertical="center"/>
    </xf>
    <xf numFmtId="0" fontId="96" fillId="0" borderId="2" xfId="0" applyFont="1" applyFill="1" applyBorder="1" applyAlignment="1">
      <alignment horizontal="center" vertical="center"/>
    </xf>
    <xf numFmtId="0" fontId="96" fillId="0" borderId="3" xfId="0" applyFont="1" applyFill="1" applyBorder="1" applyAlignment="1">
      <alignment horizontal="left" vertical="center"/>
    </xf>
    <xf numFmtId="0" fontId="96" fillId="0" borderId="4" xfId="0" applyFont="1" applyFill="1" applyBorder="1" applyAlignment="1">
      <alignment horizontal="left" vertical="center"/>
    </xf>
    <xf numFmtId="0" fontId="96" fillId="0" borderId="10" xfId="0" applyFont="1" applyFill="1" applyBorder="1" applyAlignment="1">
      <alignment horizontal="left" vertical="center"/>
    </xf>
    <xf numFmtId="0" fontId="96" fillId="0" borderId="1" xfId="0" applyFont="1" applyFill="1" applyBorder="1" applyAlignment="1">
      <alignment horizontal="left" vertical="center"/>
    </xf>
    <xf numFmtId="0" fontId="84" fillId="0" borderId="3" xfId="0" applyFont="1" applyFill="1" applyBorder="1" applyAlignment="1">
      <alignment horizontal="left" vertical="center"/>
    </xf>
    <xf numFmtId="0" fontId="84" fillId="0" borderId="4" xfId="0" applyFont="1" applyFill="1" applyBorder="1" applyAlignment="1">
      <alignment horizontal="left" vertical="center"/>
    </xf>
    <xf numFmtId="0" fontId="84" fillId="0" borderId="10" xfId="0" applyFont="1" applyFill="1" applyBorder="1" applyAlignment="1">
      <alignment horizontal="left" vertical="center"/>
    </xf>
    <xf numFmtId="0" fontId="96" fillId="0" borderId="53" xfId="0" applyFont="1" applyFill="1" applyBorder="1" applyAlignment="1">
      <alignment horizontal="center" vertical="center"/>
    </xf>
    <xf numFmtId="0" fontId="96" fillId="0" borderId="54" xfId="0" applyFont="1" applyFill="1" applyBorder="1" applyAlignment="1">
      <alignment horizontal="center" vertical="center"/>
    </xf>
    <xf numFmtId="0" fontId="96" fillId="0" borderId="57" xfId="0" applyFont="1" applyFill="1" applyBorder="1" applyAlignment="1">
      <alignment horizontal="center" vertical="center"/>
    </xf>
    <xf numFmtId="0" fontId="96" fillId="0" borderId="80" xfId="0" applyFont="1" applyFill="1" applyBorder="1" applyAlignment="1">
      <alignment horizontal="center" vertical="center"/>
    </xf>
    <xf numFmtId="0" fontId="96" fillId="0" borderId="89" xfId="0" applyFont="1" applyFill="1" applyBorder="1" applyAlignment="1">
      <alignment horizontal="center" vertical="center"/>
    </xf>
    <xf numFmtId="0" fontId="96" fillId="0" borderId="81" xfId="0" applyFont="1" applyFill="1" applyBorder="1" applyAlignment="1">
      <alignment horizontal="center" vertical="center"/>
    </xf>
    <xf numFmtId="0" fontId="96" fillId="0" borderId="86" xfId="0" applyFont="1" applyFill="1" applyBorder="1" applyAlignment="1">
      <alignment horizontal="center" vertical="center"/>
    </xf>
    <xf numFmtId="0" fontId="96" fillId="0" borderId="0" xfId="0" applyFont="1" applyFill="1" applyBorder="1" applyAlignment="1">
      <alignment horizontal="left" vertical="center"/>
    </xf>
    <xf numFmtId="0" fontId="96" fillId="0" borderId="0" xfId="0" applyFont="1" applyBorder="1" applyAlignment="1">
      <alignment vertical="center"/>
    </xf>
    <xf numFmtId="0" fontId="96" fillId="0" borderId="1" xfId="0" applyFont="1" applyFill="1" applyBorder="1" applyAlignment="1">
      <alignment horizontal="center" vertical="center"/>
    </xf>
    <xf numFmtId="0" fontId="96" fillId="0" borderId="1" xfId="0" applyFont="1" applyFill="1" applyBorder="1" applyAlignment="1">
      <alignment vertical="center"/>
    </xf>
    <xf numFmtId="0" fontId="163" fillId="0" borderId="2" xfId="0" applyFont="1" applyFill="1" applyBorder="1" applyAlignment="1">
      <alignment horizontal="center" vertical="center"/>
    </xf>
    <xf numFmtId="0" fontId="84" fillId="0" borderId="80" xfId="0" applyFont="1" applyFill="1" applyBorder="1" applyAlignment="1">
      <alignment horizontal="center" vertical="top" textRotation="255" shrinkToFit="1"/>
    </xf>
    <xf numFmtId="0" fontId="84" fillId="0" borderId="83" xfId="0" applyFont="1" applyFill="1" applyBorder="1" applyAlignment="1">
      <alignment horizontal="center" vertical="top" textRotation="255" shrinkToFit="1"/>
    </xf>
    <xf numFmtId="0" fontId="84" fillId="0" borderId="89" xfId="0" applyFont="1" applyFill="1" applyBorder="1" applyAlignment="1">
      <alignment horizontal="center" vertical="top" textRotation="255" shrinkToFit="1"/>
    </xf>
    <xf numFmtId="0" fontId="84" fillId="0" borderId="81" xfId="0" applyFont="1" applyFill="1" applyBorder="1" applyAlignment="1">
      <alignment horizontal="center" vertical="top" textRotation="255" shrinkToFit="1"/>
    </xf>
    <xf numFmtId="0" fontId="84" fillId="0" borderId="84" xfId="0" applyFont="1" applyFill="1" applyBorder="1" applyAlignment="1">
      <alignment horizontal="center" vertical="top" textRotation="255" shrinkToFit="1"/>
    </xf>
    <xf numFmtId="0" fontId="96" fillId="0" borderId="80" xfId="0" applyFont="1" applyFill="1" applyBorder="1" applyAlignment="1">
      <alignment horizontal="center" vertical="center" shrinkToFit="1"/>
    </xf>
    <xf numFmtId="0" fontId="96" fillId="0" borderId="89" xfId="0" applyFont="1" applyFill="1" applyBorder="1" applyAlignment="1">
      <alignment horizontal="center" vertical="center" shrinkToFit="1"/>
    </xf>
    <xf numFmtId="0" fontId="84" fillId="0" borderId="86" xfId="0" applyFont="1" applyFill="1" applyBorder="1" applyAlignment="1">
      <alignment horizontal="center" vertical="top" textRotation="255" shrinkToFit="1"/>
    </xf>
    <xf numFmtId="0" fontId="96" fillId="0" borderId="26" xfId="0" applyFont="1" applyFill="1" applyBorder="1" applyAlignment="1">
      <alignment horizontal="center" vertical="center"/>
    </xf>
    <xf numFmtId="0" fontId="96" fillId="0" borderId="28" xfId="0" applyFont="1" applyFill="1" applyBorder="1" applyAlignment="1">
      <alignment horizontal="center" vertical="center"/>
    </xf>
    <xf numFmtId="0" fontId="96" fillId="0" borderId="146" xfId="0" applyFont="1" applyFill="1" applyBorder="1" applyAlignment="1">
      <alignment horizontal="center" vertical="center"/>
    </xf>
    <xf numFmtId="0" fontId="96" fillId="0" borderId="147" xfId="0" applyFont="1" applyFill="1" applyBorder="1" applyAlignment="1">
      <alignment horizontal="center" vertical="center"/>
    </xf>
    <xf numFmtId="0" fontId="84" fillId="0" borderId="83" xfId="0" applyFont="1" applyFill="1" applyBorder="1" applyAlignment="1">
      <alignment vertical="top"/>
    </xf>
    <xf numFmtId="0" fontId="96" fillId="0" borderId="26" xfId="0" applyFont="1" applyFill="1" applyBorder="1" applyAlignment="1">
      <alignment horizontal="center" vertical="center" textRotation="255"/>
    </xf>
    <xf numFmtId="0" fontId="96" fillId="0" borderId="27" xfId="0" applyFont="1" applyFill="1" applyBorder="1" applyAlignment="1">
      <alignment horizontal="center" vertical="center" textRotation="255"/>
    </xf>
    <xf numFmtId="0" fontId="96" fillId="0" borderId="28" xfId="0" applyFont="1" applyFill="1" applyBorder="1" applyAlignment="1">
      <alignment horizontal="center" vertical="center" textRotation="255"/>
    </xf>
    <xf numFmtId="0" fontId="96" fillId="0" borderId="26" xfId="0" applyFont="1" applyFill="1" applyBorder="1" applyAlignment="1">
      <alignment horizontal="center" vertical="distributed" textRotation="255" indent="2"/>
    </xf>
    <xf numFmtId="0" fontId="96" fillId="0" borderId="27" xfId="0" applyFont="1" applyFill="1" applyBorder="1" applyAlignment="1">
      <alignment horizontal="center" vertical="distributed" textRotation="255" indent="2"/>
    </xf>
    <xf numFmtId="0" fontId="96" fillId="0" borderId="28" xfId="0" applyFont="1" applyFill="1" applyBorder="1" applyAlignment="1">
      <alignment horizontal="center" vertical="distributed" textRotation="255" indent="2"/>
    </xf>
    <xf numFmtId="0" fontId="84" fillId="0" borderId="146" xfId="0" applyFont="1" applyFill="1" applyBorder="1" applyAlignment="1">
      <alignment horizontal="center" vertical="top" textRotation="255" shrinkToFit="1"/>
    </xf>
    <xf numFmtId="0" fontId="84" fillId="0" borderId="90" xfId="0" applyFont="1" applyFill="1" applyBorder="1" applyAlignment="1">
      <alignment horizontal="center" vertical="top" textRotation="255" shrinkToFit="1"/>
    </xf>
    <xf numFmtId="0" fontId="84" fillId="0" borderId="26" xfId="0" applyFont="1" applyFill="1" applyBorder="1" applyAlignment="1">
      <alignment horizontal="center" vertical="top" textRotation="255" shrinkToFit="1"/>
    </xf>
    <xf numFmtId="0" fontId="84" fillId="0" borderId="27" xfId="0" applyFont="1" applyFill="1" applyBorder="1" applyAlignment="1">
      <alignment horizontal="center" vertical="top" textRotation="255" shrinkToFit="1"/>
    </xf>
    <xf numFmtId="0" fontId="84" fillId="0" borderId="28" xfId="0" applyFont="1" applyFill="1" applyBorder="1" applyAlignment="1">
      <alignment horizontal="center" vertical="top" textRotation="255" shrinkToFit="1"/>
    </xf>
    <xf numFmtId="0" fontId="96" fillId="0" borderId="79" xfId="0" applyFont="1" applyFill="1" applyBorder="1" applyAlignment="1">
      <alignment horizontal="center" vertical="center"/>
    </xf>
    <xf numFmtId="0" fontId="96" fillId="0" borderId="85" xfId="0" applyFont="1" applyFill="1" applyBorder="1" applyAlignment="1">
      <alignment horizontal="center" vertical="center"/>
    </xf>
    <xf numFmtId="0" fontId="110" fillId="0" borderId="80" xfId="0" applyFont="1" applyFill="1" applyBorder="1" applyAlignment="1">
      <alignment horizontal="center" vertical="top" textRotation="255" wrapText="1" shrinkToFit="1"/>
    </xf>
    <xf numFmtId="0" fontId="110" fillId="0" borderId="83" xfId="0" applyFont="1" applyFill="1" applyBorder="1" applyAlignment="1">
      <alignment horizontal="center" vertical="top" textRotation="255" wrapText="1" shrinkToFit="1"/>
    </xf>
    <xf numFmtId="0" fontId="96" fillId="0" borderId="70" xfId="0" applyFont="1" applyFill="1" applyBorder="1" applyAlignment="1">
      <alignment horizontal="center" vertical="center"/>
    </xf>
    <xf numFmtId="0" fontId="162" fillId="0" borderId="79" xfId="0" applyFont="1" applyFill="1" applyBorder="1" applyAlignment="1">
      <alignment vertical="top" textRotation="255" shrinkToFit="1"/>
    </xf>
    <xf numFmtId="0" fontId="84" fillId="0" borderId="82" xfId="0" applyFont="1" applyFill="1" applyBorder="1" applyAlignment="1">
      <alignment vertical="top" textRotation="255" shrinkToFit="1"/>
    </xf>
    <xf numFmtId="0" fontId="84" fillId="0" borderId="85" xfId="0" applyFont="1" applyFill="1" applyBorder="1" applyAlignment="1">
      <alignment vertical="top" textRotation="255" shrinkToFit="1"/>
    </xf>
    <xf numFmtId="0" fontId="162" fillId="0" borderId="80" xfId="0" applyFont="1" applyFill="1" applyBorder="1" applyAlignment="1">
      <alignment horizontal="center" vertical="top" textRotation="255" shrinkToFit="1"/>
    </xf>
    <xf numFmtId="0" fontId="96" fillId="0" borderId="79" xfId="0" applyFont="1" applyFill="1" applyBorder="1" applyAlignment="1">
      <alignment horizontal="center" vertical="center" shrinkToFit="1"/>
    </xf>
    <xf numFmtId="0" fontId="96" fillId="0" borderId="85" xfId="0" applyFont="1" applyFill="1" applyBorder="1" applyAlignment="1">
      <alignment horizontal="center" vertical="center" shrinkToFit="1"/>
    </xf>
    <xf numFmtId="0" fontId="111" fillId="0" borderId="4" xfId="0" applyFont="1" applyFill="1" applyBorder="1" applyAlignment="1">
      <alignment horizontal="right" vertical="center"/>
    </xf>
    <xf numFmtId="0" fontId="111" fillId="0" borderId="5" xfId="0" applyFont="1" applyFill="1" applyBorder="1" applyAlignment="1">
      <alignment horizontal="right" vertical="center"/>
    </xf>
    <xf numFmtId="0" fontId="160" fillId="0" borderId="0" xfId="0" applyFont="1" applyFill="1" applyAlignment="1">
      <alignment horizontal="center" vertical="center"/>
    </xf>
    <xf numFmtId="0" fontId="108" fillId="0" borderId="0" xfId="0" applyFont="1" applyFill="1" applyAlignment="1">
      <alignment horizontal="left" vertical="center" shrinkToFit="1"/>
    </xf>
    <xf numFmtId="0" fontId="84" fillId="0" borderId="80" xfId="0" applyFont="1" applyFill="1" applyBorder="1" applyAlignment="1">
      <alignment horizontal="center" vertical="top" textRotation="255" wrapText="1" shrinkToFit="1"/>
    </xf>
    <xf numFmtId="0" fontId="84" fillId="0" borderId="83" xfId="0" applyFont="1" applyFill="1" applyBorder="1" applyAlignment="1">
      <alignment horizontal="center" vertical="top" textRotation="255" wrapText="1" shrinkToFit="1"/>
    </xf>
    <xf numFmtId="0" fontId="84" fillId="0" borderId="89" xfId="0" applyFont="1" applyFill="1" applyBorder="1" applyAlignment="1">
      <alignment horizontal="center" vertical="top" textRotation="255" wrapText="1" shrinkToFit="1"/>
    </xf>
    <xf numFmtId="0" fontId="29" fillId="0" borderId="0" xfId="0" applyFont="1" applyFill="1" applyBorder="1" applyAlignment="1">
      <alignment horizontal="left" vertical="center" wrapText="1"/>
    </xf>
    <xf numFmtId="0" fontId="29" fillId="0" borderId="156"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57"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2" fillId="0" borderId="1" xfId="0" applyFont="1" applyFill="1" applyBorder="1" applyAlignment="1">
      <alignment horizontal="left"/>
    </xf>
    <xf numFmtId="0" fontId="42" fillId="0" borderId="1" xfId="0" applyFont="1" applyFill="1" applyBorder="1" applyAlignment="1">
      <alignment horizontal="left" shrinkToFit="1"/>
    </xf>
    <xf numFmtId="0" fontId="29" fillId="0" borderId="8" xfId="0" applyFont="1" applyFill="1" applyBorder="1" applyAlignment="1" applyProtection="1">
      <alignment horizontal="left" vertical="center" wrapText="1" shrinkToFit="1"/>
      <protection locked="0"/>
    </xf>
    <xf numFmtId="0" fontId="29" fillId="0" borderId="5" xfId="0" applyFont="1" applyFill="1" applyBorder="1" applyAlignment="1" applyProtection="1">
      <alignment horizontal="left" vertical="center" wrapText="1" shrinkToFit="1"/>
      <protection locked="0"/>
    </xf>
    <xf numFmtId="0" fontId="29" fillId="0" borderId="9" xfId="0" applyFont="1" applyFill="1" applyBorder="1" applyAlignment="1" applyProtection="1">
      <alignment horizontal="left" vertical="center" wrapText="1" shrinkToFit="1"/>
      <protection locked="0"/>
    </xf>
    <xf numFmtId="0" fontId="29" fillId="0" borderId="6"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shrinkToFit="1"/>
      <protection locked="0"/>
    </xf>
    <xf numFmtId="0" fontId="29" fillId="0" borderId="1" xfId="0"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protection locked="0"/>
    </xf>
    <xf numFmtId="0" fontId="42" fillId="0" borderId="8" xfId="0" applyFont="1" applyFill="1" applyBorder="1" applyAlignment="1" applyProtection="1">
      <alignment horizontal="left" vertical="center" wrapText="1" shrinkToFit="1"/>
      <protection locked="0"/>
    </xf>
    <xf numFmtId="0" fontId="175" fillId="0" borderId="8" xfId="0" applyFont="1" applyFill="1" applyBorder="1" applyAlignment="1" applyProtection="1">
      <alignment horizontal="left" vertical="center"/>
      <protection locked="0"/>
    </xf>
    <xf numFmtId="0" fontId="175" fillId="0" borderId="9" xfId="0" applyFont="1" applyFill="1" applyBorder="1" applyAlignment="1" applyProtection="1">
      <alignment horizontal="left" vertical="center"/>
      <protection locked="0"/>
    </xf>
    <xf numFmtId="0" fontId="175" fillId="0" borderId="6" xfId="0" applyFont="1" applyFill="1" applyBorder="1" applyAlignment="1" applyProtection="1">
      <alignment horizontal="left" vertical="center"/>
      <protection locked="0"/>
    </xf>
    <xf numFmtId="0" fontId="175" fillId="0" borderId="7" xfId="0" applyFont="1" applyFill="1" applyBorder="1" applyAlignment="1" applyProtection="1">
      <alignment horizontal="left" vertical="center"/>
      <protection locked="0"/>
    </xf>
    <xf numFmtId="0" fontId="175" fillId="0" borderId="11" xfId="0" applyFont="1" applyFill="1" applyBorder="1" applyAlignment="1" applyProtection="1">
      <alignment horizontal="left" vertical="center"/>
      <protection locked="0"/>
    </xf>
    <xf numFmtId="0" fontId="175" fillId="0" borderId="12" xfId="0" applyFont="1" applyFill="1" applyBorder="1" applyAlignment="1" applyProtection="1">
      <alignment horizontal="left" vertical="center"/>
      <protection locked="0"/>
    </xf>
    <xf numFmtId="0" fontId="176" fillId="0" borderId="26" xfId="0" applyFont="1" applyFill="1" applyBorder="1" applyAlignment="1" applyProtection="1">
      <alignment horizontal="center" vertical="center" shrinkToFit="1"/>
      <protection locked="0"/>
    </xf>
    <xf numFmtId="0" fontId="176" fillId="0" borderId="27" xfId="0" applyFont="1" applyFill="1" applyBorder="1" applyAlignment="1" applyProtection="1">
      <alignment horizontal="center" vertical="center" shrinkToFit="1"/>
      <protection locked="0"/>
    </xf>
    <xf numFmtId="0" fontId="176" fillId="0" borderId="28" xfId="0" applyFont="1" applyFill="1" applyBorder="1" applyAlignment="1" applyProtection="1">
      <alignment horizontal="center" vertical="center" shrinkToFit="1"/>
      <protection locked="0"/>
    </xf>
    <xf numFmtId="0" fontId="175" fillId="0" borderId="8" xfId="0" applyFont="1" applyFill="1" applyBorder="1" applyAlignment="1" applyProtection="1">
      <alignment horizontal="left" vertical="center" wrapText="1" shrinkToFit="1"/>
      <protection locked="0"/>
    </xf>
    <xf numFmtId="0" fontId="175" fillId="0" borderId="5" xfId="0" applyFont="1" applyFill="1" applyBorder="1" applyAlignment="1" applyProtection="1">
      <alignment horizontal="left" vertical="center" wrapText="1" shrinkToFit="1"/>
      <protection locked="0"/>
    </xf>
    <xf numFmtId="0" fontId="175" fillId="0" borderId="9" xfId="0" applyFont="1" applyFill="1" applyBorder="1" applyAlignment="1" applyProtection="1">
      <alignment horizontal="left" vertical="center" wrapText="1" shrinkToFit="1"/>
      <protection locked="0"/>
    </xf>
    <xf numFmtId="0" fontId="175" fillId="0" borderId="6" xfId="0" applyFont="1" applyFill="1" applyBorder="1" applyAlignment="1" applyProtection="1">
      <alignment horizontal="left" vertical="center" wrapText="1" shrinkToFit="1"/>
      <protection locked="0"/>
    </xf>
    <xf numFmtId="0" fontId="175" fillId="0" borderId="0" xfId="0" applyFont="1" applyFill="1" applyBorder="1" applyAlignment="1" applyProtection="1">
      <alignment horizontal="left" vertical="center" wrapText="1" shrinkToFit="1"/>
      <protection locked="0"/>
    </xf>
    <xf numFmtId="0" fontId="175" fillId="0" borderId="7" xfId="0" applyFont="1" applyFill="1" applyBorder="1" applyAlignment="1" applyProtection="1">
      <alignment horizontal="left" vertical="center" wrapText="1" shrinkToFit="1"/>
      <protection locked="0"/>
    </xf>
    <xf numFmtId="0" fontId="175" fillId="0" borderId="11" xfId="0" applyFont="1" applyFill="1" applyBorder="1" applyAlignment="1" applyProtection="1">
      <alignment horizontal="left" vertical="center" wrapText="1" shrinkToFit="1"/>
      <protection locked="0"/>
    </xf>
    <xf numFmtId="0" fontId="175" fillId="0" borderId="1" xfId="0" applyFont="1" applyFill="1" applyBorder="1" applyAlignment="1" applyProtection="1">
      <alignment horizontal="left" vertical="center" wrapText="1" shrinkToFit="1"/>
      <protection locked="0"/>
    </xf>
    <xf numFmtId="0" fontId="175" fillId="0" borderId="12" xfId="0" applyFont="1" applyFill="1" applyBorder="1" applyAlignment="1" applyProtection="1">
      <alignment horizontal="left" vertical="center" wrapText="1" shrinkToFit="1"/>
      <protection locked="0"/>
    </xf>
    <xf numFmtId="0" fontId="176" fillId="0" borderId="5" xfId="0" applyFont="1" applyFill="1" applyBorder="1" applyAlignment="1" applyProtection="1">
      <alignment horizontal="left" vertical="center" wrapText="1" shrinkToFit="1"/>
      <protection locked="0"/>
    </xf>
    <xf numFmtId="0" fontId="176" fillId="0" borderId="9" xfId="0" applyFont="1" applyFill="1" applyBorder="1" applyAlignment="1" applyProtection="1">
      <alignment horizontal="left" vertical="center" wrapText="1" shrinkToFit="1"/>
      <protection locked="0"/>
    </xf>
    <xf numFmtId="0" fontId="176" fillId="0" borderId="6" xfId="0" applyFont="1" applyFill="1" applyBorder="1" applyAlignment="1" applyProtection="1">
      <alignment horizontal="left" vertical="center" wrapText="1" shrinkToFit="1"/>
      <protection locked="0"/>
    </xf>
    <xf numFmtId="0" fontId="176" fillId="0" borderId="0" xfId="0" applyFont="1" applyFill="1" applyBorder="1" applyAlignment="1" applyProtection="1">
      <alignment horizontal="left" vertical="center" wrapText="1" shrinkToFit="1"/>
      <protection locked="0"/>
    </xf>
    <xf numFmtId="0" fontId="176" fillId="0" borderId="7" xfId="0" applyFont="1" applyFill="1" applyBorder="1" applyAlignment="1" applyProtection="1">
      <alignment horizontal="left" vertical="center" wrapText="1" shrinkToFit="1"/>
      <protection locked="0"/>
    </xf>
    <xf numFmtId="0" fontId="176" fillId="0" borderId="11" xfId="0" applyFont="1" applyFill="1" applyBorder="1" applyAlignment="1" applyProtection="1">
      <alignment horizontal="left" vertical="center" wrapText="1" shrinkToFit="1"/>
      <protection locked="0"/>
    </xf>
    <xf numFmtId="0" fontId="176" fillId="0" borderId="1" xfId="0" applyFont="1" applyFill="1" applyBorder="1" applyAlignment="1" applyProtection="1">
      <alignment horizontal="left" vertical="center" wrapText="1" shrinkToFit="1"/>
      <protection locked="0"/>
    </xf>
    <xf numFmtId="0" fontId="176" fillId="0" borderId="12" xfId="0" applyFont="1" applyFill="1" applyBorder="1" applyAlignment="1" applyProtection="1">
      <alignment horizontal="left" vertical="center" wrapText="1" shrinkToFit="1"/>
      <protection locked="0"/>
    </xf>
    <xf numFmtId="0" fontId="153" fillId="0" borderId="8" xfId="0" applyFont="1" applyFill="1" applyBorder="1" applyAlignment="1" applyProtection="1">
      <alignment horizontal="left" vertical="center" wrapText="1" shrinkToFit="1"/>
      <protection locked="0"/>
    </xf>
    <xf numFmtId="0" fontId="103" fillId="0" borderId="5" xfId="0" applyFont="1" applyFill="1" applyBorder="1" applyAlignment="1" applyProtection="1">
      <alignment horizontal="left" vertical="center" wrapText="1" shrinkToFit="1"/>
      <protection locked="0"/>
    </xf>
    <xf numFmtId="0" fontId="103" fillId="0" borderId="9" xfId="0" applyFont="1" applyFill="1" applyBorder="1" applyAlignment="1" applyProtection="1">
      <alignment horizontal="left" vertical="center" wrapText="1" shrinkToFit="1"/>
      <protection locked="0"/>
    </xf>
    <xf numFmtId="0" fontId="103" fillId="0" borderId="6" xfId="0" applyFont="1" applyFill="1" applyBorder="1" applyAlignment="1" applyProtection="1">
      <alignment horizontal="left" vertical="center" wrapText="1" shrinkToFit="1"/>
      <protection locked="0"/>
    </xf>
    <xf numFmtId="0" fontId="103" fillId="0" borderId="0" xfId="0" applyFont="1" applyFill="1" applyBorder="1" applyAlignment="1" applyProtection="1">
      <alignment horizontal="left" vertical="center" wrapText="1" shrinkToFit="1"/>
      <protection locked="0"/>
    </xf>
    <xf numFmtId="0" fontId="103" fillId="0" borderId="7" xfId="0" applyFont="1" applyFill="1" applyBorder="1" applyAlignment="1" applyProtection="1">
      <alignment horizontal="left" vertical="center" wrapText="1" shrinkToFit="1"/>
      <protection locked="0"/>
    </xf>
    <xf numFmtId="0" fontId="103" fillId="0" borderId="11" xfId="0" applyFont="1" applyFill="1" applyBorder="1" applyAlignment="1" applyProtection="1">
      <alignment horizontal="left" vertical="center" wrapText="1" shrinkToFit="1"/>
      <protection locked="0"/>
    </xf>
    <xf numFmtId="0" fontId="103" fillId="0" borderId="1" xfId="0" applyFont="1" applyFill="1" applyBorder="1" applyAlignment="1" applyProtection="1">
      <alignment horizontal="left" vertical="center" wrapText="1" shrinkToFit="1"/>
      <protection locked="0"/>
    </xf>
    <xf numFmtId="0" fontId="103" fillId="0" borderId="12" xfId="0" applyFont="1" applyFill="1" applyBorder="1" applyAlignment="1" applyProtection="1">
      <alignment horizontal="left" vertical="center" wrapText="1" shrinkToFit="1"/>
      <protection locked="0"/>
    </xf>
    <xf numFmtId="0" fontId="54" fillId="0" borderId="2" xfId="0" applyFont="1" applyFill="1" applyBorder="1" applyAlignment="1">
      <alignment horizontal="left" vertical="center"/>
    </xf>
    <xf numFmtId="0" fontId="42" fillId="0" borderId="5" xfId="0" applyFont="1" applyFill="1" applyBorder="1" applyAlignment="1" applyProtection="1">
      <alignment horizontal="left" vertical="center" wrapText="1" shrinkToFit="1"/>
      <protection locked="0"/>
    </xf>
    <xf numFmtId="0" fontId="42" fillId="0" borderId="9" xfId="0" applyFont="1" applyFill="1" applyBorder="1" applyAlignment="1" applyProtection="1">
      <alignment horizontal="left" vertical="center" wrapText="1" shrinkToFit="1"/>
      <protection locked="0"/>
    </xf>
    <xf numFmtId="0" fontId="42" fillId="0" borderId="6"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left" vertical="center" wrapText="1" shrinkToFit="1"/>
      <protection locked="0"/>
    </xf>
    <xf numFmtId="0" fontId="42" fillId="0" borderId="11" xfId="0" applyFont="1" applyFill="1" applyBorder="1" applyAlignment="1" applyProtection="1">
      <alignment horizontal="left" vertical="center" wrapText="1" shrinkToFit="1"/>
      <protection locked="0"/>
    </xf>
    <xf numFmtId="0" fontId="42" fillId="0" borderId="1"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center" wrapText="1" shrinkToFit="1"/>
      <protection locked="0"/>
    </xf>
    <xf numFmtId="0" fontId="29" fillId="0" borderId="41" xfId="0" applyFont="1" applyFill="1" applyBorder="1" applyAlignment="1" applyProtection="1">
      <alignment horizontal="left" vertical="center" wrapText="1" shrinkToFit="1"/>
      <protection locked="0"/>
    </xf>
    <xf numFmtId="0" fontId="29" fillId="0" borderId="42" xfId="0" applyFont="1" applyFill="1" applyBorder="1" applyAlignment="1" applyProtection="1">
      <alignment horizontal="left" vertical="center" wrapText="1" shrinkToFit="1"/>
      <protection locked="0"/>
    </xf>
    <xf numFmtId="0" fontId="135" fillId="0" borderId="0" xfId="3" applyFont="1" applyFill="1" applyAlignment="1">
      <alignment horizontal="center" vertical="center"/>
    </xf>
    <xf numFmtId="0" fontId="43" fillId="0" borderId="1" xfId="3" applyFont="1" applyFill="1" applyBorder="1" applyAlignment="1">
      <alignment horizontal="center" vertical="center"/>
    </xf>
    <xf numFmtId="0" fontId="43" fillId="0" borderId="29" xfId="3" applyFont="1" applyFill="1" applyBorder="1" applyAlignment="1">
      <alignment horizontal="center" vertical="center"/>
    </xf>
    <xf numFmtId="0" fontId="43" fillId="0" borderId="31" xfId="3" applyFont="1" applyFill="1" applyBorder="1" applyAlignment="1">
      <alignment horizontal="center" vertical="center"/>
    </xf>
    <xf numFmtId="0" fontId="43" fillId="0" borderId="29" xfId="3" applyFont="1" applyFill="1" applyBorder="1" applyAlignment="1" applyProtection="1">
      <alignment horizontal="left" vertical="center" wrapText="1"/>
      <protection locked="0"/>
    </xf>
    <xf numFmtId="0" fontId="43" fillId="0" borderId="30" xfId="3" applyFont="1" applyFill="1" applyBorder="1" applyAlignment="1" applyProtection="1">
      <alignment horizontal="left" vertical="center" wrapText="1"/>
      <protection locked="0"/>
    </xf>
    <xf numFmtId="0" fontId="43" fillId="0" borderId="31" xfId="3" applyFont="1" applyFill="1" applyBorder="1" applyAlignment="1" applyProtection="1">
      <alignment horizontal="left" vertical="center" wrapText="1"/>
      <protection locked="0"/>
    </xf>
    <xf numFmtId="0" fontId="43" fillId="0" borderId="122" xfId="3" applyFont="1" applyFill="1" applyBorder="1" applyAlignment="1">
      <alignment horizontal="center" vertical="center"/>
    </xf>
    <xf numFmtId="0" fontId="43" fillId="0" borderId="164" xfId="3" applyFont="1" applyFill="1" applyBorder="1" applyAlignment="1">
      <alignment horizontal="center" vertical="center"/>
    </xf>
    <xf numFmtId="0" fontId="43" fillId="0" borderId="6" xfId="3" applyFont="1" applyFill="1" applyBorder="1" applyAlignment="1">
      <alignment horizontal="center" vertical="center"/>
    </xf>
    <xf numFmtId="0" fontId="43" fillId="0" borderId="7"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2" xfId="3" applyFont="1" applyFill="1" applyBorder="1" applyAlignment="1">
      <alignment horizontal="center" vertical="center"/>
    </xf>
    <xf numFmtId="0" fontId="136" fillId="0" borderId="122" xfId="3" applyFont="1" applyFill="1" applyBorder="1" applyAlignment="1" applyProtection="1">
      <alignment horizontal="left" vertical="center" wrapText="1"/>
      <protection locked="0"/>
    </xf>
    <xf numFmtId="0" fontId="136" fillId="0" borderId="14" xfId="3" applyFont="1" applyFill="1" applyBorder="1" applyAlignment="1" applyProtection="1">
      <alignment horizontal="left" vertical="center" wrapText="1"/>
      <protection locked="0"/>
    </xf>
    <xf numFmtId="0" fontId="136" fillId="0" borderId="164" xfId="3" applyFont="1" applyFill="1" applyBorder="1" applyAlignment="1" applyProtection="1">
      <alignment horizontal="left" vertical="center" wrapText="1"/>
      <protection locked="0"/>
    </xf>
    <xf numFmtId="0" fontId="136" fillId="0" borderId="6" xfId="3" applyFont="1" applyFill="1" applyBorder="1" applyAlignment="1" applyProtection="1">
      <alignment horizontal="left" vertical="center" wrapText="1"/>
      <protection locked="0"/>
    </xf>
    <xf numFmtId="0" fontId="136" fillId="0" borderId="0" xfId="3" applyFont="1" applyFill="1" applyBorder="1" applyAlignment="1" applyProtection="1">
      <alignment horizontal="left" vertical="center" wrapText="1"/>
      <protection locked="0"/>
    </xf>
    <xf numFmtId="0" fontId="136" fillId="0" borderId="7" xfId="3" applyFont="1" applyFill="1" applyBorder="1" applyAlignment="1" applyProtection="1">
      <alignment horizontal="left" vertical="center" wrapText="1"/>
      <protection locked="0"/>
    </xf>
    <xf numFmtId="0" fontId="136" fillId="0" borderId="11" xfId="3" applyFont="1" applyFill="1" applyBorder="1" applyAlignment="1" applyProtection="1">
      <alignment horizontal="left" vertical="center" wrapText="1"/>
      <protection locked="0"/>
    </xf>
    <xf numFmtId="0" fontId="136" fillId="0" borderId="1" xfId="3" applyFont="1" applyFill="1" applyBorder="1" applyAlignment="1" applyProtection="1">
      <alignment horizontal="left" vertical="center" wrapText="1"/>
      <protection locked="0"/>
    </xf>
    <xf numFmtId="0" fontId="136" fillId="0" borderId="12" xfId="3" applyFont="1" applyFill="1" applyBorder="1" applyAlignment="1" applyProtection="1">
      <alignment horizontal="left" vertical="center" wrapText="1"/>
      <protection locked="0"/>
    </xf>
    <xf numFmtId="0" fontId="43" fillId="0" borderId="0" xfId="3" applyFont="1" applyFill="1" applyBorder="1" applyAlignment="1">
      <alignment horizontal="center" vertical="center"/>
    </xf>
    <xf numFmtId="0" fontId="43" fillId="0" borderId="17" xfId="3" applyFont="1" applyFill="1" applyBorder="1" applyAlignment="1">
      <alignment horizontal="center" vertical="center"/>
    </xf>
    <xf numFmtId="0" fontId="136" fillId="0" borderId="16" xfId="3" applyFont="1" applyFill="1" applyBorder="1" applyAlignment="1" applyProtection="1">
      <alignment horizontal="center" vertical="center"/>
      <protection locked="0"/>
    </xf>
    <xf numFmtId="0" fontId="136" fillId="0" borderId="0" xfId="3" applyFont="1" applyFill="1" applyBorder="1" applyAlignment="1" applyProtection="1">
      <alignment horizontal="center" vertical="center"/>
      <protection locked="0"/>
    </xf>
    <xf numFmtId="0" fontId="43" fillId="0" borderId="3"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wrapText="1"/>
      <protection locked="0"/>
    </xf>
    <xf numFmtId="0" fontId="43" fillId="0" borderId="10" xfId="3" applyFont="1" applyFill="1" applyBorder="1" applyAlignment="1" applyProtection="1">
      <alignment horizontal="center" vertical="center" wrapText="1"/>
      <protection locked="0"/>
    </xf>
    <xf numFmtId="0" fontId="43" fillId="6" borderId="3" xfId="3" applyFont="1" applyFill="1" applyBorder="1" applyAlignment="1" applyProtection="1">
      <alignment horizontal="center" vertical="center" wrapText="1"/>
      <protection locked="0"/>
    </xf>
    <xf numFmtId="0" fontId="43" fillId="6" borderId="4" xfId="3" applyFont="1" applyFill="1" applyBorder="1" applyAlignment="1" applyProtection="1">
      <alignment horizontal="center" vertical="center" wrapText="1"/>
      <protection locked="0"/>
    </xf>
    <xf numFmtId="0" fontId="43" fillId="6" borderId="10" xfId="3" applyFont="1" applyFill="1" applyBorder="1" applyAlignment="1" applyProtection="1">
      <alignment horizontal="center" vertical="center" wrapText="1"/>
      <protection locked="0"/>
    </xf>
    <xf numFmtId="0" fontId="43" fillId="0" borderId="27" xfId="3" applyFont="1" applyFill="1" applyBorder="1" applyAlignment="1">
      <alignment horizontal="center" vertical="center" textRotation="255"/>
    </xf>
    <xf numFmtId="0" fontId="43" fillId="0" borderId="3" xfId="3" applyFont="1" applyFill="1" applyBorder="1" applyAlignment="1">
      <alignment horizontal="center" vertical="center" wrapText="1"/>
    </xf>
    <xf numFmtId="0" fontId="43" fillId="0" borderId="3" xfId="3" applyFont="1" applyFill="1" applyBorder="1" applyAlignment="1" applyProtection="1">
      <alignment horizontal="left" vertical="center" wrapText="1"/>
      <protection locked="0"/>
    </xf>
    <xf numFmtId="0" fontId="43" fillId="0" borderId="10" xfId="3" applyFont="1" applyFill="1" applyBorder="1" applyAlignment="1" applyProtection="1">
      <alignment horizontal="left" vertical="center" wrapText="1"/>
      <protection locked="0"/>
    </xf>
    <xf numFmtId="0" fontId="174" fillId="0" borderId="122" xfId="3" applyFont="1" applyFill="1" applyBorder="1" applyAlignment="1" applyProtection="1">
      <alignment horizontal="left" vertical="center" wrapText="1"/>
      <protection locked="0"/>
    </xf>
    <xf numFmtId="0" fontId="174" fillId="0" borderId="14" xfId="3" applyFont="1" applyFill="1" applyBorder="1" applyAlignment="1" applyProtection="1">
      <alignment horizontal="left" vertical="center" wrapText="1"/>
      <protection locked="0"/>
    </xf>
    <xf numFmtId="0" fontId="43" fillId="0" borderId="4" xfId="3" applyFont="1" applyFill="1" applyBorder="1" applyAlignment="1" applyProtection="1">
      <alignment horizontal="left" vertical="center" wrapText="1"/>
      <protection locked="0"/>
    </xf>
    <xf numFmtId="0" fontId="43" fillId="0" borderId="1" xfId="0" applyFont="1" applyFill="1" applyBorder="1" applyAlignment="1">
      <alignment horizontal="right" vertical="center"/>
    </xf>
    <xf numFmtId="0" fontId="43" fillId="0" borderId="0" xfId="0" applyFont="1" applyFill="1" applyBorder="1" applyAlignment="1">
      <alignment horizontal="right" vertical="center"/>
    </xf>
    <xf numFmtId="0" fontId="136" fillId="0" borderId="0" xfId="0" applyFont="1" applyFill="1" applyAlignment="1">
      <alignment horizontal="right"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170" fillId="0" borderId="29" xfId="0" applyFont="1" applyFill="1" applyBorder="1" applyAlignment="1">
      <alignment horizontal="left" vertical="center"/>
    </xf>
    <xf numFmtId="0" fontId="170" fillId="0" borderId="30" xfId="0" applyFont="1" applyFill="1" applyBorder="1" applyAlignment="1">
      <alignment horizontal="left" vertical="center"/>
    </xf>
    <xf numFmtId="0" fontId="170" fillId="0" borderId="31"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 xfId="0" applyFont="1" applyFill="1" applyBorder="1" applyAlignment="1">
      <alignment horizontal="center" vertical="center"/>
    </xf>
    <xf numFmtId="0" fontId="170" fillId="0" borderId="3" xfId="0" applyFont="1" applyFill="1" applyBorder="1" applyAlignment="1">
      <alignment horizontal="center" vertical="center"/>
    </xf>
    <xf numFmtId="0" fontId="170" fillId="0" borderId="10" xfId="0" applyFont="1" applyFill="1" applyBorder="1" applyAlignment="1">
      <alignment horizontal="center" vertical="center"/>
    </xf>
    <xf numFmtId="0" fontId="43" fillId="0" borderId="0" xfId="0" applyFont="1" applyFill="1" applyAlignment="1">
      <alignment horizontal="center" vertical="center"/>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31" xfId="0" applyFont="1" applyFill="1" applyBorder="1" applyAlignment="1">
      <alignment horizontal="left" vertical="center"/>
    </xf>
    <xf numFmtId="0" fontId="170" fillId="0" borderId="3"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3" xfId="0" applyFont="1" applyFill="1" applyBorder="1" applyAlignment="1">
      <alignment horizontal="left" vertical="center" wrapText="1"/>
    </xf>
    <xf numFmtId="0" fontId="45"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46" fillId="0" borderId="53" xfId="0" applyFont="1" applyFill="1" applyBorder="1" applyAlignment="1">
      <alignment horizontal="center"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143" fillId="0" borderId="0" xfId="0" applyFont="1" applyFill="1" applyAlignment="1">
      <alignment horizontal="center" vertical="center"/>
    </xf>
    <xf numFmtId="0" fontId="57" fillId="0" borderId="41" xfId="0" applyFont="1" applyFill="1" applyBorder="1" applyAlignment="1">
      <alignment horizontal="left"/>
    </xf>
    <xf numFmtId="0" fontId="57" fillId="0" borderId="53" xfId="0" applyFont="1" applyFill="1" applyBorder="1" applyAlignment="1">
      <alignment horizontal="center" vertical="center"/>
    </xf>
    <xf numFmtId="0" fontId="57" fillId="0" borderId="55" xfId="0" applyFont="1" applyFill="1" applyBorder="1" applyAlignment="1">
      <alignment horizontal="center" vertical="center"/>
    </xf>
    <xf numFmtId="0" fontId="57" fillId="0" borderId="56"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12" xfId="0" applyFont="1" applyFill="1" applyBorder="1" applyAlignment="1">
      <alignment horizontal="left" vertical="center"/>
    </xf>
    <xf numFmtId="0" fontId="57" fillId="0" borderId="6" xfId="0" applyFont="1" applyFill="1" applyBorder="1" applyAlignment="1">
      <alignment horizontal="left" vertical="center"/>
    </xf>
    <xf numFmtId="0" fontId="57" fillId="0" borderId="7" xfId="0" applyFont="1" applyFill="1" applyBorder="1" applyAlignment="1">
      <alignment horizontal="left"/>
    </xf>
    <xf numFmtId="0" fontId="57" fillId="0" borderId="11" xfId="0" applyFont="1" applyFill="1" applyBorder="1" applyAlignment="1">
      <alignment horizontal="left"/>
    </xf>
    <xf numFmtId="0" fontId="57" fillId="0" borderId="12" xfId="0" applyFont="1" applyFill="1" applyBorder="1" applyAlignment="1">
      <alignment horizontal="left"/>
    </xf>
    <xf numFmtId="178" fontId="57" fillId="0" borderId="92" xfId="0" applyNumberFormat="1" applyFont="1" applyFill="1" applyBorder="1" applyAlignment="1">
      <alignment horizontal="right" vertical="center" shrinkToFit="1"/>
    </xf>
    <xf numFmtId="178" fontId="57" fillId="0" borderId="28" xfId="0" applyNumberFormat="1" applyFont="1" applyFill="1" applyBorder="1" applyAlignment="1">
      <alignment horizontal="right" vertical="center" shrinkToFit="1"/>
    </xf>
    <xf numFmtId="0" fontId="57" fillId="0" borderId="66" xfId="0" applyFont="1" applyFill="1" applyBorder="1" applyAlignment="1">
      <alignment horizontal="left" vertical="center"/>
    </xf>
    <xf numFmtId="0" fontId="57" fillId="0" borderId="67" xfId="0" applyFont="1" applyFill="1" applyBorder="1" applyAlignment="1">
      <alignment horizontal="left" vertical="center"/>
    </xf>
    <xf numFmtId="0" fontId="57" fillId="0" borderId="48" xfId="0" applyFont="1" applyFill="1" applyBorder="1" applyAlignment="1">
      <alignment horizontal="left" vertical="center"/>
    </xf>
    <xf numFmtId="0" fontId="57" fillId="0" borderId="9" xfId="0" applyFont="1" applyFill="1" applyBorder="1" applyAlignment="1">
      <alignment horizontal="left" vertical="center"/>
    </xf>
    <xf numFmtId="0" fontId="57" fillId="0" borderId="8" xfId="0" applyFont="1" applyFill="1" applyBorder="1" applyAlignment="1">
      <alignment horizontal="left" vertical="center"/>
    </xf>
    <xf numFmtId="0" fontId="57" fillId="0" borderId="9" xfId="0" applyFont="1" applyFill="1" applyBorder="1" applyAlignment="1">
      <alignment horizontal="left"/>
    </xf>
    <xf numFmtId="178" fontId="57" fillId="0" borderId="26" xfId="0" applyNumberFormat="1" applyFont="1" applyFill="1" applyBorder="1" applyAlignment="1">
      <alignment horizontal="right" vertical="center" shrinkToFit="1"/>
    </xf>
    <xf numFmtId="0" fontId="57" fillId="0" borderId="40" xfId="0" applyFont="1" applyFill="1" applyBorder="1" applyAlignment="1">
      <alignment horizontal="left" vertical="center"/>
    </xf>
    <xf numFmtId="0" fontId="57" fillId="0" borderId="42" xfId="0" applyFont="1" applyFill="1" applyBorder="1" applyAlignment="1">
      <alignment horizontal="left" vertical="center"/>
    </xf>
    <xf numFmtId="0" fontId="57" fillId="0" borderId="51" xfId="0" applyFont="1" applyFill="1" applyBorder="1" applyAlignment="1">
      <alignment horizontal="left"/>
    </xf>
    <xf numFmtId="0" fontId="57" fillId="0" borderId="42" xfId="0" applyFont="1" applyFill="1" applyBorder="1" applyAlignment="1">
      <alignment horizontal="left"/>
    </xf>
    <xf numFmtId="178" fontId="57" fillId="0" borderId="96" xfId="0" applyNumberFormat="1" applyFont="1" applyFill="1" applyBorder="1" applyAlignment="1">
      <alignment horizontal="right" vertical="center" shrinkToFit="1"/>
    </xf>
    <xf numFmtId="0" fontId="57" fillId="0" borderId="64" xfId="0" applyFont="1" applyFill="1" applyBorder="1" applyAlignment="1">
      <alignment horizontal="left" vertical="center"/>
    </xf>
    <xf numFmtId="0" fontId="69" fillId="0" borderId="50"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41" xfId="0" applyFont="1" applyFill="1" applyBorder="1" applyAlignment="1">
      <alignment horizontal="center" vertical="center"/>
    </xf>
    <xf numFmtId="0" fontId="69" fillId="0" borderId="42" xfId="0" applyFont="1" applyFill="1" applyBorder="1" applyAlignment="1">
      <alignment horizontal="center" vertical="center"/>
    </xf>
    <xf numFmtId="0" fontId="58" fillId="0" borderId="104" xfId="0" applyFont="1" applyFill="1" applyBorder="1" applyAlignment="1">
      <alignment horizontal="center" vertical="center"/>
    </xf>
    <xf numFmtId="0" fontId="58" fillId="0" borderId="105" xfId="0" applyFont="1" applyFill="1" applyBorder="1" applyAlignment="1">
      <alignment horizontal="center" vertical="center"/>
    </xf>
    <xf numFmtId="0" fontId="57" fillId="0" borderId="54" xfId="0" applyFont="1" applyFill="1" applyBorder="1" applyAlignment="1">
      <alignment horizontal="center" vertical="center"/>
    </xf>
    <xf numFmtId="0" fontId="128" fillId="0" borderId="35" xfId="0" applyFont="1" applyFill="1" applyBorder="1" applyAlignment="1">
      <alignment horizontal="left" vertical="center"/>
    </xf>
    <xf numFmtId="0" fontId="128" fillId="0" borderId="36" xfId="0" applyFont="1" applyFill="1" applyBorder="1" applyAlignment="1">
      <alignment horizontal="left" vertical="center"/>
    </xf>
    <xf numFmtId="0" fontId="128" fillId="0" borderId="37" xfId="0" applyFont="1" applyFill="1" applyBorder="1" applyAlignment="1">
      <alignment horizontal="left" vertical="center"/>
    </xf>
    <xf numFmtId="0" fontId="128" fillId="0" borderId="45" xfId="0" applyFont="1" applyFill="1" applyBorder="1" applyAlignment="1">
      <alignment horizontal="left" vertical="center"/>
    </xf>
    <xf numFmtId="0" fontId="128" fillId="0" borderId="1" xfId="0" applyFont="1" applyFill="1" applyBorder="1" applyAlignment="1">
      <alignment horizontal="left" vertical="center"/>
    </xf>
    <xf numFmtId="0" fontId="128" fillId="0" borderId="12" xfId="0" applyFont="1" applyFill="1" applyBorder="1" applyAlignment="1">
      <alignment horizontal="left" vertical="center"/>
    </xf>
    <xf numFmtId="178" fontId="128" fillId="0" borderId="92" xfId="0" applyNumberFormat="1" applyFont="1" applyFill="1" applyBorder="1" applyAlignment="1">
      <alignment horizontal="right" vertical="center" shrinkToFit="1"/>
    </xf>
    <xf numFmtId="178" fontId="128" fillId="0" borderId="28" xfId="0" applyNumberFormat="1" applyFont="1" applyFill="1" applyBorder="1" applyAlignment="1">
      <alignment horizontal="right" vertical="center" shrinkToFit="1"/>
    </xf>
    <xf numFmtId="0" fontId="128" fillId="0" borderId="67" xfId="0" applyFont="1" applyFill="1" applyBorder="1" applyAlignment="1">
      <alignment horizontal="left" vertical="center"/>
    </xf>
    <xf numFmtId="0" fontId="128" fillId="0" borderId="48" xfId="0" applyFont="1" applyFill="1" applyBorder="1" applyAlignment="1">
      <alignment horizontal="left" vertical="center"/>
    </xf>
    <xf numFmtId="0" fontId="128" fillId="0" borderId="5" xfId="0" applyFont="1" applyFill="1" applyBorder="1" applyAlignment="1">
      <alignment horizontal="left" vertical="center"/>
    </xf>
    <xf numFmtId="0" fontId="128" fillId="0" borderId="9" xfId="0" applyFont="1" applyFill="1" applyBorder="1" applyAlignment="1">
      <alignment horizontal="left" vertical="center"/>
    </xf>
    <xf numFmtId="178" fontId="128" fillId="0" borderId="26" xfId="0" applyNumberFormat="1" applyFont="1" applyFill="1" applyBorder="1" applyAlignment="1">
      <alignment horizontal="right" vertical="center" shrinkToFit="1"/>
    </xf>
    <xf numFmtId="0" fontId="57" fillId="0" borderId="106" xfId="0" applyFont="1" applyFill="1" applyBorder="1" applyAlignment="1">
      <alignment horizontal="left" vertical="center"/>
    </xf>
    <xf numFmtId="0" fontId="57" fillId="0" borderId="60" xfId="0" applyFont="1" applyFill="1" applyBorder="1" applyAlignment="1">
      <alignment horizontal="left" vertical="center"/>
    </xf>
    <xf numFmtId="0" fontId="57" fillId="0" borderId="59" xfId="0" applyFont="1" applyFill="1" applyBorder="1" applyAlignment="1">
      <alignment horizontal="left" vertical="center"/>
    </xf>
    <xf numFmtId="0" fontId="57" fillId="0" borderId="62" xfId="0" applyFont="1" applyFill="1" applyBorder="1" applyAlignment="1">
      <alignment horizontal="left" vertical="center"/>
    </xf>
    <xf numFmtId="0" fontId="57" fillId="0" borderId="5" xfId="0" applyFont="1" applyFill="1" applyBorder="1" applyAlignment="1">
      <alignment horizontal="left" vertical="center"/>
    </xf>
    <xf numFmtId="0" fontId="57" fillId="0" borderId="1" xfId="0" applyFont="1" applyFill="1" applyBorder="1" applyAlignment="1">
      <alignment horizontal="left" vertical="center"/>
    </xf>
    <xf numFmtId="0" fontId="57" fillId="0" borderId="41" xfId="0" applyFont="1" applyFill="1" applyBorder="1" applyAlignment="1">
      <alignment horizontal="left" vertical="center"/>
    </xf>
    <xf numFmtId="0" fontId="57" fillId="0" borderId="56" xfId="0" applyFont="1" applyFill="1" applyBorder="1" applyAlignment="1">
      <alignment horizontal="center" vertical="center" shrinkToFit="1"/>
    </xf>
    <xf numFmtId="0" fontId="57" fillId="0" borderId="54" xfId="0" applyFont="1" applyFill="1" applyBorder="1" applyAlignment="1">
      <alignment horizontal="center" vertical="center" shrinkToFit="1"/>
    </xf>
    <xf numFmtId="0" fontId="57" fillId="0" borderId="55" xfId="0" applyFont="1" applyFill="1" applyBorder="1" applyAlignment="1">
      <alignment horizontal="center" vertical="center" shrinkToFit="1"/>
    </xf>
    <xf numFmtId="0" fontId="57" fillId="0" borderId="108" xfId="0" applyFont="1" applyFill="1" applyBorder="1" applyAlignment="1">
      <alignment horizontal="left" vertical="center"/>
    </xf>
    <xf numFmtId="0" fontId="57" fillId="0" borderId="75" xfId="0" applyFont="1" applyFill="1" applyBorder="1" applyAlignment="1">
      <alignment horizontal="left" vertical="center"/>
    </xf>
    <xf numFmtId="0" fontId="57" fillId="0" borderId="73" xfId="0" applyFont="1" applyFill="1" applyBorder="1" applyAlignment="1">
      <alignment horizontal="left" vertical="center"/>
    </xf>
    <xf numFmtId="0" fontId="57" fillId="0" borderId="74" xfId="0" applyFont="1" applyFill="1" applyBorder="1" applyAlignment="1">
      <alignment horizontal="left" vertical="center"/>
    </xf>
    <xf numFmtId="0" fontId="57" fillId="0" borderId="107" xfId="0" applyFont="1" applyFill="1" applyBorder="1" applyAlignment="1">
      <alignment horizontal="left" vertical="center"/>
    </xf>
    <xf numFmtId="0" fontId="57" fillId="0" borderId="10" xfId="0" applyFont="1" applyFill="1" applyBorder="1" applyAlignment="1">
      <alignment horizontal="left" vertical="center"/>
    </xf>
    <xf numFmtId="0" fontId="57" fillId="0" borderId="3" xfId="0" applyFont="1" applyFill="1" applyBorder="1" applyAlignment="1">
      <alignment horizontal="left" vertical="center"/>
    </xf>
    <xf numFmtId="0" fontId="57" fillId="0" borderId="4" xfId="0" applyFont="1" applyFill="1" applyBorder="1" applyAlignment="1">
      <alignment horizontal="left" vertical="center"/>
    </xf>
    <xf numFmtId="0" fontId="44"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57" fillId="0" borderId="5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08" fillId="0" borderId="0" xfId="0" applyFont="1" applyBorder="1" applyAlignment="1">
      <alignment horizontal="left" vertical="center" wrapText="1"/>
    </xf>
    <xf numFmtId="0" fontId="108"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29" fillId="7" borderId="92"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103" fillId="0" borderId="166" xfId="0" applyFont="1" applyFill="1" applyBorder="1" applyAlignment="1">
      <alignment horizontal="center" vertical="center" wrapText="1"/>
    </xf>
    <xf numFmtId="0" fontId="103" fillId="0" borderId="167" xfId="0" applyFont="1" applyFill="1" applyBorder="1" applyAlignment="1">
      <alignment horizontal="center" vertical="center" wrapText="1"/>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4" xfId="0" applyFont="1" applyFill="1" applyBorder="1" applyAlignment="1">
      <alignment horizontal="center" vertical="center"/>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0" borderId="96" xfId="0" applyFont="1" applyFill="1" applyBorder="1" applyAlignment="1">
      <alignment vertical="center" wrapText="1"/>
    </xf>
    <xf numFmtId="0" fontId="29" fillId="0" borderId="152"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29" fillId="0" borderId="8"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7" borderId="1" xfId="0" applyFont="1" applyFill="1" applyBorder="1" applyAlignment="1">
      <alignment horizontal="center" vertical="center"/>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0" borderId="27" xfId="0" applyFont="1" applyFill="1" applyBorder="1" applyAlignment="1">
      <alignment vertical="center" wrapText="1"/>
    </xf>
    <xf numFmtId="0" fontId="29" fillId="0" borderId="15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95"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left"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13" fillId="0" borderId="69" xfId="41" applyFont="1" applyBorder="1" applyAlignment="1">
      <alignment vertical="center" textRotation="255" shrinkToFit="1"/>
    </xf>
    <xf numFmtId="0" fontId="108" fillId="0" borderId="124" xfId="5" applyFont="1" applyBorder="1" applyAlignment="1">
      <alignment horizontal="center" vertical="center"/>
    </xf>
    <xf numFmtId="0" fontId="103" fillId="0" borderId="124" xfId="9" applyFont="1" applyBorder="1" applyAlignment="1">
      <alignment horizontal="center" vertical="center"/>
    </xf>
    <xf numFmtId="0" fontId="103" fillId="0" borderId="125" xfId="9" applyFont="1" applyBorder="1" applyAlignment="1">
      <alignment horizontal="center" vertical="center"/>
    </xf>
    <xf numFmtId="0" fontId="108" fillId="0" borderId="112" xfId="5" applyFont="1" applyFill="1" applyBorder="1" applyAlignment="1">
      <alignment horizontal="right" vertical="center" shrinkToFit="1"/>
    </xf>
    <xf numFmtId="0" fontId="103" fillId="0" borderId="113" xfId="9" applyFont="1" applyBorder="1" applyAlignment="1">
      <alignment horizontal="right" vertical="center"/>
    </xf>
    <xf numFmtId="0" fontId="108" fillId="0" borderId="2" xfId="5" applyFont="1" applyFill="1" applyBorder="1" applyAlignment="1">
      <alignment horizontal="left" vertical="top" wrapText="1" shrinkToFit="1"/>
    </xf>
    <xf numFmtId="0" fontId="108" fillId="0" borderId="2" xfId="9" applyFont="1" applyBorder="1" applyAlignment="1">
      <alignment horizontal="left" vertical="top" wrapText="1" shrinkToFit="1"/>
    </xf>
    <xf numFmtId="0" fontId="108" fillId="0" borderId="26" xfId="5" applyFont="1" applyBorder="1" applyAlignment="1">
      <alignment horizontal="left" vertical="top" wrapText="1" shrinkToFit="1"/>
    </xf>
    <xf numFmtId="0" fontId="108" fillId="0" borderId="27" xfId="5" applyFont="1" applyBorder="1" applyAlignment="1">
      <alignment horizontal="left" vertical="top" shrinkToFit="1"/>
    </xf>
    <xf numFmtId="0" fontId="108" fillId="0" borderId="28" xfId="5" applyFont="1" applyBorder="1" applyAlignment="1">
      <alignment horizontal="left" vertical="top" shrinkToFit="1"/>
    </xf>
    <xf numFmtId="0" fontId="108" fillId="0" borderId="8" xfId="5" applyFont="1" applyFill="1" applyBorder="1" applyAlignment="1">
      <alignment horizontal="left" vertical="top" wrapText="1" shrinkToFit="1"/>
    </xf>
    <xf numFmtId="0" fontId="108" fillId="0" borderId="27" xfId="9" applyFont="1" applyBorder="1" applyAlignment="1">
      <alignment vertical="top" shrinkToFit="1"/>
    </xf>
    <xf numFmtId="0" fontId="108" fillId="0" borderId="28" xfId="9" applyFont="1" applyBorder="1" applyAlignment="1">
      <alignment vertical="top" shrinkToFit="1"/>
    </xf>
    <xf numFmtId="0" fontId="108" fillId="0" borderId="6" xfId="9" applyFont="1" applyBorder="1" applyAlignment="1">
      <alignment horizontal="left" vertical="top" shrinkToFit="1"/>
    </xf>
    <xf numFmtId="0" fontId="108" fillId="0" borderId="11" xfId="9" applyFont="1" applyBorder="1" applyAlignment="1">
      <alignment horizontal="left" vertical="top" shrinkToFit="1"/>
    </xf>
    <xf numFmtId="0" fontId="165" fillId="0" borderId="0" xfId="5" applyFont="1" applyAlignment="1">
      <alignment horizontal="center"/>
    </xf>
    <xf numFmtId="0" fontId="108" fillId="0" borderId="1" xfId="9" applyFont="1" applyFill="1" applyBorder="1" applyAlignment="1">
      <alignment horizontal="left" vertical="center" shrinkToFit="1"/>
    </xf>
    <xf numFmtId="0" fontId="108" fillId="0" borderId="1" xfId="7" applyFont="1" applyFill="1" applyBorder="1" applyAlignment="1">
      <alignment horizontal="left" vertical="center" shrinkToFit="1"/>
    </xf>
    <xf numFmtId="0" fontId="108" fillId="0" borderId="4" xfId="9" applyFont="1" applyFill="1" applyBorder="1" applyAlignment="1">
      <alignment horizontal="left" vertical="center" shrinkToFit="1"/>
    </xf>
    <xf numFmtId="0" fontId="108" fillId="0" borderId="4" xfId="7" applyFont="1" applyFill="1" applyBorder="1" applyAlignment="1">
      <alignment horizontal="left" vertical="center" shrinkToFit="1"/>
    </xf>
    <xf numFmtId="0" fontId="108" fillId="0" borderId="26" xfId="5" applyFont="1" applyFill="1" applyBorder="1" applyAlignment="1">
      <alignment horizontal="center" vertical="top" wrapText="1" shrinkToFit="1"/>
    </xf>
    <xf numFmtId="0" fontId="108" fillId="0" borderId="27" xfId="5" applyFont="1" applyFill="1" applyBorder="1" applyAlignment="1">
      <alignment horizontal="center" vertical="top" wrapText="1" shrinkToFit="1"/>
    </xf>
    <xf numFmtId="0" fontId="108" fillId="0" borderId="28" xfId="5" applyFont="1" applyFill="1" applyBorder="1" applyAlignment="1">
      <alignment horizontal="center" vertical="top" shrinkToFit="1"/>
    </xf>
    <xf numFmtId="0" fontId="108" fillId="0" borderId="26" xfId="5" applyFont="1" applyBorder="1" applyAlignment="1">
      <alignment horizontal="center" vertical="top" wrapText="1" shrinkToFit="1"/>
    </xf>
    <xf numFmtId="0" fontId="103" fillId="0" borderId="27" xfId="9" applyFont="1" applyBorder="1" applyAlignment="1">
      <alignment horizontal="center" vertical="top" shrinkToFit="1"/>
    </xf>
    <xf numFmtId="0" fontId="103" fillId="0" borderId="28" xfId="9" applyFont="1" applyBorder="1" applyAlignment="1">
      <alignment horizontal="center" vertical="top" shrinkToFit="1"/>
    </xf>
    <xf numFmtId="0" fontId="108" fillId="0" borderId="8" xfId="5" applyFont="1" applyFill="1" applyBorder="1" applyAlignment="1">
      <alignment horizontal="center" vertical="top" wrapText="1"/>
    </xf>
    <xf numFmtId="0" fontId="103" fillId="0" borderId="5" xfId="9" applyFont="1" applyBorder="1" applyAlignment="1">
      <alignment horizontal="center" vertical="top"/>
    </xf>
    <xf numFmtId="0" fontId="103" fillId="0" borderId="9" xfId="9" applyFont="1" applyBorder="1" applyAlignment="1">
      <alignment horizontal="center" vertical="top"/>
    </xf>
    <xf numFmtId="0" fontId="108" fillId="0" borderId="6" xfId="5" applyFont="1" applyFill="1" applyBorder="1" applyAlignment="1">
      <alignment horizontal="center" vertical="top"/>
    </xf>
    <xf numFmtId="0" fontId="103" fillId="0" borderId="0" xfId="9" applyFont="1" applyBorder="1" applyAlignment="1">
      <alignment horizontal="center" vertical="top"/>
    </xf>
    <xf numFmtId="0" fontId="103" fillId="0" borderId="7" xfId="9" applyFont="1" applyBorder="1" applyAlignment="1">
      <alignment horizontal="center" vertical="top"/>
    </xf>
    <xf numFmtId="0" fontId="103" fillId="0" borderId="11" xfId="9" applyFont="1" applyBorder="1" applyAlignment="1">
      <alignment horizontal="center" vertical="top"/>
    </xf>
    <xf numFmtId="0" fontId="103" fillId="0" borderId="1" xfId="9" applyFont="1" applyBorder="1" applyAlignment="1">
      <alignment horizontal="center" vertical="top"/>
    </xf>
    <xf numFmtId="0" fontId="103" fillId="0" borderId="12" xfId="9" applyFont="1" applyBorder="1" applyAlignment="1">
      <alignment horizontal="center" vertical="top"/>
    </xf>
    <xf numFmtId="0" fontId="108" fillId="0" borderId="8" xfId="5" applyFont="1" applyFill="1" applyBorder="1" applyAlignment="1">
      <alignment horizontal="left" vertical="center" shrinkToFit="1"/>
    </xf>
    <xf numFmtId="0" fontId="108" fillId="0" borderId="5" xfId="5" applyFont="1" applyFill="1" applyBorder="1" applyAlignment="1">
      <alignment horizontal="left" vertical="center" shrinkToFit="1"/>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58"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47" fillId="0" borderId="3" xfId="10" applyFont="1" applyBorder="1" applyAlignment="1">
      <alignment horizontal="center" vertical="center"/>
    </xf>
    <xf numFmtId="0" fontId="47" fillId="0" borderId="4" xfId="10" applyFont="1" applyBorder="1" applyAlignment="1">
      <alignment horizontal="center" vertical="center"/>
    </xf>
    <xf numFmtId="0" fontId="47" fillId="0" borderId="10" xfId="10" applyFont="1" applyBorder="1" applyAlignment="1">
      <alignment horizontal="center" vertical="center"/>
    </xf>
    <xf numFmtId="0" fontId="58" fillId="0" borderId="3" xfId="10" applyFont="1" applyBorder="1" applyAlignment="1">
      <alignment horizontal="center" vertical="center"/>
    </xf>
    <xf numFmtId="0" fontId="58" fillId="0" borderId="10" xfId="10" applyFont="1" applyBorder="1" applyAlignment="1">
      <alignment horizontal="center" vertical="center"/>
    </xf>
    <xf numFmtId="0" fontId="58" fillId="0" borderId="27" xfId="10" applyFont="1" applyBorder="1" applyAlignment="1">
      <alignment horizontal="center" vertical="center" textRotation="255"/>
    </xf>
    <xf numFmtId="0" fontId="58"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0" fillId="0" borderId="11" xfId="10" applyFont="1" applyBorder="1" applyAlignment="1" applyProtection="1">
      <alignment horizontal="left" vertical="top"/>
      <protection locked="0"/>
    </xf>
    <xf numFmtId="0" fontId="60" fillId="0" borderId="1" xfId="10" applyFont="1" applyBorder="1" applyAlignment="1" applyProtection="1">
      <alignment horizontal="left" vertical="top"/>
      <protection locked="0"/>
    </xf>
    <xf numFmtId="0" fontId="60" fillId="0" borderId="12" xfId="10" applyFont="1" applyBorder="1" applyAlignment="1" applyProtection="1">
      <alignment horizontal="left" vertical="top"/>
      <protection locked="0"/>
    </xf>
    <xf numFmtId="0" fontId="60" fillId="0" borderId="3" xfId="10" applyFont="1" applyBorder="1" applyAlignment="1">
      <alignment horizontal="left" vertical="center"/>
    </xf>
    <xf numFmtId="0" fontId="60" fillId="0" borderId="4" xfId="10" applyFont="1" applyBorder="1" applyAlignment="1">
      <alignment horizontal="left" vertical="center"/>
    </xf>
    <xf numFmtId="0" fontId="60" fillId="0" borderId="10" xfId="10" applyFont="1" applyBorder="1" applyAlignment="1">
      <alignment horizontal="left" vertical="center"/>
    </xf>
    <xf numFmtId="0" fontId="59" fillId="0" borderId="3" xfId="10" applyFont="1" applyBorder="1" applyAlignment="1" applyProtection="1">
      <alignment horizontal="center" vertical="center"/>
      <protection locked="0"/>
    </xf>
    <xf numFmtId="0" fontId="59" fillId="0" borderId="4" xfId="10" applyFont="1" applyBorder="1" applyAlignment="1" applyProtection="1">
      <alignment horizontal="center" vertical="center"/>
      <protection locked="0"/>
    </xf>
    <xf numFmtId="0" fontId="59" fillId="0" borderId="3" xfId="10" applyNumberFormat="1" applyFont="1" applyBorder="1" applyAlignment="1" applyProtection="1">
      <alignment horizontal="center" vertical="center"/>
      <protection locked="0"/>
    </xf>
    <xf numFmtId="0" fontId="59" fillId="0" borderId="4" xfId="10" applyNumberFormat="1"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7" fillId="0" borderId="0" xfId="10" applyFont="1" applyAlignment="1">
      <alignment horizontal="center" vertical="center"/>
    </xf>
    <xf numFmtId="0" fontId="58" fillId="0" borderId="1" xfId="10" applyFont="1" applyBorder="1" applyAlignment="1">
      <alignment horizontal="center" vertical="center"/>
    </xf>
    <xf numFmtId="0" fontId="60" fillId="0" borderId="1" xfId="10" applyFont="1" applyBorder="1" applyAlignment="1">
      <alignment horizontal="left" vertical="center" wrapText="1"/>
    </xf>
    <xf numFmtId="0" fontId="58"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58" fillId="0" borderId="1" xfId="10" applyFont="1" applyBorder="1" applyAlignment="1">
      <alignment horizontal="left"/>
    </xf>
    <xf numFmtId="0" fontId="60" fillId="0" borderId="11" xfId="10" applyFont="1" applyBorder="1" applyAlignment="1">
      <alignment horizontal="left" vertical="top"/>
    </xf>
    <xf numFmtId="0" fontId="60" fillId="0" borderId="1" xfId="10" applyFont="1" applyBorder="1" applyAlignment="1">
      <alignment horizontal="left" vertical="top"/>
    </xf>
    <xf numFmtId="0" fontId="60" fillId="0" borderId="12" xfId="10" applyFont="1" applyBorder="1" applyAlignment="1">
      <alignment horizontal="left" vertical="top"/>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60" fillId="0" borderId="1" xfId="10" applyFont="1" applyBorder="1" applyAlignment="1">
      <alignment horizontal="center" vertical="center"/>
    </xf>
    <xf numFmtId="0" fontId="60"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59" fillId="0" borderId="10" xfId="10" applyFont="1" applyBorder="1" applyAlignment="1" applyProtection="1">
      <alignment horizontal="center" vertical="center"/>
      <protection locked="0"/>
    </xf>
    <xf numFmtId="58" fontId="59" fillId="0" borderId="3" xfId="10" applyNumberFormat="1" applyFont="1" applyBorder="1" applyAlignment="1" applyProtection="1">
      <alignment horizontal="center" vertical="center"/>
      <protection locked="0"/>
    </xf>
    <xf numFmtId="58" fontId="59" fillId="0" borderId="4" xfId="10" applyNumberFormat="1" applyFont="1" applyBorder="1" applyAlignment="1" applyProtection="1">
      <alignment horizontal="center" vertical="center"/>
      <protection locked="0"/>
    </xf>
    <xf numFmtId="58" fontId="59" fillId="0" borderId="3" xfId="10" applyNumberFormat="1" applyFont="1" applyBorder="1" applyAlignment="1">
      <alignment horizontal="center" vertical="center"/>
    </xf>
    <xf numFmtId="58" fontId="59" fillId="0" borderId="4" xfId="10" applyNumberFormat="1" applyFont="1" applyBorder="1" applyAlignment="1">
      <alignment horizontal="center" vertical="center"/>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60" fillId="0" borderId="10" xfId="10" applyFont="1" applyBorder="1" applyAlignment="1">
      <alignment horizontal="center" vertical="center"/>
    </xf>
    <xf numFmtId="0" fontId="60" fillId="0" borderId="8" xfId="10" applyFont="1" applyBorder="1" applyAlignment="1">
      <alignment horizontal="left" vertical="center"/>
    </xf>
    <xf numFmtId="0" fontId="60" fillId="0" borderId="5" xfId="10" applyFont="1" applyBorder="1" applyAlignment="1">
      <alignment horizontal="left" vertical="center"/>
    </xf>
    <xf numFmtId="0" fontId="60" fillId="0" borderId="9" xfId="10" applyFont="1" applyBorder="1" applyAlignment="1">
      <alignment horizontal="left" vertical="center"/>
    </xf>
    <xf numFmtId="0" fontId="59" fillId="0" borderId="3" xfId="2" applyNumberFormat="1" applyFont="1" applyBorder="1" applyAlignment="1" applyProtection="1">
      <alignment horizontal="center" vertical="center"/>
      <protection locked="0"/>
    </xf>
    <xf numFmtId="0" fontId="59" fillId="0" borderId="4" xfId="2" applyNumberFormat="1" applyFont="1" applyBorder="1" applyAlignment="1" applyProtection="1">
      <alignment horizontal="center" vertical="center"/>
      <protection locked="0"/>
    </xf>
    <xf numFmtId="0" fontId="59" fillId="0" borderId="3" xfId="10" applyFont="1" applyFill="1" applyBorder="1" applyAlignment="1" applyProtection="1">
      <alignment horizontal="center" vertical="center"/>
      <protection locked="0"/>
    </xf>
    <xf numFmtId="0" fontId="59"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0" fillId="0" borderId="2" xfId="10" applyFont="1" applyBorder="1" applyAlignment="1" applyProtection="1">
      <alignment horizontal="center" vertical="center"/>
      <protection locked="0"/>
    </xf>
    <xf numFmtId="58" fontId="60"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0" fillId="0" borderId="4" xfId="10" applyNumberFormat="1" applyFont="1" applyBorder="1" applyAlignment="1" applyProtection="1">
      <alignment horizontal="center" vertical="center"/>
      <protection locked="0"/>
    </xf>
    <xf numFmtId="58" fontId="60" fillId="0" borderId="10" xfId="10" applyNumberFormat="1" applyFont="1" applyBorder="1" applyAlignment="1" applyProtection="1">
      <alignment horizontal="center" vertical="center"/>
      <protection locked="0"/>
    </xf>
    <xf numFmtId="0" fontId="60" fillId="0" borderId="3" xfId="10" applyFont="1" applyBorder="1" applyAlignment="1" applyProtection="1">
      <alignment horizontal="center" vertical="center"/>
      <protection locked="0"/>
    </xf>
    <xf numFmtId="0" fontId="60" fillId="0" borderId="4" xfId="10" applyFont="1" applyBorder="1" applyAlignment="1" applyProtection="1">
      <alignment horizontal="center" vertical="center"/>
      <protection locked="0"/>
    </xf>
    <xf numFmtId="0" fontId="61" fillId="0" borderId="5" xfId="10" applyFont="1" applyBorder="1" applyAlignment="1">
      <alignment horizontal="left" vertical="center"/>
    </xf>
    <xf numFmtId="0" fontId="59"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59" fillId="0" borderId="3" xfId="2" applyFont="1" applyBorder="1" applyAlignment="1">
      <alignment horizontal="center" vertical="center"/>
    </xf>
    <xf numFmtId="9" fontId="59" fillId="0" borderId="4" xfId="2" applyFont="1" applyBorder="1" applyAlignment="1">
      <alignment horizontal="center" vertical="center"/>
    </xf>
    <xf numFmtId="0" fontId="59" fillId="0" borderId="3" xfId="10" applyFont="1" applyFill="1" applyBorder="1" applyAlignment="1">
      <alignment horizontal="center" vertical="center"/>
    </xf>
    <xf numFmtId="0" fontId="59" fillId="0" borderId="4" xfId="10" applyFont="1" applyFill="1" applyBorder="1" applyAlignment="1">
      <alignment horizontal="center" vertical="center"/>
    </xf>
    <xf numFmtId="0" fontId="12" fillId="0" borderId="4" xfId="0" applyFont="1" applyBorder="1"/>
    <xf numFmtId="0" fontId="171" fillId="0" borderId="0" xfId="0" applyFont="1" applyAlignment="1">
      <alignment horizontal="left" vertical="center" wrapText="1"/>
    </xf>
    <xf numFmtId="0" fontId="23" fillId="0" borderId="0" xfId="0" applyFont="1" applyAlignment="1">
      <alignment horizontal="left" vertical="center" wrapText="1"/>
    </xf>
    <xf numFmtId="0" fontId="67" fillId="0" borderId="8" xfId="0" applyFont="1" applyBorder="1" applyAlignment="1" applyProtection="1">
      <alignment horizontal="left" vertical="top" wrapText="1"/>
      <protection locked="0"/>
    </xf>
    <xf numFmtId="0" fontId="67" fillId="0" borderId="5" xfId="0" applyFont="1" applyBorder="1" applyAlignment="1" applyProtection="1">
      <alignment horizontal="left" vertical="top" wrapText="1"/>
      <protection locked="0"/>
    </xf>
    <xf numFmtId="0" fontId="67" fillId="0" borderId="9" xfId="0" applyFont="1" applyBorder="1" applyAlignment="1" applyProtection="1">
      <alignment horizontal="left" vertical="top" wrapText="1"/>
      <protection locked="0"/>
    </xf>
    <xf numFmtId="0" fontId="67" fillId="0" borderId="6" xfId="0" applyFont="1" applyBorder="1" applyAlignment="1" applyProtection="1">
      <alignment horizontal="left" vertical="top" wrapText="1"/>
      <protection locked="0"/>
    </xf>
    <xf numFmtId="0" fontId="67" fillId="0" borderId="0" xfId="0" applyFont="1" applyBorder="1" applyAlignment="1" applyProtection="1">
      <alignment horizontal="left" vertical="top" wrapText="1"/>
      <protection locked="0"/>
    </xf>
    <xf numFmtId="0" fontId="67" fillId="0" borderId="7" xfId="0" applyFont="1" applyBorder="1" applyAlignment="1" applyProtection="1">
      <alignment horizontal="left" vertical="top" wrapText="1"/>
      <protection locked="0"/>
    </xf>
    <xf numFmtId="0" fontId="67" fillId="0" borderId="11" xfId="0" applyFont="1" applyBorder="1" applyAlignment="1" applyProtection="1">
      <alignment horizontal="left" vertical="top" wrapText="1"/>
      <protection locked="0"/>
    </xf>
    <xf numFmtId="0" fontId="67" fillId="0" borderId="1"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66" fillId="0" borderId="0" xfId="0" applyFont="1" applyAlignment="1">
      <alignment horizontal="center" vertical="center"/>
    </xf>
    <xf numFmtId="0" fontId="67" fillId="0" borderId="1" xfId="0" applyFont="1" applyBorder="1" applyAlignment="1">
      <alignment horizontal="left" vertical="center" wrapText="1"/>
    </xf>
    <xf numFmtId="0" fontId="52" fillId="0" borderId="0" xfId="0" applyFont="1" applyAlignment="1">
      <alignment horizontal="left" vertical="center"/>
    </xf>
    <xf numFmtId="0" fontId="67" fillId="0" borderId="1" xfId="0" applyFont="1" applyBorder="1" applyAlignment="1" applyProtection="1">
      <alignment horizontal="left" vertical="center" wrapText="1"/>
      <protection locked="0"/>
    </xf>
    <xf numFmtId="0" fontId="58" fillId="0" borderId="36" xfId="0" applyFont="1" applyFill="1" applyBorder="1" applyAlignment="1" applyProtection="1">
      <alignment horizontal="left" vertical="center"/>
      <protection locked="0"/>
    </xf>
    <xf numFmtId="0" fontId="58" fillId="0" borderId="39" xfId="0" applyFont="1" applyFill="1" applyBorder="1" applyAlignment="1" applyProtection="1">
      <alignment horizontal="left" vertical="center"/>
      <protection locked="0"/>
    </xf>
    <xf numFmtId="0" fontId="58" fillId="0" borderId="1" xfId="0" applyFont="1" applyFill="1" applyBorder="1" applyAlignment="1" applyProtection="1">
      <alignment horizontal="left" vertical="center"/>
      <protection locked="0"/>
    </xf>
    <xf numFmtId="0" fontId="58" fillId="0" borderId="46" xfId="0" applyFont="1" applyFill="1" applyBorder="1" applyAlignment="1" applyProtection="1">
      <alignment horizontal="left" vertical="center"/>
      <protection locked="0"/>
    </xf>
    <xf numFmtId="0" fontId="69" fillId="0" borderId="26" xfId="0"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69" fillId="0" borderId="8" xfId="0" applyFont="1" applyFill="1" applyBorder="1" applyAlignment="1" applyProtection="1">
      <alignment horizontal="center" vertical="center"/>
      <protection locked="0"/>
    </xf>
    <xf numFmtId="0" fontId="69" fillId="0" borderId="51" xfId="0" applyFont="1" applyFill="1" applyBorder="1" applyAlignment="1" applyProtection="1">
      <alignment horizontal="center" vertical="center"/>
      <protection locked="0"/>
    </xf>
    <xf numFmtId="0" fontId="58" fillId="0" borderId="8"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58" fillId="0" borderId="51" xfId="0" applyFont="1" applyFill="1" applyBorder="1" applyAlignment="1">
      <alignment horizontal="center" vertical="center" wrapText="1"/>
    </xf>
    <xf numFmtId="0" fontId="58" fillId="0" borderId="41" xfId="0" applyFont="1" applyFill="1" applyBorder="1" applyAlignment="1">
      <alignment horizontal="center" vertical="center" wrapText="1"/>
    </xf>
    <xf numFmtId="0" fontId="58" fillId="0" borderId="42" xfId="0" applyFont="1" applyFill="1" applyBorder="1" applyAlignment="1">
      <alignment horizontal="center" vertical="center" wrapText="1"/>
    </xf>
    <xf numFmtId="0" fontId="58" fillId="0" borderId="8"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41"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5" xfId="0" applyFont="1" applyFill="1" applyBorder="1" applyAlignment="1" applyProtection="1">
      <alignment horizontal="center" vertical="center"/>
      <protection locked="0"/>
    </xf>
    <xf numFmtId="0" fontId="58" fillId="0" borderId="41" xfId="0" applyFont="1" applyFill="1" applyBorder="1" applyAlignment="1" applyProtection="1">
      <alignment horizontal="center" vertical="center"/>
      <protection locked="0"/>
    </xf>
    <xf numFmtId="0" fontId="58" fillId="0" borderId="49"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7"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7"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51" xfId="0" applyFont="1" applyFill="1" applyBorder="1" applyAlignment="1">
      <alignment horizontal="left" vertical="center"/>
    </xf>
    <xf numFmtId="0" fontId="58" fillId="0" borderId="47" xfId="0" applyFont="1" applyFill="1" applyBorder="1" applyAlignment="1" applyProtection="1">
      <alignment horizontal="center" vertical="center"/>
      <protection locked="0"/>
    </xf>
    <xf numFmtId="0" fontId="58" fillId="0" borderId="36"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58" fillId="0" borderId="36"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47"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2" xfId="0" applyFont="1" applyFill="1" applyBorder="1" applyAlignment="1">
      <alignment horizontal="center" vertical="center"/>
    </xf>
    <xf numFmtId="0" fontId="58" fillId="0" borderId="8"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8" fillId="0" borderId="51" xfId="0" applyFont="1" applyFill="1" applyBorder="1" applyAlignment="1">
      <alignment horizontal="left" vertical="center" wrapText="1"/>
    </xf>
    <xf numFmtId="0" fontId="58" fillId="0" borderId="4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 xfId="0" applyFont="1" applyFill="1" applyBorder="1" applyAlignment="1" applyProtection="1">
      <alignment horizontal="center" vertical="center"/>
      <protection locked="0"/>
    </xf>
    <xf numFmtId="0" fontId="58" fillId="0" borderId="5" xfId="0" applyFont="1" applyFill="1" applyBorder="1" applyAlignment="1" applyProtection="1">
      <alignment horizontal="left" vertical="center"/>
      <protection locked="0"/>
    </xf>
    <xf numFmtId="0" fontId="58" fillId="0" borderId="49" xfId="0" applyFont="1" applyFill="1" applyBorder="1" applyAlignment="1" applyProtection="1">
      <alignment horizontal="left" vertical="center"/>
      <protection locked="0"/>
    </xf>
    <xf numFmtId="0" fontId="58" fillId="0" borderId="59"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60" xfId="0" applyFont="1" applyFill="1" applyBorder="1" applyAlignment="1">
      <alignment horizontal="left" vertical="center"/>
    </xf>
    <xf numFmtId="0" fontId="58" fillId="0" borderId="119" xfId="0" applyFont="1" applyFill="1" applyBorder="1" applyAlignment="1">
      <alignment horizontal="left" vertical="center"/>
    </xf>
    <xf numFmtId="0" fontId="58" fillId="0" borderId="73" xfId="0" applyFont="1" applyFill="1" applyBorder="1" applyAlignment="1">
      <alignment horizontal="left" vertical="center"/>
    </xf>
    <xf numFmtId="0" fontId="58" fillId="0" borderId="74" xfId="0" applyFont="1" applyFill="1" applyBorder="1" applyAlignment="1">
      <alignment horizontal="left" vertical="center"/>
    </xf>
    <xf numFmtId="0" fontId="58" fillId="0" borderId="75" xfId="0" applyFont="1" applyFill="1" applyBorder="1" applyAlignment="1">
      <alignment horizontal="left" vertical="center"/>
    </xf>
    <xf numFmtId="0" fontId="58" fillId="0" borderId="76" xfId="0" applyFont="1" applyFill="1" applyBorder="1" applyAlignment="1">
      <alignment horizontal="left" vertical="center"/>
    </xf>
    <xf numFmtId="0" fontId="68"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69" fillId="0" borderId="11" xfId="0" applyFont="1" applyFill="1" applyBorder="1" applyAlignment="1" applyProtection="1">
      <alignment horizontal="center" vertical="center"/>
      <protection locked="0"/>
    </xf>
    <xf numFmtId="0" fontId="58" fillId="0" borderId="1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8" fillId="0" borderId="11"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58" fillId="0" borderId="46" xfId="0" applyFont="1" applyFill="1" applyBorder="1" applyAlignment="1">
      <alignment horizontal="center" vertical="center"/>
    </xf>
    <xf numFmtId="0" fontId="58" fillId="0" borderId="3" xfId="0" applyFont="1" applyFill="1" applyBorder="1" applyAlignment="1" applyProtection="1">
      <alignment horizontal="center" vertical="center"/>
      <protection locked="0"/>
    </xf>
    <xf numFmtId="0" fontId="58" fillId="0" borderId="4" xfId="0" applyFont="1" applyFill="1" applyBorder="1" applyAlignment="1" applyProtection="1">
      <alignment horizontal="center" vertical="center"/>
      <protection locked="0"/>
    </xf>
    <xf numFmtId="0" fontId="58" fillId="0" borderId="4"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2" xfId="0" applyFont="1" applyFill="1" applyBorder="1" applyAlignment="1" applyProtection="1">
      <alignment horizontal="left" vertical="center"/>
      <protection locked="0"/>
    </xf>
    <xf numFmtId="0" fontId="58" fillId="0" borderId="67" xfId="0" applyFont="1" applyFill="1" applyBorder="1" applyAlignment="1" applyProtection="1">
      <alignment horizontal="left" vertical="center"/>
      <protection locked="0"/>
    </xf>
    <xf numFmtId="0" fontId="58" fillId="0" borderId="3" xfId="0" applyFont="1" applyFill="1" applyBorder="1" applyAlignment="1">
      <alignment horizontal="center" vertical="center" wrapText="1"/>
    </xf>
    <xf numFmtId="0" fontId="58" fillId="0" borderId="3" xfId="0" applyFont="1" applyFill="1" applyBorder="1" applyAlignment="1">
      <alignment horizontal="left" vertical="center" wrapText="1"/>
    </xf>
    <xf numFmtId="0" fontId="58" fillId="0" borderId="4"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106" xfId="0" applyFont="1" applyFill="1" applyBorder="1" applyAlignment="1">
      <alignment horizontal="left" vertical="center"/>
    </xf>
    <xf numFmtId="0" fontId="58" fillId="0" borderId="59"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59" xfId="0" applyFont="1" applyFill="1" applyBorder="1" applyAlignment="1">
      <alignment horizontal="center" vertical="center"/>
    </xf>
    <xf numFmtId="0" fontId="58" fillId="0" borderId="62" xfId="0" applyFont="1" applyFill="1" applyBorder="1" applyAlignment="1">
      <alignment horizontal="center" vertical="center"/>
    </xf>
    <xf numFmtId="0" fontId="58" fillId="0" borderId="59" xfId="0" applyFont="1" applyFill="1" applyBorder="1" applyAlignment="1" applyProtection="1">
      <alignment horizontal="left" vertical="center"/>
      <protection locked="0"/>
    </xf>
    <xf numFmtId="0" fontId="58" fillId="0" borderId="62" xfId="0" applyFont="1" applyFill="1" applyBorder="1" applyAlignment="1" applyProtection="1">
      <alignment horizontal="left" vertical="center"/>
      <protection locked="0"/>
    </xf>
    <xf numFmtId="0" fontId="58" fillId="0" borderId="119" xfId="0" applyFont="1" applyFill="1" applyBorder="1" applyAlignment="1" applyProtection="1">
      <alignment horizontal="left" vertical="center"/>
      <protection locked="0"/>
    </xf>
    <xf numFmtId="0" fontId="115" fillId="0" borderId="35" xfId="0" applyFont="1" applyFill="1" applyBorder="1" applyAlignment="1">
      <alignment vertical="center"/>
    </xf>
    <xf numFmtId="0" fontId="115" fillId="0" borderId="36" xfId="0" applyFont="1" applyFill="1" applyBorder="1" applyAlignment="1">
      <alignment vertical="center"/>
    </xf>
    <xf numFmtId="0" fontId="69" fillId="0" borderId="6" xfId="0" applyFont="1" applyFill="1" applyBorder="1" applyAlignment="1" applyProtection="1">
      <alignment horizontal="center" vertical="center"/>
      <protection locked="0"/>
    </xf>
    <xf numFmtId="0" fontId="58" fillId="0" borderId="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0" xfId="0" applyFont="1" applyFill="1" applyBorder="1" applyAlignment="1" applyProtection="1">
      <alignment horizontal="center" vertical="center"/>
      <protection locked="0"/>
    </xf>
    <xf numFmtId="0" fontId="58" fillId="0" borderId="6" xfId="0" applyFont="1" applyFill="1" applyBorder="1" applyAlignment="1">
      <alignment horizontal="left" vertical="center"/>
    </xf>
    <xf numFmtId="0" fontId="58" fillId="0" borderId="5" xfId="0" applyFont="1" applyFill="1" applyBorder="1" applyAlignment="1">
      <alignment horizontal="left" vertical="center"/>
    </xf>
    <xf numFmtId="0" fontId="58" fillId="0" borderId="9" xfId="0" applyFont="1" applyFill="1" applyBorder="1" applyAlignment="1">
      <alignment horizontal="left" vertical="center"/>
    </xf>
    <xf numFmtId="0" fontId="58" fillId="0" borderId="47" xfId="0" applyFont="1" applyFill="1" applyBorder="1" applyAlignment="1" applyProtection="1">
      <alignment horizontal="left" vertical="center"/>
      <protection locked="0"/>
    </xf>
    <xf numFmtId="0" fontId="58" fillId="0" borderId="11" xfId="0" applyFont="1" applyFill="1" applyBorder="1" applyAlignment="1" applyProtection="1">
      <alignment horizontal="left" vertical="center"/>
      <protection locked="0"/>
    </xf>
    <xf numFmtId="0" fontId="58" fillId="0" borderId="9"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49" xfId="0" applyFont="1" applyFill="1" applyBorder="1" applyAlignment="1" applyProtection="1">
      <alignment horizontal="center" vertical="center"/>
      <protection locked="0"/>
    </xf>
    <xf numFmtId="0" fontId="58" fillId="0" borderId="52" xfId="0" applyFont="1" applyFill="1" applyBorder="1" applyAlignment="1" applyProtection="1">
      <alignment horizontal="center" vertical="center"/>
      <protection locked="0"/>
    </xf>
    <xf numFmtId="0" fontId="108" fillId="0" borderId="35" xfId="0" applyFont="1" applyFill="1" applyBorder="1" applyAlignment="1">
      <alignment vertical="center"/>
    </xf>
    <xf numFmtId="0" fontId="108" fillId="0" borderId="36" xfId="0" applyFont="1" applyFill="1" applyBorder="1" applyAlignment="1">
      <alignment vertical="center"/>
    </xf>
    <xf numFmtId="0" fontId="108" fillId="0" borderId="37" xfId="0" applyFont="1" applyFill="1" applyBorder="1" applyAlignment="1">
      <alignment vertical="center"/>
    </xf>
    <xf numFmtId="0" fontId="108" fillId="0" borderId="50" xfId="0" applyFont="1" applyFill="1" applyBorder="1" applyAlignment="1">
      <alignment vertical="center"/>
    </xf>
    <xf numFmtId="0" fontId="108" fillId="0" borderId="0" xfId="0" applyFont="1" applyFill="1" applyBorder="1" applyAlignment="1">
      <alignment vertical="center"/>
    </xf>
    <xf numFmtId="0" fontId="108" fillId="0" borderId="7" xfId="0" applyFont="1" applyFill="1" applyBorder="1" applyAlignment="1">
      <alignment vertical="center"/>
    </xf>
    <xf numFmtId="0" fontId="108" fillId="0" borderId="40" xfId="0" applyFont="1" applyFill="1" applyBorder="1" applyAlignment="1">
      <alignment vertical="center"/>
    </xf>
    <xf numFmtId="0" fontId="108" fillId="0" borderId="41" xfId="0" applyFont="1" applyFill="1" applyBorder="1" applyAlignment="1">
      <alignment vertical="center"/>
    </xf>
    <xf numFmtId="0" fontId="108" fillId="0" borderId="42" xfId="0" applyFont="1" applyFill="1" applyBorder="1" applyAlignment="1">
      <alignment vertical="center"/>
    </xf>
    <xf numFmtId="0" fontId="69" fillId="0" borderId="92" xfId="0" applyFont="1" applyFill="1" applyBorder="1" applyAlignment="1" applyProtection="1">
      <alignment horizontal="center" vertical="center"/>
      <protection locked="0"/>
    </xf>
    <xf numFmtId="0" fontId="58" fillId="0" borderId="36" xfId="0" applyFont="1" applyFill="1" applyBorder="1" applyAlignment="1">
      <alignment horizontal="left" vertical="center" wrapText="1"/>
    </xf>
    <xf numFmtId="0" fontId="58" fillId="0" borderId="73"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3" xfId="0" applyFont="1" applyFill="1" applyBorder="1" applyAlignment="1" applyProtection="1">
      <alignment horizontal="center" vertical="center"/>
      <protection locked="0"/>
    </xf>
    <xf numFmtId="0" fontId="58" fillId="0" borderId="74" xfId="0" applyFont="1" applyFill="1" applyBorder="1" applyAlignment="1" applyProtection="1">
      <alignment horizontal="center" vertical="center"/>
      <protection locked="0"/>
    </xf>
    <xf numFmtId="0" fontId="58" fillId="0" borderId="74" xfId="0" applyFont="1" applyFill="1" applyBorder="1" applyAlignment="1">
      <alignment horizontal="center" vertical="center"/>
    </xf>
    <xf numFmtId="0" fontId="58" fillId="0" borderId="91" xfId="0" applyFont="1" applyFill="1" applyBorder="1" applyAlignment="1">
      <alignment horizontal="left" vertical="center"/>
    </xf>
    <xf numFmtId="0" fontId="58" fillId="0" borderId="107" xfId="0" applyFont="1" applyFill="1" applyBorder="1" applyAlignment="1">
      <alignment horizontal="left" vertical="center" wrapText="1"/>
    </xf>
    <xf numFmtId="0" fontId="58" fillId="0" borderId="3" xfId="0"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protection locked="0"/>
    </xf>
    <xf numFmtId="0" fontId="58" fillId="0" borderId="68" xfId="0" applyFont="1" applyFill="1" applyBorder="1" applyAlignment="1" applyProtection="1">
      <alignment horizontal="left" vertical="center"/>
      <protection locked="0"/>
    </xf>
    <xf numFmtId="0" fontId="58" fillId="0" borderId="48" xfId="0" applyFont="1" applyFill="1" applyBorder="1" applyAlignment="1">
      <alignment horizontal="left" vertical="center"/>
    </xf>
    <xf numFmtId="0" fontId="115" fillId="0" borderId="35" xfId="0" applyFont="1" applyFill="1" applyBorder="1" applyAlignment="1">
      <alignment horizontal="left" vertical="center"/>
    </xf>
    <xf numFmtId="0" fontId="115" fillId="0" borderId="36" xfId="0" applyFont="1" applyFill="1" applyBorder="1" applyAlignment="1">
      <alignment horizontal="left" vertical="center"/>
    </xf>
    <xf numFmtId="0" fontId="58" fillId="0" borderId="37" xfId="0" applyFont="1" applyFill="1" applyBorder="1" applyAlignment="1">
      <alignment horizontal="left" vertical="center" wrapText="1"/>
    </xf>
    <xf numFmtId="0" fontId="58" fillId="0" borderId="8" xfId="0" applyFont="1" applyFill="1" applyBorder="1" applyAlignment="1" applyProtection="1">
      <alignment horizontal="left" vertical="center" wrapText="1"/>
      <protection locked="0"/>
    </xf>
    <xf numFmtId="0" fontId="58" fillId="0" borderId="5" xfId="0" applyFont="1" applyFill="1" applyBorder="1" applyAlignment="1" applyProtection="1">
      <alignment horizontal="left" vertical="center" wrapText="1"/>
      <protection locked="0"/>
    </xf>
    <xf numFmtId="0" fontId="58" fillId="0" borderId="9" xfId="0" applyFont="1" applyFill="1" applyBorder="1" applyAlignment="1" applyProtection="1">
      <alignment horizontal="left" vertical="center" wrapText="1"/>
      <protection locked="0"/>
    </xf>
    <xf numFmtId="0" fontId="58" fillId="0" borderId="11"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12" xfId="0" applyFont="1" applyFill="1" applyBorder="1" applyAlignment="1" applyProtection="1">
      <alignment horizontal="left" vertical="center" wrapText="1"/>
      <protection locked="0"/>
    </xf>
    <xf numFmtId="0" fontId="58" fillId="0" borderId="27" xfId="0" applyFont="1" applyFill="1" applyBorder="1" applyAlignment="1">
      <alignment horizontal="center" vertical="center" textRotation="255"/>
    </xf>
    <xf numFmtId="0" fontId="58" fillId="0" borderId="96" xfId="0" applyFont="1" applyFill="1" applyBorder="1" applyAlignment="1">
      <alignment horizontal="center" vertical="center" textRotation="255"/>
    </xf>
    <xf numFmtId="0" fontId="58" fillId="0" borderId="6" xfId="0"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7" xfId="0" applyFont="1" applyFill="1" applyBorder="1" applyAlignment="1" applyProtection="1">
      <alignment horizontal="left" vertical="center" wrapText="1"/>
      <protection locked="0"/>
    </xf>
    <xf numFmtId="0" fontId="58" fillId="0" borderId="28" xfId="0" applyFont="1" applyFill="1" applyBorder="1" applyAlignment="1">
      <alignment horizontal="center" vertical="center"/>
    </xf>
    <xf numFmtId="0" fontId="58" fillId="0" borderId="28" xfId="0" applyFont="1" applyFill="1" applyBorder="1" applyAlignment="1" applyProtection="1">
      <alignment horizontal="left" vertical="center"/>
      <protection locked="0"/>
    </xf>
    <xf numFmtId="0" fontId="58" fillId="0" borderId="66" xfId="0" applyFont="1" applyFill="1" applyBorder="1" applyAlignment="1" applyProtection="1">
      <alignment horizontal="left" vertical="center"/>
      <protection locked="0"/>
    </xf>
    <xf numFmtId="0" fontId="58" fillId="0" borderId="8" xfId="0" applyFont="1" applyFill="1" applyBorder="1" applyAlignment="1" applyProtection="1">
      <alignment horizontal="left" vertical="center"/>
      <protection locked="0"/>
    </xf>
    <xf numFmtId="0" fontId="58" fillId="0" borderId="9" xfId="0" applyFont="1" applyFill="1" applyBorder="1" applyAlignment="1" applyProtection="1">
      <alignment horizontal="left" vertical="center"/>
      <protection locked="0"/>
    </xf>
    <xf numFmtId="0" fontId="58" fillId="0" borderId="51" xfId="0" applyFont="1" applyFill="1" applyBorder="1" applyAlignment="1" applyProtection="1">
      <alignment horizontal="left" vertical="center"/>
      <protection locked="0"/>
    </xf>
    <xf numFmtId="0" fontId="58" fillId="0" borderId="41" xfId="0" applyFont="1" applyFill="1" applyBorder="1" applyAlignment="1" applyProtection="1">
      <alignment horizontal="left" vertical="center"/>
      <protection locked="0"/>
    </xf>
    <xf numFmtId="0" fontId="58" fillId="0" borderId="42" xfId="0" applyFont="1" applyFill="1" applyBorder="1" applyAlignment="1" applyProtection="1">
      <alignment horizontal="left" vertical="center"/>
      <protection locked="0"/>
    </xf>
    <xf numFmtId="0" fontId="69" fillId="0" borderId="27" xfId="0" applyFont="1" applyFill="1" applyBorder="1" applyAlignment="1" applyProtection="1">
      <alignment horizontal="center" vertical="center"/>
      <protection locked="0"/>
    </xf>
    <xf numFmtId="0" fontId="69" fillId="0" borderId="96" xfId="0" applyFont="1" applyFill="1" applyBorder="1" applyAlignment="1" applyProtection="1">
      <alignment horizontal="center" vertical="center"/>
      <protection locked="0"/>
    </xf>
    <xf numFmtId="0" fontId="58" fillId="0" borderId="51" xfId="0" applyFont="1" applyFill="1" applyBorder="1" applyAlignment="1" applyProtection="1">
      <alignment horizontal="center" vertical="center"/>
      <protection locked="0"/>
    </xf>
    <xf numFmtId="0" fontId="58" fillId="0" borderId="73" xfId="0" applyFont="1" applyFill="1" applyBorder="1" applyAlignment="1">
      <alignment horizontal="center" vertical="center" wrapText="1"/>
    </xf>
    <xf numFmtId="0" fontId="58" fillId="0" borderId="74" xfId="0" applyFont="1" applyFill="1" applyBorder="1" applyAlignment="1">
      <alignment horizontal="center" vertical="center" wrapText="1"/>
    </xf>
    <xf numFmtId="0" fontId="58" fillId="0" borderId="75" xfId="0" applyFont="1" applyFill="1" applyBorder="1" applyAlignment="1">
      <alignment horizontal="center" vertical="center" wrapText="1"/>
    </xf>
    <xf numFmtId="0" fontId="58" fillId="0" borderId="92" xfId="0" applyFont="1" applyFill="1" applyBorder="1" applyAlignment="1">
      <alignment horizontal="left" vertical="center" wrapText="1"/>
    </xf>
    <xf numFmtId="0" fontId="58" fillId="0" borderId="27" xfId="0" applyFont="1" applyFill="1" applyBorder="1" applyAlignment="1">
      <alignment horizontal="left" vertical="center" wrapText="1"/>
    </xf>
    <xf numFmtId="0" fontId="58" fillId="0" borderId="96" xfId="0" applyFont="1" applyFill="1" applyBorder="1" applyAlignment="1">
      <alignment horizontal="left" vertical="center" wrapText="1"/>
    </xf>
    <xf numFmtId="0" fontId="58" fillId="0" borderId="92"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96" xfId="0" applyFont="1" applyFill="1" applyBorder="1" applyAlignment="1">
      <alignment horizontal="center" vertical="center" wrapText="1"/>
    </xf>
    <xf numFmtId="0" fontId="131" fillId="0" borderId="47" xfId="0" applyFont="1" applyFill="1" applyBorder="1" applyAlignment="1" applyProtection="1">
      <alignment horizontal="center" vertical="center" wrapText="1"/>
      <protection locked="0"/>
    </xf>
    <xf numFmtId="0" fontId="131" fillId="0" borderId="36" xfId="0" applyFont="1" applyFill="1" applyBorder="1" applyAlignment="1" applyProtection="1">
      <alignment horizontal="center" vertical="center" wrapText="1"/>
      <protection locked="0"/>
    </xf>
    <xf numFmtId="0" fontId="131" fillId="0" borderId="37" xfId="0" applyFont="1" applyFill="1" applyBorder="1" applyAlignment="1" applyProtection="1">
      <alignment horizontal="center" vertical="center" wrapText="1"/>
      <protection locked="0"/>
    </xf>
    <xf numFmtId="0" fontId="131" fillId="0" borderId="6" xfId="0" applyFont="1" applyFill="1" applyBorder="1" applyAlignment="1" applyProtection="1">
      <alignment horizontal="center" vertical="center" wrapText="1"/>
      <protection locked="0"/>
    </xf>
    <xf numFmtId="0" fontId="131" fillId="0" borderId="0" xfId="0" applyFont="1" applyFill="1" applyBorder="1" applyAlignment="1" applyProtection="1">
      <alignment horizontal="center" vertical="center" wrapText="1"/>
      <protection locked="0"/>
    </xf>
    <xf numFmtId="0" fontId="131" fillId="0" borderId="7" xfId="0" applyFont="1" applyFill="1" applyBorder="1" applyAlignment="1" applyProtection="1">
      <alignment horizontal="center" vertical="center" wrapText="1"/>
      <protection locked="0"/>
    </xf>
    <xf numFmtId="0" fontId="131" fillId="0" borderId="51" xfId="0" applyFont="1" applyFill="1" applyBorder="1" applyAlignment="1" applyProtection="1">
      <alignment horizontal="center" vertical="center" wrapText="1"/>
      <protection locked="0"/>
    </xf>
    <xf numFmtId="0" fontId="131" fillId="0" borderId="41" xfId="0" applyFont="1" applyFill="1" applyBorder="1" applyAlignment="1" applyProtection="1">
      <alignment horizontal="center" vertical="center" wrapText="1"/>
      <protection locked="0"/>
    </xf>
    <xf numFmtId="0" fontId="131" fillId="0" borderId="42"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left" vertical="center" wrapText="1"/>
      <protection locked="0"/>
    </xf>
    <xf numFmtId="0" fontId="58" fillId="0" borderId="36" xfId="0" applyFont="1" applyFill="1" applyBorder="1" applyAlignment="1" applyProtection="1">
      <alignment horizontal="left" vertical="center" wrapText="1"/>
      <protection locked="0"/>
    </xf>
    <xf numFmtId="0" fontId="58" fillId="0" borderId="37" xfId="0" applyFont="1" applyFill="1" applyBorder="1" applyAlignment="1" applyProtection="1">
      <alignment horizontal="left" vertical="center" wrapText="1"/>
      <protection locked="0"/>
    </xf>
    <xf numFmtId="0" fontId="58" fillId="0" borderId="51" xfId="0" applyFont="1" applyFill="1" applyBorder="1" applyAlignment="1" applyProtection="1">
      <alignment horizontal="left" vertical="center" wrapText="1"/>
      <protection locked="0"/>
    </xf>
    <xf numFmtId="0" fontId="58" fillId="0" borderId="41" xfId="0" applyFont="1" applyFill="1" applyBorder="1" applyAlignment="1" applyProtection="1">
      <alignment horizontal="left" vertical="center" wrapText="1"/>
      <protection locked="0"/>
    </xf>
    <xf numFmtId="0" fontId="58" fillId="0" borderId="42" xfId="0" applyFont="1" applyFill="1" applyBorder="1" applyAlignment="1" applyProtection="1">
      <alignment horizontal="left" vertical="center" wrapText="1"/>
      <protection locked="0"/>
    </xf>
    <xf numFmtId="0" fontId="178" fillId="0" borderId="0" xfId="3" applyFont="1" applyFill="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79" fillId="0" borderId="0" xfId="0" applyFont="1"/>
    <xf numFmtId="0" fontId="180" fillId="0" borderId="0" xfId="0" applyFont="1" applyAlignment="1"/>
    <xf numFmtId="0" fontId="181" fillId="0" borderId="0" xfId="0" applyFont="1" applyAlignment="1"/>
    <xf numFmtId="0" fontId="182" fillId="0" borderId="176" xfId="0" applyFont="1" applyBorder="1" applyAlignment="1">
      <alignment horizontal="center"/>
    </xf>
    <xf numFmtId="0" fontId="182" fillId="0" borderId="177" xfId="0" applyFont="1" applyBorder="1" applyAlignment="1">
      <alignment horizontal="center"/>
    </xf>
    <xf numFmtId="0" fontId="182" fillId="0" borderId="178" xfId="0" applyFont="1" applyBorder="1" applyAlignment="1">
      <alignment horizontal="center"/>
    </xf>
    <xf numFmtId="0" fontId="183" fillId="0" borderId="0" xfId="0" applyFont="1" applyAlignment="1"/>
    <xf numFmtId="0" fontId="182" fillId="0" borderId="0" xfId="0" applyFont="1" applyBorder="1" applyAlignment="1">
      <alignment horizontal="center"/>
    </xf>
    <xf numFmtId="0" fontId="14" fillId="0" borderId="0" xfId="0" applyFont="1"/>
    <xf numFmtId="0" fontId="0" fillId="13" borderId="0" xfId="0" applyFill="1" applyAlignment="1">
      <alignment horizontal="center" vertical="center"/>
    </xf>
    <xf numFmtId="0" fontId="14" fillId="0" borderId="0" xfId="0" applyFont="1" applyAlignment="1"/>
    <xf numFmtId="0" fontId="0" fillId="13" borderId="0" xfId="0" applyFill="1" applyAlignment="1">
      <alignment horizontal="left" vertical="center" wrapText="1"/>
    </xf>
    <xf numFmtId="0" fontId="0" fillId="13" borderId="0" xfId="0" applyFill="1" applyAlignment="1">
      <alignment horizontal="left" wrapText="1"/>
    </xf>
    <xf numFmtId="0" fontId="0" fillId="13" borderId="0" xfId="0" quotePrefix="1" applyFont="1" applyFill="1" applyBorder="1" applyAlignment="1">
      <alignment vertical="center" wrapText="1"/>
    </xf>
    <xf numFmtId="0" fontId="0" fillId="13" borderId="0" xfId="0" applyFill="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 xfId="0" applyBorder="1"/>
    <xf numFmtId="0" fontId="0" fillId="0" borderId="10" xfId="0" applyBorder="1"/>
    <xf numFmtId="0" fontId="0" fillId="0" borderId="2" xfId="0" applyFont="1" applyBorder="1" applyAlignment="1">
      <alignment horizontal="center"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13" borderId="29" xfId="0" applyFill="1" applyBorder="1" applyAlignment="1">
      <alignment horizontal="left" vertical="center" shrinkToFit="1"/>
    </xf>
    <xf numFmtId="0" fontId="0" fillId="13" borderId="30" xfId="0" applyFill="1" applyBorder="1" applyAlignment="1">
      <alignment horizontal="left" vertical="center" shrinkToFit="1"/>
    </xf>
    <xf numFmtId="0" fontId="12" fillId="13" borderId="29" xfId="0" applyFont="1" applyFill="1" applyBorder="1" applyAlignment="1">
      <alignment horizontal="left" vertical="center" wrapText="1"/>
    </xf>
    <xf numFmtId="0" fontId="12" fillId="13" borderId="30" xfId="0" applyFont="1" applyFill="1" applyBorder="1" applyAlignment="1">
      <alignment horizontal="left" vertical="center" wrapText="1"/>
    </xf>
    <xf numFmtId="0" fontId="0" fillId="13" borderId="120" xfId="0" applyFill="1" applyBorder="1" applyAlignment="1">
      <alignment horizontal="righ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13" borderId="131" xfId="0" applyFill="1" applyBorder="1" applyAlignment="1">
      <alignment horizontal="left" vertical="center" shrinkToFit="1"/>
    </xf>
    <xf numFmtId="0" fontId="0" fillId="13" borderId="22" xfId="0" applyFill="1" applyBorder="1" applyAlignment="1">
      <alignment horizontal="left" vertical="center" shrinkToFit="1"/>
    </xf>
    <xf numFmtId="0" fontId="12" fillId="13" borderId="131"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135" xfId="0" applyFont="1" applyFill="1" applyBorder="1" applyAlignment="1">
      <alignment horizontal="left" vertical="center" wrapText="1"/>
    </xf>
    <xf numFmtId="0" fontId="0" fillId="13" borderId="130" xfId="0" applyFill="1" applyBorder="1" applyAlignment="1">
      <alignment horizontal="righ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13" borderId="32" xfId="0" applyFill="1" applyBorder="1" applyAlignment="1">
      <alignment horizontal="left" vertical="center" shrinkToFit="1"/>
    </xf>
    <xf numFmtId="0" fontId="0" fillId="13" borderId="33" xfId="0" applyFill="1" applyBorder="1" applyAlignment="1">
      <alignment horizontal="left" vertical="center" shrinkToFit="1"/>
    </xf>
    <xf numFmtId="0" fontId="0" fillId="13" borderId="34" xfId="0" applyFill="1" applyBorder="1" applyAlignment="1">
      <alignment horizontal="left" vertical="center" shrinkToFit="1"/>
    </xf>
    <xf numFmtId="0" fontId="12" fillId="13" borderId="32" xfId="0" applyFont="1" applyFill="1" applyBorder="1" applyAlignment="1">
      <alignment horizontal="left" vertical="center" wrapText="1"/>
    </xf>
    <xf numFmtId="0" fontId="12" fillId="13" borderId="33" xfId="0" applyFont="1" applyFill="1" applyBorder="1" applyAlignment="1">
      <alignment horizontal="left" vertical="center" wrapText="1"/>
    </xf>
    <xf numFmtId="0" fontId="0" fillId="13" borderId="133" xfId="0" applyFill="1" applyBorder="1" applyAlignment="1">
      <alignment horizontal="right"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13" borderId="8" xfId="0" applyFill="1" applyBorder="1" applyAlignment="1">
      <alignment horizontal="left" vertical="center"/>
    </xf>
    <xf numFmtId="0" fontId="0" fillId="13" borderId="5" xfId="0" applyFill="1" applyBorder="1" applyAlignment="1">
      <alignment horizontal="left" vertical="center"/>
    </xf>
    <xf numFmtId="0" fontId="0" fillId="13" borderId="4" xfId="0" applyFill="1" applyBorder="1" applyAlignment="1">
      <alignment horizontal="left" vertical="center"/>
    </xf>
    <xf numFmtId="0" fontId="0" fillId="0" borderId="4" xfId="0" applyBorder="1" applyAlignment="1">
      <alignment vertical="center"/>
    </xf>
    <xf numFmtId="0" fontId="0" fillId="0" borderId="2" xfId="0" applyBorder="1" applyAlignment="1">
      <alignment horizontal="righ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13" borderId="29" xfId="0" applyFill="1" applyBorder="1" applyAlignment="1">
      <alignment horizontal="center" vertical="center"/>
    </xf>
    <xf numFmtId="0" fontId="0" fillId="13" borderId="30" xfId="0" applyFill="1" applyBorder="1" applyAlignment="1">
      <alignment horizontal="center" vertical="center"/>
    </xf>
    <xf numFmtId="0" fontId="0" fillId="13" borderId="30" xfId="0" applyFill="1" applyBorder="1" applyAlignment="1">
      <alignment horizontal="left" vertical="center"/>
    </xf>
    <xf numFmtId="0" fontId="0" fillId="13" borderId="31" xfId="0" applyFill="1" applyBorder="1" applyAlignment="1">
      <alignment horizontal="left" vertical="center"/>
    </xf>
    <xf numFmtId="0" fontId="0" fillId="13" borderId="7" xfId="0" applyFill="1" applyBorder="1" applyAlignment="1">
      <alignment horizontal="righ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13" borderId="6" xfId="0" applyFill="1" applyBorder="1" applyAlignment="1">
      <alignment horizontal="center" vertical="center"/>
    </xf>
    <xf numFmtId="0" fontId="0" fillId="13" borderId="0" xfId="0" applyFill="1" applyBorder="1" applyAlignment="1">
      <alignment horizontal="center" vertical="center"/>
    </xf>
    <xf numFmtId="0" fontId="0" fillId="13" borderId="0" xfId="0" applyFill="1" applyBorder="1" applyAlignment="1">
      <alignment horizontal="left" vertical="center"/>
    </xf>
    <xf numFmtId="0" fontId="0" fillId="13" borderId="7" xfId="0" applyFill="1" applyBorder="1" applyAlignment="1">
      <alignment horizontal="left" vertical="center"/>
    </xf>
    <xf numFmtId="0" fontId="0" fillId="13" borderId="131" xfId="0" applyFill="1" applyBorder="1" applyAlignment="1">
      <alignment horizontal="center" vertical="center"/>
    </xf>
    <xf numFmtId="0" fontId="0" fillId="13" borderId="22" xfId="0" applyFill="1" applyBorder="1" applyAlignment="1">
      <alignment horizontal="center" vertical="center"/>
    </xf>
    <xf numFmtId="0" fontId="0" fillId="13" borderId="22" xfId="0" applyFill="1" applyBorder="1" applyAlignment="1">
      <alignment horizontal="left" vertical="center"/>
    </xf>
    <xf numFmtId="0" fontId="0" fillId="13" borderId="135" xfId="0" applyFill="1" applyBorder="1" applyAlignment="1">
      <alignment horizontal="left" vertical="center"/>
    </xf>
    <xf numFmtId="0" fontId="0" fillId="0" borderId="11" xfId="0"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10" xfId="0" applyFill="1" applyBorder="1" applyAlignment="1">
      <alignment horizontal="center" vertical="center"/>
    </xf>
    <xf numFmtId="184" fontId="0" fillId="13" borderId="3" xfId="0" applyNumberFormat="1" applyFill="1" applyBorder="1" applyAlignment="1">
      <alignment horizontal="right" vertical="center"/>
    </xf>
    <xf numFmtId="184" fontId="0" fillId="13" borderId="10" xfId="0" applyNumberFormat="1" applyFill="1" applyBorder="1" applyAlignment="1">
      <alignment horizontal="right" vertical="center"/>
    </xf>
    <xf numFmtId="0" fontId="0" fillId="13" borderId="85" xfId="0" applyFill="1" applyBorder="1" applyAlignment="1">
      <alignment horizontal="center" vertical="center" wrapText="1"/>
    </xf>
    <xf numFmtId="184" fontId="0" fillId="13" borderId="86" xfId="0" applyNumberFormat="1" applyFill="1" applyBorder="1" applyAlignment="1">
      <alignment horizontal="right" vertical="center"/>
    </xf>
    <xf numFmtId="0" fontId="0" fillId="13" borderId="87" xfId="0" applyFill="1" applyBorder="1" applyAlignment="1">
      <alignment horizontal="center" vertical="center"/>
    </xf>
    <xf numFmtId="184" fontId="0" fillId="13" borderId="78" xfId="0" applyNumberFormat="1" applyFill="1" applyBorder="1" applyAlignment="1">
      <alignment horizontal="right" vertical="center"/>
    </xf>
    <xf numFmtId="0" fontId="0" fillId="13" borderId="87" xfId="0" applyFont="1" applyFill="1" applyBorder="1" applyAlignment="1">
      <alignment horizontal="center" vertical="center"/>
    </xf>
    <xf numFmtId="177" fontId="0" fillId="13" borderId="87" xfId="0" applyNumberFormat="1" applyFont="1" applyFill="1" applyBorder="1" applyAlignment="1">
      <alignment horizontal="right" vertical="center"/>
    </xf>
    <xf numFmtId="0" fontId="0" fillId="0" borderId="2" xfId="0" applyBorder="1" applyAlignment="1">
      <alignment horizontal="center" vertical="center"/>
    </xf>
    <xf numFmtId="0" fontId="12" fillId="0" borderId="8" xfId="0" applyFont="1" applyFill="1" applyBorder="1" applyAlignment="1">
      <alignment vertical="center" shrinkToFit="1"/>
    </xf>
    <xf numFmtId="0" fontId="12" fillId="0" borderId="5" xfId="0" applyFont="1" applyFill="1" applyBorder="1" applyAlignment="1">
      <alignment vertical="center" shrinkToFit="1"/>
    </xf>
    <xf numFmtId="0" fontId="12" fillId="0" borderId="0" xfId="0" applyFont="1"/>
    <xf numFmtId="0" fontId="0" fillId="0" borderId="0" xfId="0" applyAlignment="1"/>
    <xf numFmtId="0" fontId="184" fillId="0" borderId="0" xfId="0" applyFont="1"/>
    <xf numFmtId="0" fontId="0" fillId="0" borderId="91" xfId="0" applyBorder="1" applyAlignment="1">
      <alignment horizontal="center" vertical="center"/>
    </xf>
    <xf numFmtId="0" fontId="0" fillId="0" borderId="38"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38" xfId="0" applyBorder="1" applyAlignment="1">
      <alignment horizontal="center" vertical="center" wrapText="1"/>
    </xf>
    <xf numFmtId="0" fontId="0" fillId="0" borderId="59" xfId="0" applyBorder="1" applyAlignment="1">
      <alignment horizontal="center"/>
    </xf>
    <xf numFmtId="0" fontId="0" fillId="0" borderId="62" xfId="0" applyBorder="1" applyAlignment="1">
      <alignment horizontal="center"/>
    </xf>
    <xf numFmtId="0" fontId="0" fillId="0" borderId="60" xfId="0" applyBorder="1" applyAlignment="1">
      <alignment horizontal="center"/>
    </xf>
    <xf numFmtId="0" fontId="0" fillId="0" borderId="59" xfId="0" applyBorder="1" applyAlignment="1">
      <alignment horizontal="center" vertical="center"/>
    </xf>
    <xf numFmtId="0" fontId="0" fillId="0" borderId="119" xfId="0" applyBorder="1" applyAlignment="1">
      <alignment horizontal="center" vertical="center"/>
    </xf>
    <xf numFmtId="0" fontId="0" fillId="0" borderId="94" xfId="0" applyBorder="1" applyAlignment="1">
      <alignment horizontal="center" vertical="center"/>
    </xf>
    <xf numFmtId="0" fontId="0" fillId="0" borderId="67" xfId="0" applyBorder="1" applyAlignment="1">
      <alignment horizontal="center" vertical="center"/>
    </xf>
    <xf numFmtId="0" fontId="0" fillId="13" borderId="107" xfId="0" applyFill="1" applyBorder="1" applyAlignment="1">
      <alignment horizontal="center" vertical="center" shrinkToFit="1"/>
    </xf>
    <xf numFmtId="0" fontId="0" fillId="13" borderId="10" xfId="0" applyFill="1" applyBorder="1" applyAlignment="1">
      <alignment horizontal="center" vertical="center" shrinkToFit="1"/>
    </xf>
    <xf numFmtId="0" fontId="0" fillId="13" borderId="4" xfId="0" applyFill="1" applyBorder="1" applyAlignment="1">
      <alignment horizontal="center" vertical="center" shrinkToFit="1"/>
    </xf>
    <xf numFmtId="0" fontId="0" fillId="13" borderId="3" xfId="0" applyFill="1" applyBorder="1" applyAlignment="1">
      <alignment horizontal="center" vertical="center" shrinkToFit="1"/>
    </xf>
    <xf numFmtId="0" fontId="0" fillId="13" borderId="4" xfId="0" applyFill="1" applyBorder="1" applyAlignment="1">
      <alignment horizontal="center" vertical="center" shrinkToFit="1"/>
    </xf>
    <xf numFmtId="0" fontId="0" fillId="13" borderId="68" xfId="0" applyFill="1" applyBorder="1" applyAlignment="1">
      <alignment horizontal="center" vertical="center" shrinkToFit="1"/>
    </xf>
    <xf numFmtId="0" fontId="9" fillId="0" borderId="94" xfId="0" applyFont="1" applyBorder="1" applyAlignment="1">
      <alignment horizontal="center" vertical="center"/>
    </xf>
    <xf numFmtId="0" fontId="9" fillId="0" borderId="2" xfId="0" applyFont="1" applyBorder="1" applyAlignment="1">
      <alignment horizontal="center" vertical="center"/>
    </xf>
    <xf numFmtId="0" fontId="9" fillId="0" borderId="67" xfId="0" applyFont="1" applyBorder="1" applyAlignment="1">
      <alignment horizontal="center" vertical="center"/>
    </xf>
    <xf numFmtId="0" fontId="0" fillId="13" borderId="68" xfId="0" applyFill="1" applyBorder="1" applyAlignment="1">
      <alignment horizontal="center" vertical="center"/>
    </xf>
    <xf numFmtId="0" fontId="0" fillId="0" borderId="95" xfId="0" applyBorder="1" applyAlignment="1">
      <alignment horizontal="center" vertical="center"/>
    </xf>
    <xf numFmtId="0" fontId="0" fillId="0" borderId="43" xfId="0" applyBorder="1" applyAlignment="1">
      <alignment horizontal="center" vertical="center"/>
    </xf>
    <xf numFmtId="0" fontId="0" fillId="0" borderId="109" xfId="0" applyBorder="1" applyAlignment="1">
      <alignment horizontal="center" vertical="center"/>
    </xf>
    <xf numFmtId="0" fontId="0" fillId="0" borderId="74" xfId="0" applyFill="1" applyBorder="1" applyAlignment="1">
      <alignment horizontal="center" vertical="center" shrinkToFit="1"/>
    </xf>
    <xf numFmtId="0" fontId="0" fillId="0" borderId="43"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 3" xfId="52"/>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92">
    <dxf>
      <fill>
        <patternFill>
          <bgColor theme="5" tint="0.59996337778862885"/>
        </patternFill>
      </fill>
    </dxf>
    <dxf>
      <fill>
        <patternFill>
          <bgColor theme="5" tint="0.59996337778862885"/>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FF"/>
      <color rgb="FFCCECFF"/>
      <color rgb="FF99CCFF"/>
      <color rgb="FFFF6464"/>
      <color rgb="FFFFFFCC"/>
      <color rgb="FF0000FF"/>
      <color rgb="FFCCFFCC"/>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50159" y="3086114"/>
          <a:ext cx="3152820"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21497" y="1632394"/>
          <a:ext cx="3150235" cy="15851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276222</xdr:colOff>
      <xdr:row>40</xdr:row>
      <xdr:rowOff>1273</xdr:rowOff>
    </xdr:from>
    <xdr:ext cx="8430750" cy="1151657"/>
    <xdr:sp macro="" textlink="">
      <xdr:nvSpPr>
        <xdr:cNvPr id="10" name="テキスト ボックス 9"/>
        <xdr:cNvSpPr txBox="1"/>
      </xdr:nvSpPr>
      <xdr:spPr>
        <a:xfrm>
          <a:off x="836516" y="10120185"/>
          <a:ext cx="8430750" cy="1151657"/>
        </a:xfrm>
        <a:prstGeom prst="roundRect">
          <a:avLst>
            <a:gd name="adj" fmla="val 6600"/>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numCol="1" spcCol="0" rtlCol="0" anchor="ctr">
          <a:spAutoFit/>
        </a:bodyPr>
        <a:lstStyle/>
        <a:p>
          <a:r>
            <a:rPr kumimoji="1" lang="ja-JP" altLang="en-US" sz="1600" b="1">
              <a:solidFill>
                <a:schemeClr val="tx1"/>
              </a:solidFill>
              <a:latin typeface="Meiryo UI" panose="020B0604030504040204" pitchFamily="50" charset="-128"/>
              <a:ea typeface="Meiryo UI" panose="020B0604030504040204" pitchFamily="50" charset="-128"/>
            </a:rPr>
            <a:t>カリキュラムの作成については、「求職者支援訓練に係るカリキュラムの作成に当たっての留意事項」をご確認ください。また、訓練時間の算定対象となるもの、ならないものについては、別紙３を併せてご参照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107186</xdr:colOff>
      <xdr:row>34</xdr:row>
      <xdr:rowOff>71618</xdr:rowOff>
    </xdr:from>
    <xdr:ext cx="3959085" cy="945365"/>
    <xdr:sp macro="" textlink="">
      <xdr:nvSpPr>
        <xdr:cNvPr id="12" name="テキスト ボックス 11"/>
        <xdr:cNvSpPr txBox="1"/>
      </xdr:nvSpPr>
      <xdr:spPr>
        <a:xfrm>
          <a:off x="667480" y="8711353"/>
          <a:ext cx="3959085" cy="945365"/>
        </a:xfrm>
        <a:prstGeom prst="wedgeRoundRectCallout">
          <a:avLst>
            <a:gd name="adj1" fmla="val -28509"/>
            <a:gd name="adj2" fmla="val -57711"/>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行う就職支援）は、記入不要です。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27</xdr:col>
      <xdr:colOff>238246</xdr:colOff>
      <xdr:row>34</xdr:row>
      <xdr:rowOff>88574</xdr:rowOff>
    </xdr:from>
    <xdr:ext cx="1972235" cy="664295"/>
    <xdr:sp macro="" textlink="">
      <xdr:nvSpPr>
        <xdr:cNvPr id="13" name="テキスト ボックス 12"/>
        <xdr:cNvSpPr txBox="1"/>
      </xdr:nvSpPr>
      <xdr:spPr>
        <a:xfrm>
          <a:off x="7802217" y="8728309"/>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156298</xdr:colOff>
      <xdr:row>47</xdr:row>
      <xdr:rowOff>198590</xdr:rowOff>
    </xdr:from>
    <xdr:ext cx="3747247" cy="945365"/>
    <xdr:sp macro="" textlink="">
      <xdr:nvSpPr>
        <xdr:cNvPr id="14" name="テキスト ボックス 13"/>
        <xdr:cNvSpPr txBox="1"/>
      </xdr:nvSpPr>
      <xdr:spPr>
        <a:xfrm>
          <a:off x="716592" y="12043208"/>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229476</xdr:colOff>
      <xdr:row>7</xdr:row>
      <xdr:rowOff>24847</xdr:rowOff>
    </xdr:from>
    <xdr:ext cx="4250849" cy="1788575"/>
    <xdr:sp macro="" textlink="">
      <xdr:nvSpPr>
        <xdr:cNvPr id="15" name="テキスト ボックス 14"/>
        <xdr:cNvSpPr txBox="1"/>
      </xdr:nvSpPr>
      <xdr:spPr>
        <a:xfrm>
          <a:off x="5552270" y="1593671"/>
          <a:ext cx="4250849" cy="1788575"/>
        </a:xfrm>
        <a:prstGeom prst="wedgeRoundRectCallout">
          <a:avLst>
            <a:gd name="adj1" fmla="val 27567"/>
            <a:gd name="adj2" fmla="val 5601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211312</xdr:colOff>
      <xdr:row>48</xdr:row>
      <xdr:rowOff>135270</xdr:rowOff>
    </xdr:from>
    <xdr:ext cx="4422321" cy="1507505"/>
    <xdr:sp macro="" textlink="">
      <xdr:nvSpPr>
        <xdr:cNvPr id="16" name="テキスト ボックス 15"/>
        <xdr:cNvSpPr txBox="1"/>
      </xdr:nvSpPr>
      <xdr:spPr>
        <a:xfrm>
          <a:off x="5253959" y="12226417"/>
          <a:ext cx="4422321" cy="1507505"/>
        </a:xfrm>
        <a:prstGeom prst="wedgeRoundRectCallout">
          <a:avLst>
            <a:gd name="adj1" fmla="val -37013"/>
            <a:gd name="adj2" fmla="val 6871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23</xdr:col>
      <xdr:colOff>130572</xdr:colOff>
      <xdr:row>61</xdr:row>
      <xdr:rowOff>109135</xdr:rowOff>
    </xdr:from>
    <xdr:ext cx="3339353" cy="664295"/>
    <xdr:sp macro="" textlink="">
      <xdr:nvSpPr>
        <xdr:cNvPr id="17" name="テキスト ボックス 16"/>
        <xdr:cNvSpPr txBox="1"/>
      </xdr:nvSpPr>
      <xdr:spPr>
        <a:xfrm>
          <a:off x="6573954" y="15281900"/>
          <a:ext cx="3339353" cy="664295"/>
        </a:xfrm>
        <a:prstGeom prst="wedgeRoundRectCallout">
          <a:avLst>
            <a:gd name="adj1" fmla="val 36316"/>
            <a:gd name="adj2" fmla="val -6262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オンライン計には、算定対象訓練をオンラインで実施する場合に当該訓練時間数を計上してください。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9867900"/>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243745</xdr:colOff>
      <xdr:row>12</xdr:row>
      <xdr:rowOff>69811</xdr:rowOff>
    </xdr:from>
    <xdr:to>
      <xdr:col>6</xdr:col>
      <xdr:colOff>21772</xdr:colOff>
      <xdr:row>12</xdr:row>
      <xdr:rowOff>69811</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169031" y="2260561"/>
          <a:ext cx="716920" cy="0"/>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29</xdr:row>
      <xdr:rowOff>27512</xdr:rowOff>
    </xdr:from>
    <xdr:ext cx="3969284" cy="1648111"/>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311588" y="5047747"/>
          <a:ext cx="3969284" cy="1648111"/>
        </a:xfrm>
        <a:prstGeom prst="wedgeRoundRectCallout">
          <a:avLst>
            <a:gd name="adj1" fmla="val 53700"/>
            <a:gd name="adj2" fmla="val 4001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a:latin typeface="Meiryo UI" panose="020B0604030504040204" pitchFamily="50" charset="-128"/>
            <a:ea typeface="Meiryo UI" panose="020B0604030504040204" pitchFamily="50" charset="-128"/>
          </a:endParaRPr>
        </a:p>
      </xdr:txBody>
    </xdr:sp>
    <xdr:clientData/>
  </xdr:oneCellAnchor>
  <xdr:oneCellAnchor>
    <xdr:from>
      <xdr:col>1</xdr:col>
      <xdr:colOff>301360</xdr:colOff>
      <xdr:row>71</xdr:row>
      <xdr:rowOff>39245</xdr:rowOff>
    </xdr:from>
    <xdr:ext cx="3204480" cy="6174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1860" y="12309686"/>
          <a:ext cx="3204480" cy="617474"/>
        </a:xfrm>
        <a:prstGeom prst="wedgeRoundRectCallout">
          <a:avLst>
            <a:gd name="adj1" fmla="val -36085"/>
            <a:gd name="adj2" fmla="val -64303"/>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a:latin typeface="Meiryo UI" panose="020B0604030504040204" pitchFamily="50" charset="-128"/>
            <a:ea typeface="Meiryo UI" panose="020B0604030504040204" pitchFamily="50" charset="-128"/>
          </a:endParaRPr>
        </a:p>
      </xdr:txBody>
    </xdr:sp>
    <xdr:clientData/>
  </xdr:oneCellAnchor>
  <xdr:twoCellAnchor>
    <xdr:from>
      <xdr:col>4</xdr:col>
      <xdr:colOff>190500</xdr:colOff>
      <xdr:row>16</xdr:row>
      <xdr:rowOff>75371</xdr:rowOff>
    </xdr:from>
    <xdr:to>
      <xdr:col>6</xdr:col>
      <xdr:colOff>190915</xdr:colOff>
      <xdr:row>22</xdr:row>
      <xdr:rowOff>122464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428750" y="2973692"/>
          <a:ext cx="626344" cy="1108451"/>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231322</xdr:colOff>
      <xdr:row>9</xdr:row>
      <xdr:rowOff>100853</xdr:rowOff>
    </xdr:from>
    <xdr:ext cx="2480502" cy="1865528"/>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463969" y="1680882"/>
          <a:ext cx="2480502" cy="1865528"/>
        </a:xfrm>
        <a:prstGeom prst="roundRect">
          <a:avLst>
            <a:gd name="adj" fmla="val 7473"/>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a:t>
          </a:r>
        </a:p>
        <a:p>
          <a:r>
            <a:rPr kumimoji="1" lang="ja-JP" altLang="en-US" sz="1100">
              <a:solidFill>
                <a:schemeClr val="tx1"/>
              </a:solidFill>
              <a:latin typeface="Meiryo UI" panose="020B0604030504040204" pitchFamily="50" charset="-128"/>
              <a:ea typeface="Meiryo UI" panose="020B0604030504040204" pitchFamily="50" charset="-128"/>
            </a:rPr>
            <a:t>訓練時間に算定しないもの（開講式、オリエンテーション、修了式）については、「訓練内容」欄に括弧書きで訓練時間を追加してください。</a:t>
          </a:r>
        </a:p>
      </xdr:txBody>
    </xdr:sp>
    <xdr:clientData/>
  </xdr:oneCellAnchor>
  <xdr:oneCellAnchor>
    <xdr:from>
      <xdr:col>26</xdr:col>
      <xdr:colOff>247330</xdr:colOff>
      <xdr:row>67</xdr:row>
      <xdr:rowOff>85454</xdr:rowOff>
    </xdr:from>
    <xdr:ext cx="2375967" cy="875133"/>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8382801" y="11683542"/>
          <a:ext cx="2375967" cy="875133"/>
        </a:xfrm>
        <a:prstGeom prst="wedgeRoundRectCallout">
          <a:avLst>
            <a:gd name="adj1" fmla="val 31013"/>
            <a:gd name="adj2" fmla="val -7956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認定様式第５号で記載した「オンライン計」と同じ時間数となっていることを確認してください。</a:t>
          </a:r>
          <a:endParaRPr lang="ja-JP" altLang="ja-JP">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20</xdr:col>
      <xdr:colOff>189914</xdr:colOff>
      <xdr:row>13</xdr:row>
      <xdr:rowOff>134898</xdr:rowOff>
    </xdr:from>
    <xdr:ext cx="2194697" cy="1132792"/>
    <xdr:sp macro="" textlink="">
      <xdr:nvSpPr>
        <xdr:cNvPr id="14" name="テキスト ボックス 13">
          <a:extLst>
            <a:ext uri="{FF2B5EF4-FFF2-40B4-BE49-F238E27FC236}">
              <a16:creationId xmlns:a16="http://schemas.microsoft.com/office/drawing/2014/main" id="{00000000-0008-0000-0800-000005000000}"/>
            </a:ext>
          </a:extLst>
        </xdr:cNvPr>
        <xdr:cNvSpPr txBox="1"/>
      </xdr:nvSpPr>
      <xdr:spPr>
        <a:xfrm>
          <a:off x="6442796" y="2387280"/>
          <a:ext cx="2194697" cy="1132792"/>
        </a:xfrm>
        <a:prstGeom prst="wedgeRoundRectCallout">
          <a:avLst>
            <a:gd name="adj1" fmla="val -44222"/>
            <a:gd name="adj2" fmla="val 57081"/>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算定対象訓練をオンラインで実施する日について、訓練実施形態が混在型の場合は「○」を、単独型の場合は「△」を記入してください。</a:t>
          </a:r>
        </a:p>
      </xdr:txBody>
    </xdr:sp>
    <xdr:clientData/>
  </xdr:oneCellAnchor>
  <xdr:oneCellAnchor>
    <xdr:from>
      <xdr:col>10</xdr:col>
      <xdr:colOff>49147</xdr:colOff>
      <xdr:row>47</xdr:row>
      <xdr:rowOff>63046</xdr:rowOff>
    </xdr:from>
    <xdr:ext cx="3099706" cy="2421088"/>
    <xdr:sp macro="" textlink="">
      <xdr:nvSpPr>
        <xdr:cNvPr id="21" name="テキスト ボックス 20">
          <a:extLst>
            <a:ext uri="{FF2B5EF4-FFF2-40B4-BE49-F238E27FC236}">
              <a16:creationId xmlns:a16="http://schemas.microsoft.com/office/drawing/2014/main" id="{00000000-0008-0000-0800-000005000000}"/>
            </a:ext>
          </a:extLst>
        </xdr:cNvPr>
        <xdr:cNvSpPr txBox="1"/>
      </xdr:nvSpPr>
      <xdr:spPr>
        <a:xfrm>
          <a:off x="3164382" y="8187311"/>
          <a:ext cx="3099706" cy="2421088"/>
        </a:xfrm>
        <a:prstGeom prst="wedgeRoundRectCallout">
          <a:avLst>
            <a:gd name="adj1" fmla="val 33015"/>
            <a:gd name="adj2" fmla="val 58279"/>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lang="ja-JP" altLang="en-US" sz="1100" u="none">
              <a:solidFill>
                <a:schemeClr val="tx1"/>
              </a:solidFill>
              <a:effectLst/>
              <a:latin typeface="Meiryo UI" panose="020B0604030504040204" pitchFamily="50" charset="-128"/>
              <a:ea typeface="Meiryo UI" panose="020B0604030504040204" pitchFamily="50" charset="-128"/>
              <a:cs typeface="+mn-cs"/>
            </a:rPr>
            <a:t>①</a:t>
          </a:r>
          <a:r>
            <a:rPr lang="ja-JP" altLang="ja-JP" sz="1100" u="none">
              <a:solidFill>
                <a:schemeClr val="tx1"/>
              </a:solidFill>
              <a:effectLst/>
              <a:latin typeface="Meiryo UI" panose="020B0604030504040204" pitchFamily="50" charset="-128"/>
              <a:ea typeface="Meiryo UI" panose="020B0604030504040204" pitchFamily="50" charset="-128"/>
              <a:cs typeface="+mn-cs"/>
            </a:rPr>
            <a:t>専用の日を設定する場合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4/30</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②１</a:t>
          </a:r>
          <a:r>
            <a:rPr lang="ja-JP" altLang="ja-JP" sz="1100" u="none">
              <a:solidFill>
                <a:schemeClr val="tx1"/>
              </a:solidFill>
              <a:effectLst/>
              <a:latin typeface="Meiryo UI" panose="020B0604030504040204" pitchFamily="50" charset="-128"/>
              <a:ea typeface="Meiryo UI" panose="020B0604030504040204" pitchFamily="50" charset="-128"/>
              <a:cs typeface="+mn-cs"/>
            </a:rPr>
            <a:t>日の訓練時間として時間割表で設定した</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　</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受講時間内に行う場合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5/25</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5/29</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③訓練が行われる日の</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受講時間外に行う場合</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7/13</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7/16</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欄にも</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記入してください。</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100" u="none">
              <a:solidFill>
                <a:schemeClr val="tx1"/>
              </a:solidFill>
              <a:latin typeface="Meiryo UI" panose="020B0604030504040204" pitchFamily="50" charset="-128"/>
              <a:ea typeface="Meiryo UI" panose="020B0604030504040204" pitchFamily="50" charset="-128"/>
              <a:cs typeface="+mn-cs"/>
            </a:rPr>
            <a:t>なお、キャリアコンサルティングをオンラインで行う場合は、備考欄に記載してください。</a:t>
          </a:r>
          <a:endParaRPr lang="ja-JP" altLang="ja-JP" u="none">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44500" y="6039971"/>
          <a:ext cx="3381121" cy="1723668"/>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7" name="右矢印 6"/>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8" name="右矢印 7"/>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9" name="右矢印 8"/>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0" name="正方形/長方形 9"/>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1" name="正方形/長方形 10"/>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0</xdr:colOff>
      <xdr:row>0</xdr:row>
      <xdr:rowOff>0</xdr:rowOff>
    </xdr:from>
    <xdr:to>
      <xdr:col>5</xdr:col>
      <xdr:colOff>602556</xdr:colOff>
      <xdr:row>7</xdr:row>
      <xdr:rowOff>5655</xdr:rowOff>
    </xdr:to>
    <xdr:sp macro="" textlink="">
      <xdr:nvSpPr>
        <xdr:cNvPr id="12" name="角丸四角形 11"/>
        <xdr:cNvSpPr/>
      </xdr:nvSpPr>
      <xdr:spPr bwMode="auto">
        <a:xfrm>
          <a:off x="0" y="0"/>
          <a:ext cx="5052092" cy="2005905"/>
        </a:xfrm>
        <a:prstGeom prst="roundRect">
          <a:avLst>
            <a:gd name="adj" fmla="val 1327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3" name="角丸四角形 12"/>
        <xdr:cNvSpPr/>
      </xdr:nvSpPr>
      <xdr:spPr bwMode="auto">
        <a:xfrm>
          <a:off x="2198146" y="2238987"/>
          <a:ext cx="5305898" cy="163478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4" name="角丸四角形 13"/>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5" name="角丸四角形 14"/>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6" name="角丸四角形 15"/>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7" name="角丸四角形 16"/>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18" name="角丸四角形 17"/>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19" name="角丸四角形 18"/>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5335249" y="3483428"/>
          <a:ext cx="9538607" cy="2476500"/>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1771652</xdr:colOff>
      <xdr:row>14</xdr:row>
      <xdr:rowOff>410936</xdr:rowOff>
    </xdr:from>
    <xdr:to>
      <xdr:col>7</xdr:col>
      <xdr:colOff>18795</xdr:colOff>
      <xdr:row>15</xdr:row>
      <xdr:rowOff>138471</xdr:rowOff>
    </xdr:to>
    <xdr:sp macro="" textlink="">
      <xdr:nvSpPr>
        <xdr:cNvPr id="12" name="円形吹き出し 11"/>
        <xdr:cNvSpPr/>
      </xdr:nvSpPr>
      <xdr:spPr>
        <a:xfrm>
          <a:off x="8371116" y="6248400"/>
          <a:ext cx="1404000" cy="612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1733551</xdr:colOff>
      <xdr:row>13</xdr:row>
      <xdr:rowOff>250370</xdr:rowOff>
    </xdr:from>
    <xdr:to>
      <xdr:col>6</xdr:col>
      <xdr:colOff>565801</xdr:colOff>
      <xdr:row>13</xdr:row>
      <xdr:rowOff>862370</xdr:rowOff>
    </xdr:to>
    <xdr:sp macro="" textlink="">
      <xdr:nvSpPr>
        <xdr:cNvPr id="13" name="円形吹き出し 12"/>
        <xdr:cNvSpPr/>
      </xdr:nvSpPr>
      <xdr:spPr>
        <a:xfrm>
          <a:off x="8333015" y="5203370"/>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394608</xdr:colOff>
      <xdr:row>11</xdr:row>
      <xdr:rowOff>258540</xdr:rowOff>
    </xdr:from>
    <xdr:to>
      <xdr:col>5</xdr:col>
      <xdr:colOff>775608</xdr:colOff>
      <xdr:row>12</xdr:row>
      <xdr:rowOff>216918</xdr:rowOff>
    </xdr:to>
    <xdr:sp macro="" textlink="">
      <xdr:nvSpPr>
        <xdr:cNvPr id="14" name="右矢印 13"/>
        <xdr:cNvSpPr/>
      </xdr:nvSpPr>
      <xdr:spPr>
        <a:xfrm rot="5400000">
          <a:off x="6949569" y="4162029"/>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2122716</xdr:colOff>
      <xdr:row>10</xdr:row>
      <xdr:rowOff>244929</xdr:rowOff>
    </xdr:from>
    <xdr:to>
      <xdr:col>9</xdr:col>
      <xdr:colOff>27214</xdr:colOff>
      <xdr:row>11</xdr:row>
      <xdr:rowOff>312965</xdr:rowOff>
    </xdr:to>
    <xdr:sp macro="" textlink="">
      <xdr:nvSpPr>
        <xdr:cNvPr id="15" name="角丸四角形 14"/>
        <xdr:cNvSpPr/>
      </xdr:nvSpPr>
      <xdr:spPr bwMode="auto">
        <a:xfrm>
          <a:off x="5475516" y="3435804"/>
          <a:ext cx="5076823"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353788</xdr:colOff>
      <xdr:row>8</xdr:row>
      <xdr:rowOff>122466</xdr:rowOff>
    </xdr:from>
    <xdr:to>
      <xdr:col>5</xdr:col>
      <xdr:colOff>734788</xdr:colOff>
      <xdr:row>9</xdr:row>
      <xdr:rowOff>162486</xdr:rowOff>
    </xdr:to>
    <xdr:sp macro="" textlink="">
      <xdr:nvSpPr>
        <xdr:cNvPr id="16" name="右矢印 15"/>
        <xdr:cNvSpPr/>
      </xdr:nvSpPr>
      <xdr:spPr>
        <a:xfrm rot="5400000">
          <a:off x="6906028" y="2257026"/>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166010</xdr:colOff>
      <xdr:row>1</xdr:row>
      <xdr:rowOff>342903</xdr:rowOff>
    </xdr:from>
    <xdr:to>
      <xdr:col>15</xdr:col>
      <xdr:colOff>193224</xdr:colOff>
      <xdr:row>3</xdr:row>
      <xdr:rowOff>274066</xdr:rowOff>
    </xdr:to>
    <xdr:sp macro="" textlink="">
      <xdr:nvSpPr>
        <xdr:cNvPr id="17" name="右矢印 16"/>
        <xdr:cNvSpPr/>
      </xdr:nvSpPr>
      <xdr:spPr>
        <a:xfrm rot="5400000">
          <a:off x="12844186" y="704452"/>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182343</xdr:colOff>
      <xdr:row>15</xdr:row>
      <xdr:rowOff>753840</xdr:rowOff>
    </xdr:from>
    <xdr:to>
      <xdr:col>21</xdr:col>
      <xdr:colOff>209557</xdr:colOff>
      <xdr:row>16</xdr:row>
      <xdr:rowOff>344825</xdr:rowOff>
    </xdr:to>
    <xdr:sp macro="" textlink="">
      <xdr:nvSpPr>
        <xdr:cNvPr id="18" name="右矢印 17"/>
        <xdr:cNvSpPr/>
      </xdr:nvSpPr>
      <xdr:spPr>
        <a:xfrm rot="16200000">
          <a:off x="15211832" y="752299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361955</xdr:colOff>
      <xdr:row>15</xdr:row>
      <xdr:rowOff>661311</xdr:rowOff>
    </xdr:from>
    <xdr:to>
      <xdr:col>3</xdr:col>
      <xdr:colOff>157848</xdr:colOff>
      <xdr:row>16</xdr:row>
      <xdr:rowOff>252296</xdr:rowOff>
    </xdr:to>
    <xdr:sp macro="" textlink="">
      <xdr:nvSpPr>
        <xdr:cNvPr id="19" name="右矢印 18"/>
        <xdr:cNvSpPr/>
      </xdr:nvSpPr>
      <xdr:spPr>
        <a:xfrm rot="16200000" flipV="1">
          <a:off x="1569309" y="7426382"/>
          <a:ext cx="476810"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527956</xdr:colOff>
      <xdr:row>16</xdr:row>
      <xdr:rowOff>110216</xdr:rowOff>
    </xdr:from>
    <xdr:to>
      <xdr:col>4</xdr:col>
      <xdr:colOff>2677885</xdr:colOff>
      <xdr:row>19</xdr:row>
      <xdr:rowOff>214993</xdr:rowOff>
    </xdr:to>
    <xdr:sp macro="" textlink="">
      <xdr:nvSpPr>
        <xdr:cNvPr id="20" name="角丸四角形 19"/>
        <xdr:cNvSpPr/>
      </xdr:nvSpPr>
      <xdr:spPr bwMode="auto">
        <a:xfrm>
          <a:off x="870856" y="7711166"/>
          <a:ext cx="5159829" cy="139065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178254</xdr:colOff>
      <xdr:row>16</xdr:row>
      <xdr:rowOff>261257</xdr:rowOff>
    </xdr:from>
    <xdr:to>
      <xdr:col>24</xdr:col>
      <xdr:colOff>16329</xdr:colOff>
      <xdr:row>17</xdr:row>
      <xdr:rowOff>40822</xdr:rowOff>
    </xdr:to>
    <xdr:sp macro="" textlink="">
      <xdr:nvSpPr>
        <xdr:cNvPr id="21" name="角丸四角形 20"/>
        <xdr:cNvSpPr/>
      </xdr:nvSpPr>
      <xdr:spPr bwMode="auto">
        <a:xfrm>
          <a:off x="12928147" y="7867650"/>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1</xdr:row>
      <xdr:rowOff>61231</xdr:rowOff>
    </xdr:from>
    <xdr:to>
      <xdr:col>19</xdr:col>
      <xdr:colOff>129268</xdr:colOff>
      <xdr:row>2</xdr:row>
      <xdr:rowOff>129267</xdr:rowOff>
    </xdr:to>
    <xdr:sp macro="" textlink="">
      <xdr:nvSpPr>
        <xdr:cNvPr id="22" name="角丸四角形 21"/>
        <xdr:cNvSpPr/>
      </xdr:nvSpPr>
      <xdr:spPr bwMode="auto">
        <a:xfrm>
          <a:off x="11439525" y="375556"/>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2558142</xdr:colOff>
      <xdr:row>5</xdr:row>
      <xdr:rowOff>122464</xdr:rowOff>
    </xdr:from>
    <xdr:to>
      <xdr:col>7</xdr:col>
      <xdr:colOff>176892</xdr:colOff>
      <xdr:row>8</xdr:row>
      <xdr:rowOff>217714</xdr:rowOff>
    </xdr:to>
    <xdr:sp macro="" textlink="">
      <xdr:nvSpPr>
        <xdr:cNvPr id="23" name="角丸四角形 22"/>
        <xdr:cNvSpPr/>
      </xdr:nvSpPr>
      <xdr:spPr bwMode="auto">
        <a:xfrm>
          <a:off x="5910942" y="1465489"/>
          <a:ext cx="4019550"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7675679" y="3170464"/>
          <a:ext cx="9538607" cy="2476500"/>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1752600</xdr:colOff>
      <xdr:row>14</xdr:row>
      <xdr:rowOff>449036</xdr:rowOff>
    </xdr:from>
    <xdr:to>
      <xdr:col>6</xdr:col>
      <xdr:colOff>584850</xdr:colOff>
      <xdr:row>15</xdr:row>
      <xdr:rowOff>217393</xdr:rowOff>
    </xdr:to>
    <xdr:sp macro="" textlink="">
      <xdr:nvSpPr>
        <xdr:cNvPr id="11" name="円形吹き出し 10"/>
        <xdr:cNvSpPr/>
      </xdr:nvSpPr>
      <xdr:spPr>
        <a:xfrm>
          <a:off x="8637814" y="6245679"/>
          <a:ext cx="1404000" cy="612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1660071</xdr:colOff>
      <xdr:row>13</xdr:row>
      <xdr:rowOff>288471</xdr:rowOff>
    </xdr:from>
    <xdr:to>
      <xdr:col>6</xdr:col>
      <xdr:colOff>492321</xdr:colOff>
      <xdr:row>14</xdr:row>
      <xdr:rowOff>56828</xdr:rowOff>
    </xdr:to>
    <xdr:sp macro="" textlink="">
      <xdr:nvSpPr>
        <xdr:cNvPr id="12" name="円形吹き出し 11"/>
        <xdr:cNvSpPr/>
      </xdr:nvSpPr>
      <xdr:spPr>
        <a:xfrm>
          <a:off x="8545285" y="5241471"/>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5020937" y="4920351"/>
          <a:ext cx="142601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518821" y="3728356"/>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25</xdr:row>
      <xdr:rowOff>27214</xdr:rowOff>
    </xdr:to>
    <xdr:sp macro="" textlink="">
      <xdr:nvSpPr>
        <xdr:cNvPr id="24" name="角丸四角形 23"/>
        <xdr:cNvSpPr/>
      </xdr:nvSpPr>
      <xdr:spPr bwMode="auto">
        <a:xfrm>
          <a:off x="9319654" y="7579179"/>
          <a:ext cx="10165774" cy="2462892"/>
        </a:xfrm>
        <a:prstGeom prst="roundRect">
          <a:avLst>
            <a:gd name="adj" fmla="val 1191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074588" y="4415118"/>
          <a:ext cx="3153971" cy="15774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5013709" y="3232727"/>
          <a:ext cx="3182070" cy="1550306"/>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226219</xdr:colOff>
      <xdr:row>45</xdr:row>
      <xdr:rowOff>71438</xdr:rowOff>
    </xdr:from>
    <xdr:to>
      <xdr:col>18</xdr:col>
      <xdr:colOff>662251</xdr:colOff>
      <xdr:row>52</xdr:row>
      <xdr:rowOff>83343</xdr:rowOff>
    </xdr:to>
    <xdr:sp macro="" textlink="">
      <xdr:nvSpPr>
        <xdr:cNvPr id="2" name="テキスト ボックス 1"/>
        <xdr:cNvSpPr txBox="1"/>
      </xdr:nvSpPr>
      <xdr:spPr>
        <a:xfrm>
          <a:off x="10789444" y="8710613"/>
          <a:ext cx="3179232" cy="1221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通信障害が多く発生する際は、通所受講へ切り替えていただく可能性があります。</a:t>
          </a:r>
          <a:endParaRPr kumimoji="1" lang="en-US" altLang="ja-JP" sz="1050" b="1">
            <a:solidFill>
              <a:sysClr val="windowText" lastClr="000000"/>
            </a:solidFill>
          </a:endParaRPr>
        </a:p>
        <a:p>
          <a:r>
            <a:rPr kumimoji="1" lang="ja-JP" altLang="en-US" sz="1050" b="1">
              <a:solidFill>
                <a:sysClr val="windowText" lastClr="000000"/>
              </a:solidFill>
            </a:rPr>
            <a:t>単独型の場合、新しい機器が整備できなければ受講継続ができなくなるケースがあります。インターネット接続環境が確実に整備されている必要があります。</a:t>
          </a:r>
          <a:endParaRPr kumimoji="1" lang="en-US" altLang="ja-JP" sz="1050" b="1">
            <a:solidFill>
              <a:sysClr val="windowText" lastClr="000000"/>
            </a:solidFill>
          </a:endParaRPr>
        </a:p>
      </xdr:txBody>
    </xdr:sp>
    <xdr:clientData/>
  </xdr:twoCellAnchor>
  <xdr:twoCellAnchor>
    <xdr:from>
      <xdr:col>14</xdr:col>
      <xdr:colOff>202406</xdr:colOff>
      <xdr:row>53</xdr:row>
      <xdr:rowOff>23812</xdr:rowOff>
    </xdr:from>
    <xdr:to>
      <xdr:col>18</xdr:col>
      <xdr:colOff>681302</xdr:colOff>
      <xdr:row>56</xdr:row>
      <xdr:rowOff>36511</xdr:rowOff>
    </xdr:to>
    <xdr:sp macro="" textlink="">
      <xdr:nvSpPr>
        <xdr:cNvPr id="3" name="テキスト ボックス 2"/>
        <xdr:cNvSpPr txBox="1"/>
      </xdr:nvSpPr>
      <xdr:spPr>
        <a:xfrm>
          <a:off x="10765631" y="10044112"/>
          <a:ext cx="3222096" cy="527049"/>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スマートフォンやタブレット等での受講は認められません。</a:t>
          </a:r>
        </a:p>
      </xdr:txBody>
    </xdr:sp>
    <xdr:clientData/>
  </xdr:twoCellAnchor>
  <xdr:twoCellAnchor>
    <xdr:from>
      <xdr:col>14</xdr:col>
      <xdr:colOff>202406</xdr:colOff>
      <xdr:row>57</xdr:row>
      <xdr:rowOff>1</xdr:rowOff>
    </xdr:from>
    <xdr:to>
      <xdr:col>18</xdr:col>
      <xdr:colOff>638438</xdr:colOff>
      <xdr:row>60</xdr:row>
      <xdr:rowOff>83345</xdr:rowOff>
    </xdr:to>
    <xdr:sp macro="" textlink="">
      <xdr:nvSpPr>
        <xdr:cNvPr id="4" name="テキスト ボックス 3"/>
        <xdr:cNvSpPr txBox="1"/>
      </xdr:nvSpPr>
      <xdr:spPr>
        <a:xfrm>
          <a:off x="10765631" y="10706101"/>
          <a:ext cx="3179232" cy="597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オンライン訓練で使用するパソコンやモバイルルーター等の貸与は有償（無償）です。</a:t>
          </a:r>
          <a:endParaRPr kumimoji="1" lang="en-US" altLang="ja-JP" sz="1050" b="1">
            <a:solidFill>
              <a:sysClr val="windowText" lastClr="000000"/>
            </a:solidFill>
          </a:endParaRPr>
        </a:p>
      </xdr:txBody>
    </xdr:sp>
    <xdr:clientData/>
  </xdr:twoCellAnchor>
  <xdr:twoCellAnchor>
    <xdr:from>
      <xdr:col>14</xdr:col>
      <xdr:colOff>214313</xdr:colOff>
      <xdr:row>61</xdr:row>
      <xdr:rowOff>47625</xdr:rowOff>
    </xdr:from>
    <xdr:to>
      <xdr:col>18</xdr:col>
      <xdr:colOff>650345</xdr:colOff>
      <xdr:row>65</xdr:row>
      <xdr:rowOff>23812</xdr:rowOff>
    </xdr:to>
    <xdr:sp macro="" textlink="">
      <xdr:nvSpPr>
        <xdr:cNvPr id="5" name="テキスト ボックス 4"/>
        <xdr:cNvSpPr txBox="1"/>
      </xdr:nvSpPr>
      <xdr:spPr>
        <a:xfrm>
          <a:off x="10777538" y="11439525"/>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オンライン訓練で使用するパソコンやモバイルルーター等の貸与はしていません。必要となる機器等は受講者負担となります。</a:t>
          </a:r>
          <a:endParaRPr kumimoji="1" lang="en-US" altLang="ja-JP" sz="1050" b="1">
            <a:solidFill>
              <a:sysClr val="windowText" lastClr="000000"/>
            </a:solidFill>
          </a:endParaRPr>
        </a:p>
        <a:p>
          <a:endParaRPr kumimoji="1" lang="ja-JP" altLang="en-US" sz="1050" b="1">
            <a:solidFill>
              <a:sysClr val="windowText" lastClr="000000"/>
            </a:solidFill>
          </a:endParaRPr>
        </a:p>
        <a:p>
          <a:endParaRPr kumimoji="1" lang="en-US" altLang="ja-JP" sz="1050" b="1">
            <a:solidFill>
              <a:sysClr val="windowText" lastClr="000000"/>
            </a:solidFill>
          </a:endParaRPr>
        </a:p>
      </xdr:txBody>
    </xdr:sp>
    <xdr:clientData/>
  </xdr:twoCellAnchor>
  <xdr:twoCellAnchor>
    <xdr:from>
      <xdr:col>14</xdr:col>
      <xdr:colOff>214312</xdr:colOff>
      <xdr:row>65</xdr:row>
      <xdr:rowOff>154782</xdr:rowOff>
    </xdr:from>
    <xdr:to>
      <xdr:col>18</xdr:col>
      <xdr:colOff>650344</xdr:colOff>
      <xdr:row>69</xdr:row>
      <xdr:rowOff>130969</xdr:rowOff>
    </xdr:to>
    <xdr:sp macro="" textlink="">
      <xdr:nvSpPr>
        <xdr:cNvPr id="6" name="テキスト ボックス 5"/>
        <xdr:cNvSpPr txBox="1"/>
      </xdr:nvSpPr>
      <xdr:spPr>
        <a:xfrm>
          <a:off x="10777537" y="12232482"/>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オンライン訓練の場合、「考査」（</a:t>
          </a:r>
          <a:r>
            <a:rPr kumimoji="1" lang="en-US" altLang="ja-JP" sz="1050" b="1">
              <a:solidFill>
                <a:sysClr val="windowText" lastClr="000000"/>
              </a:solidFill>
            </a:rPr>
            <a:t>1</a:t>
          </a:r>
          <a:r>
            <a:rPr kumimoji="1" lang="ja-JP" altLang="en-US" sz="1050" b="1">
              <a:solidFill>
                <a:sysClr val="windowText" lastClr="000000"/>
              </a:solidFill>
            </a:rPr>
            <a:t>か月に</a:t>
          </a:r>
          <a:r>
            <a:rPr kumimoji="1" lang="en-US" altLang="ja-JP" sz="1050" b="1">
              <a:solidFill>
                <a:sysClr val="windowText" lastClr="000000"/>
              </a:solidFill>
            </a:rPr>
            <a:t>1</a:t>
          </a:r>
          <a:r>
            <a:rPr kumimoji="1" lang="ja-JP" altLang="en-US" sz="1050" b="1">
              <a:solidFill>
                <a:sysClr val="windowText" lastClr="000000"/>
              </a:solidFill>
            </a:rPr>
            <a:t>回以上実施）は通所による訓練となります。</a:t>
          </a:r>
        </a:p>
      </xdr:txBody>
    </xdr:sp>
    <xdr:clientData/>
  </xdr:twoCellAnchor>
  <xdr:twoCellAnchor>
    <xdr:from>
      <xdr:col>14</xdr:col>
      <xdr:colOff>226219</xdr:colOff>
      <xdr:row>45</xdr:row>
      <xdr:rowOff>71438</xdr:rowOff>
    </xdr:from>
    <xdr:to>
      <xdr:col>18</xdr:col>
      <xdr:colOff>662251</xdr:colOff>
      <xdr:row>52</xdr:row>
      <xdr:rowOff>83343</xdr:rowOff>
    </xdr:to>
    <xdr:sp macro="" textlink="">
      <xdr:nvSpPr>
        <xdr:cNvPr id="7" name="テキスト ボックス 6"/>
        <xdr:cNvSpPr txBox="1"/>
      </xdr:nvSpPr>
      <xdr:spPr>
        <a:xfrm>
          <a:off x="10789444" y="8710613"/>
          <a:ext cx="3179232" cy="1221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通信障害が多く発生する際は、通所受講へ切り替えていただく可能性があります。</a:t>
          </a:r>
          <a:endParaRPr kumimoji="1" lang="en-US" altLang="ja-JP" sz="1050" b="1">
            <a:solidFill>
              <a:sysClr val="windowText" lastClr="000000"/>
            </a:solidFill>
          </a:endParaRPr>
        </a:p>
        <a:p>
          <a:r>
            <a:rPr kumimoji="1" lang="ja-JP" altLang="en-US" sz="1050" b="1">
              <a:solidFill>
                <a:sysClr val="windowText" lastClr="000000"/>
              </a:solidFill>
            </a:rPr>
            <a:t>単独型の場合、新しい機器が整備できなければ受講継続ができなくなるケースがあります。インターネット接続環境が確実に整備されている必要があります。</a:t>
          </a:r>
          <a:endParaRPr kumimoji="1" lang="en-US" altLang="ja-JP" sz="1050" b="1">
            <a:solidFill>
              <a:sysClr val="windowText" lastClr="000000"/>
            </a:solidFill>
          </a:endParaRPr>
        </a:p>
      </xdr:txBody>
    </xdr:sp>
    <xdr:clientData/>
  </xdr:twoCellAnchor>
  <xdr:twoCellAnchor>
    <xdr:from>
      <xdr:col>14</xdr:col>
      <xdr:colOff>202406</xdr:colOff>
      <xdr:row>53</xdr:row>
      <xdr:rowOff>23812</xdr:rowOff>
    </xdr:from>
    <xdr:to>
      <xdr:col>18</xdr:col>
      <xdr:colOff>681302</xdr:colOff>
      <xdr:row>56</xdr:row>
      <xdr:rowOff>36511</xdr:rowOff>
    </xdr:to>
    <xdr:sp macro="" textlink="">
      <xdr:nvSpPr>
        <xdr:cNvPr id="8" name="テキスト ボックス 7"/>
        <xdr:cNvSpPr txBox="1"/>
      </xdr:nvSpPr>
      <xdr:spPr>
        <a:xfrm>
          <a:off x="10765631" y="10044112"/>
          <a:ext cx="3222096" cy="527049"/>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スマートフォンやタブレット等での受講は認められません。</a:t>
          </a:r>
        </a:p>
      </xdr:txBody>
    </xdr:sp>
    <xdr:clientData/>
  </xdr:twoCellAnchor>
  <xdr:twoCellAnchor>
    <xdr:from>
      <xdr:col>14</xdr:col>
      <xdr:colOff>202406</xdr:colOff>
      <xdr:row>57</xdr:row>
      <xdr:rowOff>1</xdr:rowOff>
    </xdr:from>
    <xdr:to>
      <xdr:col>18</xdr:col>
      <xdr:colOff>638438</xdr:colOff>
      <xdr:row>60</xdr:row>
      <xdr:rowOff>83345</xdr:rowOff>
    </xdr:to>
    <xdr:sp macro="" textlink="">
      <xdr:nvSpPr>
        <xdr:cNvPr id="9" name="テキスト ボックス 8"/>
        <xdr:cNvSpPr txBox="1"/>
      </xdr:nvSpPr>
      <xdr:spPr>
        <a:xfrm>
          <a:off x="10765631" y="10706101"/>
          <a:ext cx="3179232" cy="597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オンライン訓練で使用するパソコンやモバイルルーター等の貸与は有償（無償）です。</a:t>
          </a:r>
          <a:endParaRPr kumimoji="1" lang="en-US" altLang="ja-JP" sz="1050" b="1">
            <a:solidFill>
              <a:sysClr val="windowText" lastClr="000000"/>
            </a:solidFill>
          </a:endParaRPr>
        </a:p>
      </xdr:txBody>
    </xdr:sp>
    <xdr:clientData/>
  </xdr:twoCellAnchor>
  <xdr:twoCellAnchor>
    <xdr:from>
      <xdr:col>14</xdr:col>
      <xdr:colOff>214313</xdr:colOff>
      <xdr:row>61</xdr:row>
      <xdr:rowOff>47625</xdr:rowOff>
    </xdr:from>
    <xdr:to>
      <xdr:col>18</xdr:col>
      <xdr:colOff>650345</xdr:colOff>
      <xdr:row>65</xdr:row>
      <xdr:rowOff>23812</xdr:rowOff>
    </xdr:to>
    <xdr:sp macro="" textlink="">
      <xdr:nvSpPr>
        <xdr:cNvPr id="10" name="テキスト ボックス 9"/>
        <xdr:cNvSpPr txBox="1"/>
      </xdr:nvSpPr>
      <xdr:spPr>
        <a:xfrm>
          <a:off x="10777538" y="11439525"/>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オンライン訓練で使用するパソコンやモバイルルーター等の貸与はしていません。必要となる機器等は受講者負担となります。</a:t>
          </a:r>
          <a:endParaRPr kumimoji="1" lang="en-US" altLang="ja-JP" sz="1050" b="1">
            <a:solidFill>
              <a:sysClr val="windowText" lastClr="000000"/>
            </a:solidFill>
          </a:endParaRPr>
        </a:p>
        <a:p>
          <a:endParaRPr kumimoji="1" lang="ja-JP" altLang="en-US" sz="1050" b="1">
            <a:solidFill>
              <a:sysClr val="windowText" lastClr="000000"/>
            </a:solidFill>
          </a:endParaRPr>
        </a:p>
        <a:p>
          <a:endParaRPr kumimoji="1" lang="en-US" altLang="ja-JP" sz="1050" b="1">
            <a:solidFill>
              <a:sysClr val="windowText" lastClr="000000"/>
            </a:solidFill>
          </a:endParaRPr>
        </a:p>
      </xdr:txBody>
    </xdr:sp>
    <xdr:clientData/>
  </xdr:twoCellAnchor>
  <xdr:twoCellAnchor>
    <xdr:from>
      <xdr:col>14</xdr:col>
      <xdr:colOff>214312</xdr:colOff>
      <xdr:row>65</xdr:row>
      <xdr:rowOff>154782</xdr:rowOff>
    </xdr:from>
    <xdr:to>
      <xdr:col>18</xdr:col>
      <xdr:colOff>650344</xdr:colOff>
      <xdr:row>69</xdr:row>
      <xdr:rowOff>130969</xdr:rowOff>
    </xdr:to>
    <xdr:sp macro="" textlink="">
      <xdr:nvSpPr>
        <xdr:cNvPr id="11" name="テキスト ボックス 10"/>
        <xdr:cNvSpPr txBox="1"/>
      </xdr:nvSpPr>
      <xdr:spPr>
        <a:xfrm>
          <a:off x="10777537" y="12232482"/>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オンライン訓練の場合、「考査」（</a:t>
          </a:r>
          <a:r>
            <a:rPr kumimoji="1" lang="en-US" altLang="ja-JP" sz="1050" b="1">
              <a:solidFill>
                <a:sysClr val="windowText" lastClr="000000"/>
              </a:solidFill>
            </a:rPr>
            <a:t>1</a:t>
          </a:r>
          <a:r>
            <a:rPr kumimoji="1" lang="ja-JP" altLang="en-US" sz="1050" b="1">
              <a:solidFill>
                <a:sysClr val="windowText" lastClr="000000"/>
              </a:solidFill>
            </a:rPr>
            <a:t>か月に</a:t>
          </a:r>
          <a:r>
            <a:rPr kumimoji="1" lang="en-US" altLang="ja-JP" sz="1050" b="1">
              <a:solidFill>
                <a:sysClr val="windowText" lastClr="000000"/>
              </a:solidFill>
            </a:rPr>
            <a:t>1</a:t>
          </a:r>
          <a:r>
            <a:rPr kumimoji="1" lang="ja-JP" altLang="en-US" sz="1050" b="1">
              <a:solidFill>
                <a:sysClr val="windowText" lastClr="000000"/>
              </a:solidFill>
            </a:rPr>
            <a:t>回以上実施）は通所による訓練となります。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30500" y="3306536"/>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2;&#24180;&#24230;\210_&#20225;&#30011;&#20418;\02_&#30003;&#35531;&#12398;&#30041;&#24847;&#20107;&#38917;\R7.3.31&#25913;&#27491;&#65288;&#36890;&#25152;&#65289;\99_&#30330;&#20986;%20&#12381;&#12398;&#65298;\&#12304;&#21029;&#28155;&#65299;&#65293;&#65297;&#12305;&#35469;&#23450;&#30003;&#35531;&#27096;&#24335;&#12304;&#22522;&#30990;&#12467;&#12540;&#12473;&#2999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55;&#36341;&#12467;&#12540;&#124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5fs04w\&#20853;&#24235;&#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5fs04w\&#20853;&#24235;&#25903;&#37096;&#65288;&#21508;&#35506;&#65289;\Users\hgvc031\Desktop\&#20196;&#21644;3&#24180;4&#26376;&#20197;&#38477;&#12398;&#38283;&#35611;&#35469;&#23450;&#30003;&#35531;\&#20196;&#21644;&#65299;&#24180;4&#26376;&#20197;&#38477;&#22522;&#3099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714;&#32887;&#32773;&#25903;&#25588;&#35506;/&#20491;&#20154;&#12501;&#12457;&#12523;&#12480;&#65288;&#27714;&#32887;&#35506;&#65289;/&#23567;&#20018;/&#20196;&#21644;4&#24180;&#24230;/01&#12288;&#30003;&#35531;&#26360;/&#22522;&#30990;&#12467;&#12540;&#12473;&#30003;&#35531;&#26360;&#65288;R4.8&#38283;&#35611;&#20998;&#653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6月30日"/>
      <sheetName val="様式7の3 ～6月30日 (記入例)"/>
      <sheetName val="様式7の3　7月1日～"/>
      <sheetName val="様式7の3　7月1日～ (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5 (記入例)"/>
      <sheetName val="様式５添付１"/>
      <sheetName val="様式５別添２"/>
      <sheetName val="様式５添付３"/>
      <sheetName val="様式５添付４"/>
      <sheetName val="様式５添付４別表"/>
      <sheetName val="様式6"/>
      <sheetName val="様式6(記入例)"/>
      <sheetName val="様式7の1 "/>
      <sheetName val="様式7の3"/>
      <sheetName val="様式8"/>
      <sheetName val="様式8 (記載例)"/>
      <sheetName val="様式9"/>
      <sheetName val="様式10"/>
      <sheetName val="様式12"/>
      <sheetName val="様式13の１"/>
      <sheetName val="様式14"/>
      <sheetName val="裏面作成ツール"/>
      <sheetName val="様式15の１"/>
      <sheetName val="様式15の２"/>
      <sheetName val="様式16の２"/>
      <sheetName val="様式17"/>
      <sheetName val="登録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 val="様式6_(記入例)"/>
      <sheetName val="様式14_"/>
      <sheetName val="基本_(保存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6 "/>
      <sheetName val="様式6（記入例）"/>
      <sheetName val="様式7の1"/>
      <sheetName val="様式7の3"/>
      <sheetName val="様式8"/>
      <sheetName val="様式9 "/>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topLeftCell="E1" zoomScale="62" zoomScaleNormal="100" zoomScaleSheetLayoutView="62" zoomScalePageLayoutView="55" workbookViewId="0">
      <selection activeCell="I1" sqref="I1"/>
    </sheetView>
  </sheetViews>
  <sheetFormatPr defaultColWidth="9" defaultRowHeight="13.5"/>
  <cols>
    <col min="1" max="1" width="5.5" style="1010" customWidth="1"/>
    <col min="2" max="2" width="24.875" style="1010" customWidth="1"/>
    <col min="3" max="4" width="33.625" style="1010" customWidth="1"/>
    <col min="5" max="5" width="151" style="1010" customWidth="1"/>
    <col min="6" max="6" width="78.625" style="1028" customWidth="1"/>
    <col min="7" max="8" width="15.75" style="1010" customWidth="1"/>
    <col min="9" max="16384" width="9" style="1010"/>
  </cols>
  <sheetData>
    <row r="1" spans="1:13" s="1000" customFormat="1" ht="32.25" customHeight="1">
      <c r="A1" s="1279" t="s">
        <v>1142</v>
      </c>
      <c r="B1" s="1279"/>
      <c r="C1" s="1279"/>
      <c r="D1" s="1279"/>
      <c r="E1" s="1279"/>
      <c r="F1" s="1279"/>
      <c r="G1" s="1279"/>
      <c r="H1" s="1279"/>
      <c r="I1" s="998"/>
      <c r="J1" s="998"/>
      <c r="K1" s="999"/>
      <c r="L1" s="999"/>
      <c r="M1" s="999"/>
    </row>
    <row r="2" spans="1:13" s="1000" customFormat="1" ht="21" customHeight="1">
      <c r="B2" s="1001"/>
      <c r="C2" s="1001"/>
      <c r="D2" s="1001"/>
      <c r="F2" s="1001"/>
      <c r="G2" s="1001"/>
      <c r="H2" s="1001"/>
    </row>
    <row r="3" spans="1:13" s="1000" customFormat="1" ht="25.5" customHeight="1">
      <c r="A3" s="1002" t="s">
        <v>0</v>
      </c>
      <c r="B3" s="1003"/>
      <c r="C3" s="1280" t="str">
        <f>IF(様式1!L11="","",様式1!L11)</f>
        <v/>
      </c>
      <c r="D3" s="1280"/>
      <c r="E3" s="1280"/>
      <c r="F3" s="1004"/>
      <c r="G3" s="1001"/>
      <c r="H3" s="1001"/>
    </row>
    <row r="4" spans="1:13" s="1000" customFormat="1" ht="6.75" customHeight="1">
      <c r="A4" s="1005"/>
      <c r="B4" s="1001"/>
      <c r="C4" s="1001"/>
      <c r="D4" s="1001"/>
      <c r="F4" s="1001"/>
      <c r="G4" s="1001"/>
      <c r="H4" s="1001"/>
    </row>
    <row r="5" spans="1:13" s="1000" customFormat="1" ht="25.5" customHeight="1">
      <c r="A5" s="1002" t="s">
        <v>1</v>
      </c>
      <c r="B5" s="1003"/>
      <c r="C5" s="1281" t="str">
        <f>IF(様式1!O3="","",様式1!O3)</f>
        <v/>
      </c>
      <c r="D5" s="1281"/>
      <c r="E5" s="1281"/>
      <c r="F5" s="1006"/>
      <c r="G5" s="1001"/>
      <c r="H5" s="3255" t="s">
        <v>1640</v>
      </c>
    </row>
    <row r="6" spans="1:13" s="1000" customFormat="1" ht="9.9499999999999993" customHeight="1">
      <c r="B6" s="1001"/>
      <c r="C6" s="1001"/>
      <c r="D6" s="1001"/>
      <c r="F6" s="1001"/>
      <c r="G6" s="1001"/>
      <c r="H6" s="1001"/>
    </row>
    <row r="7" spans="1:13" ht="45.75" customHeight="1">
      <c r="A7" s="1007" t="s">
        <v>886</v>
      </c>
      <c r="B7" s="1008" t="s">
        <v>2</v>
      </c>
      <c r="C7" s="1282" t="s">
        <v>3</v>
      </c>
      <c r="D7" s="1283"/>
      <c r="E7" s="1283"/>
      <c r="F7" s="1007" t="s">
        <v>1111</v>
      </c>
      <c r="G7" s="1009" t="s">
        <v>4</v>
      </c>
      <c r="H7" s="1009" t="s">
        <v>5</v>
      </c>
    </row>
    <row r="8" spans="1:13" ht="24.75" customHeight="1">
      <c r="A8" s="1011">
        <v>1</v>
      </c>
      <c r="B8" s="1011" t="s">
        <v>6</v>
      </c>
      <c r="C8" s="1284" t="s">
        <v>7</v>
      </c>
      <c r="D8" s="1285"/>
      <c r="E8" s="1286"/>
      <c r="F8" s="1012" t="s">
        <v>1113</v>
      </c>
      <c r="G8" s="1013"/>
      <c r="H8" s="1013"/>
    </row>
    <row r="9" spans="1:13" ht="24.75" customHeight="1">
      <c r="A9" s="1011">
        <v>2</v>
      </c>
      <c r="B9" s="1011" t="s">
        <v>887</v>
      </c>
      <c r="C9" s="1287" t="s">
        <v>1112</v>
      </c>
      <c r="D9" s="1288"/>
      <c r="E9" s="1289"/>
      <c r="F9" s="1012" t="s">
        <v>1113</v>
      </c>
      <c r="G9" s="1013"/>
      <c r="H9" s="1013"/>
    </row>
    <row r="10" spans="1:13" ht="355.5" customHeight="1">
      <c r="A10" s="1011">
        <v>3</v>
      </c>
      <c r="B10" s="1011" t="s">
        <v>888</v>
      </c>
      <c r="C10" s="1290" t="s">
        <v>1609</v>
      </c>
      <c r="D10" s="1291"/>
      <c r="E10" s="1292"/>
      <c r="F10" s="1012" t="s">
        <v>1113</v>
      </c>
      <c r="G10" s="1014"/>
      <c r="H10" s="1014"/>
    </row>
    <row r="11" spans="1:13" ht="337.5" customHeight="1">
      <c r="A11" s="1011">
        <v>4</v>
      </c>
      <c r="B11" s="1011" t="s">
        <v>889</v>
      </c>
      <c r="C11" s="1290" t="s">
        <v>1342</v>
      </c>
      <c r="D11" s="1291"/>
      <c r="E11" s="1291"/>
      <c r="F11" s="1015" t="s">
        <v>1113</v>
      </c>
      <c r="G11" s="1014"/>
      <c r="H11" s="1014"/>
    </row>
    <row r="12" spans="1:13" ht="212.25" customHeight="1">
      <c r="A12" s="1011">
        <v>5</v>
      </c>
      <c r="B12" s="975" t="s">
        <v>890</v>
      </c>
      <c r="C12" s="1290" t="s">
        <v>1378</v>
      </c>
      <c r="D12" s="1285"/>
      <c r="E12" s="1285"/>
      <c r="F12" s="1015" t="s">
        <v>1113</v>
      </c>
      <c r="G12" s="1013"/>
      <c r="H12" s="1013"/>
    </row>
    <row r="13" spans="1:13" ht="24" customHeight="1">
      <c r="A13" s="1011">
        <v>6</v>
      </c>
      <c r="B13" s="1016" t="s">
        <v>891</v>
      </c>
      <c r="C13" s="1284" t="s">
        <v>892</v>
      </c>
      <c r="D13" s="1285"/>
      <c r="E13" s="1285"/>
      <c r="F13" s="1015" t="s">
        <v>1113</v>
      </c>
      <c r="G13" s="1013"/>
      <c r="H13" s="1013"/>
    </row>
    <row r="14" spans="1:13" ht="115.5" customHeight="1">
      <c r="A14" s="1011">
        <v>7</v>
      </c>
      <c r="B14" s="1011" t="s">
        <v>9</v>
      </c>
      <c r="C14" s="1290" t="s">
        <v>1343</v>
      </c>
      <c r="D14" s="1285"/>
      <c r="E14" s="1285"/>
      <c r="F14" s="1015" t="s">
        <v>1113</v>
      </c>
      <c r="G14" s="1013"/>
      <c r="H14" s="1013"/>
    </row>
    <row r="15" spans="1:13" s="1018" customFormat="1" ht="360" customHeight="1">
      <c r="A15" s="1016">
        <v>8</v>
      </c>
      <c r="B15" s="1276" t="s">
        <v>1630</v>
      </c>
      <c r="C15" s="1305" t="s">
        <v>1638</v>
      </c>
      <c r="D15" s="1295"/>
      <c r="E15" s="1296"/>
      <c r="F15" s="1275" t="s">
        <v>1536</v>
      </c>
      <c r="G15" s="1013"/>
      <c r="H15" s="1013"/>
    </row>
    <row r="16" spans="1:13" ht="81.75" customHeight="1">
      <c r="A16" s="1011">
        <v>9</v>
      </c>
      <c r="B16" s="1011" t="s">
        <v>893</v>
      </c>
      <c r="C16" s="1284" t="s">
        <v>10</v>
      </c>
      <c r="D16" s="1285"/>
      <c r="E16" s="1286"/>
      <c r="F16" s="1019" t="s">
        <v>1113</v>
      </c>
      <c r="G16" s="1013"/>
      <c r="H16" s="1013"/>
    </row>
    <row r="17" spans="1:8" ht="276.75" customHeight="1">
      <c r="A17" s="1011">
        <v>10</v>
      </c>
      <c r="B17" s="1011" t="s">
        <v>894</v>
      </c>
      <c r="C17" s="1290" t="s">
        <v>1610</v>
      </c>
      <c r="D17" s="1291"/>
      <c r="E17" s="1292"/>
      <c r="F17" s="1012" t="s">
        <v>1113</v>
      </c>
      <c r="G17" s="1014"/>
      <c r="H17" s="1014"/>
    </row>
    <row r="18" spans="1:8" s="1018" customFormat="1" ht="124.5" customHeight="1">
      <c r="A18" s="1017">
        <v>11</v>
      </c>
      <c r="B18" s="1017" t="s">
        <v>895</v>
      </c>
      <c r="C18" s="1297" t="s">
        <v>1390</v>
      </c>
      <c r="D18" s="1303"/>
      <c r="E18" s="1304"/>
      <c r="F18" s="976" t="s">
        <v>1344</v>
      </c>
      <c r="G18" s="1014"/>
      <c r="H18" s="1014"/>
    </row>
    <row r="19" spans="1:8" s="1018" customFormat="1" ht="131.25" customHeight="1">
      <c r="A19" s="1017">
        <v>12</v>
      </c>
      <c r="B19" s="1017" t="s">
        <v>896</v>
      </c>
      <c r="C19" s="1306" t="s">
        <v>11</v>
      </c>
      <c r="D19" s="1303"/>
      <c r="E19" s="1304"/>
      <c r="F19" s="976" t="s">
        <v>1344</v>
      </c>
      <c r="G19" s="1014"/>
      <c r="H19" s="1014"/>
    </row>
    <row r="20" spans="1:8" ht="55.5" customHeight="1">
      <c r="A20" s="1011">
        <v>13</v>
      </c>
      <c r="B20" s="1020" t="s">
        <v>720</v>
      </c>
      <c r="C20" s="1290" t="s">
        <v>482</v>
      </c>
      <c r="D20" s="1285"/>
      <c r="E20" s="1286"/>
      <c r="F20" s="1012" t="s">
        <v>1113</v>
      </c>
      <c r="G20" s="1021"/>
      <c r="H20" s="1021"/>
    </row>
    <row r="21" spans="1:8" ht="55.5" customHeight="1">
      <c r="A21" s="1011">
        <v>14</v>
      </c>
      <c r="B21" s="1020" t="s">
        <v>897</v>
      </c>
      <c r="C21" s="1284" t="s">
        <v>12</v>
      </c>
      <c r="D21" s="1285"/>
      <c r="E21" s="1286"/>
      <c r="F21" s="1012" t="s">
        <v>1113</v>
      </c>
      <c r="G21" s="1021"/>
      <c r="H21" s="1021"/>
    </row>
    <row r="22" spans="1:8" s="1024" customFormat="1" ht="55.5" customHeight="1">
      <c r="A22" s="1016">
        <v>15</v>
      </c>
      <c r="B22" s="1022" t="s">
        <v>897</v>
      </c>
      <c r="C22" s="1300" t="s">
        <v>1537</v>
      </c>
      <c r="D22" s="1301"/>
      <c r="E22" s="1302"/>
      <c r="F22" s="1012" t="s">
        <v>1113</v>
      </c>
      <c r="G22" s="1021"/>
      <c r="H22" s="1023"/>
    </row>
    <row r="23" spans="1:8" s="1024" customFormat="1" ht="202.5" customHeight="1">
      <c r="A23" s="1017">
        <v>16</v>
      </c>
      <c r="B23" s="1025" t="s">
        <v>721</v>
      </c>
      <c r="C23" s="1297" t="s">
        <v>1348</v>
      </c>
      <c r="D23" s="1303"/>
      <c r="E23" s="1304"/>
      <c r="F23" s="976" t="s">
        <v>1345</v>
      </c>
      <c r="G23" s="1023"/>
      <c r="H23" s="1023"/>
    </row>
    <row r="24" spans="1:8" ht="254.25" customHeight="1">
      <c r="A24" s="1011">
        <v>17</v>
      </c>
      <c r="B24" s="1026" t="s">
        <v>722</v>
      </c>
      <c r="C24" s="1294" t="s">
        <v>1611</v>
      </c>
      <c r="D24" s="1295"/>
      <c r="E24" s="1296"/>
      <c r="F24" s="1027" t="s">
        <v>1109</v>
      </c>
      <c r="G24" s="1023"/>
      <c r="H24" s="1023"/>
    </row>
    <row r="25" spans="1:8" ht="254.25" customHeight="1">
      <c r="A25" s="1011">
        <v>18</v>
      </c>
      <c r="B25" s="1026" t="s">
        <v>723</v>
      </c>
      <c r="C25" s="1294" t="s">
        <v>1612</v>
      </c>
      <c r="D25" s="1295"/>
      <c r="E25" s="1296"/>
      <c r="F25" s="1027" t="s">
        <v>1110</v>
      </c>
      <c r="G25" s="1023"/>
      <c r="H25" s="1023"/>
    </row>
    <row r="26" spans="1:8" s="1018" customFormat="1" ht="186.75" customHeight="1">
      <c r="A26" s="1017">
        <v>19</v>
      </c>
      <c r="B26" s="1025" t="s">
        <v>1535</v>
      </c>
      <c r="C26" s="1297" t="s">
        <v>1283</v>
      </c>
      <c r="D26" s="1298"/>
      <c r="E26" s="1299"/>
      <c r="F26" s="976" t="s">
        <v>1538</v>
      </c>
      <c r="G26" s="1021"/>
      <c r="H26" s="1021"/>
    </row>
    <row r="27" spans="1:8" s="1018" customFormat="1" ht="186.75" customHeight="1">
      <c r="A27" s="1017">
        <v>20</v>
      </c>
      <c r="B27" s="1025" t="s">
        <v>724</v>
      </c>
      <c r="C27" s="1297" t="s">
        <v>14</v>
      </c>
      <c r="D27" s="1298"/>
      <c r="E27" s="1299"/>
      <c r="F27" s="976" t="s">
        <v>1346</v>
      </c>
      <c r="G27" s="1021"/>
      <c r="H27" s="1021"/>
    </row>
    <row r="28" spans="1:8" ht="44.25" customHeight="1">
      <c r="A28" s="1293" t="s">
        <v>1115</v>
      </c>
      <c r="B28" s="1293"/>
      <c r="C28" s="1293"/>
      <c r="D28" s="1293"/>
      <c r="E28" s="1293"/>
      <c r="F28" s="1293"/>
      <c r="G28" s="1293"/>
      <c r="H28" s="1293"/>
    </row>
    <row r="29" spans="1:8" ht="44.25" customHeight="1">
      <c r="A29" s="1278" t="s">
        <v>1114</v>
      </c>
      <c r="B29" s="1278"/>
      <c r="C29" s="1278"/>
      <c r="D29" s="1278"/>
      <c r="E29" s="1278"/>
      <c r="F29" s="1278"/>
      <c r="G29" s="1278"/>
      <c r="H29" s="1278"/>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4:G25 G20:G22 G15">
    <cfRule type="containsBlanks" dxfId="491" priority="2">
      <formula>LEN(TRIM(G8))=0</formula>
    </cfRule>
  </conditionalFormatting>
  <conditionalFormatting sqref="G18:G19 G23 G26:G27">
    <cfRule type="containsBlanks" dxfId="490" priority="1">
      <formula>LEN(TRIM(G18))=0</formula>
    </cfRule>
  </conditionalFormatting>
  <printOptions horizontalCentered="1"/>
  <pageMargins left="0.59055118110236227" right="0.59055118110236227" top="0.39370078740157483" bottom="0.39370078740157483" header="0" footer="0.19685039370078741"/>
  <pageSetup paperSize="9" scale="24" orientation="portrait" horizontalDpi="300" verticalDpi="300" r:id="rId1"/>
  <headerFooter scaleWithDoc="0">
    <oddFooter>&amp;R&amp;10&amp;K01+000（令和７年４月１日以降に申請する訓練科から適用）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topLeftCell="A64" zoomScale="60" zoomScaleNormal="40" zoomScalePageLayoutView="55" workbookViewId="0">
      <selection activeCell="A15" sqref="A15:R15"/>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70"/>
    <col min="22" max="24" width="9" style="7"/>
    <col min="25" max="25" width="9" style="7" customWidth="1"/>
    <col min="26" max="16384" width="9" style="7"/>
  </cols>
  <sheetData>
    <row r="1" spans="1:23" s="1" customFormat="1" ht="26.1" customHeight="1">
      <c r="B1" s="2"/>
      <c r="C1" s="2"/>
      <c r="D1" s="2"/>
      <c r="E1" s="3"/>
      <c r="F1" s="4"/>
      <c r="R1" s="5" t="s">
        <v>15</v>
      </c>
      <c r="U1" s="370"/>
    </row>
    <row r="2" spans="1:23" s="1" customFormat="1" ht="12.75" customHeight="1">
      <c r="B2" s="2"/>
      <c r="C2" s="2"/>
      <c r="D2" s="2"/>
      <c r="E2" s="3"/>
      <c r="F2" s="4"/>
      <c r="R2" s="6"/>
      <c r="U2" s="370"/>
    </row>
    <row r="3" spans="1:23" s="1" customFormat="1" ht="26.1" customHeight="1">
      <c r="O3" s="1308"/>
      <c r="P3" s="1308"/>
      <c r="Q3" s="1308"/>
      <c r="R3" s="1308"/>
      <c r="U3" s="370"/>
    </row>
    <row r="4" spans="1:23" ht="21.75" customHeight="1"/>
    <row r="5" spans="1:23" ht="32.25" customHeight="1">
      <c r="A5" s="1309" t="s">
        <v>16</v>
      </c>
      <c r="B5" s="1310"/>
      <c r="C5" s="1310"/>
      <c r="D5" s="1310"/>
      <c r="E5" s="1310"/>
      <c r="F5" s="1310"/>
      <c r="G5" s="1310"/>
      <c r="H5" s="1310"/>
      <c r="I5" s="1310"/>
      <c r="J5" s="1310"/>
      <c r="K5" s="1310"/>
      <c r="L5" s="1310"/>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311"/>
      <c r="M8" s="1311"/>
      <c r="N8" s="1311"/>
      <c r="O8" s="1311"/>
      <c r="P8" s="1311"/>
      <c r="Q8" s="1311"/>
      <c r="R8" s="1311"/>
    </row>
    <row r="9" spans="1:23" ht="26.1" customHeight="1">
      <c r="I9" s="15" t="s">
        <v>20</v>
      </c>
      <c r="J9" s="1312"/>
      <c r="K9" s="1312"/>
      <c r="L9" s="1313"/>
      <c r="M9" s="1313"/>
      <c r="N9" s="1313"/>
      <c r="O9" s="1313"/>
      <c r="P9" s="1313"/>
      <c r="Q9" s="1313"/>
      <c r="R9" s="1313"/>
    </row>
    <row r="10" spans="1:23" ht="21" customHeight="1">
      <c r="I10" s="12" t="s">
        <v>18</v>
      </c>
      <c r="L10" s="1313"/>
      <c r="M10" s="1313"/>
      <c r="N10" s="1313"/>
      <c r="O10" s="1313"/>
      <c r="P10" s="1313"/>
      <c r="Q10" s="1313"/>
      <c r="R10" s="1313"/>
    </row>
    <row r="11" spans="1:23" ht="26.1" customHeight="1">
      <c r="C11" s="376"/>
      <c r="D11" s="16"/>
      <c r="E11" s="16"/>
      <c r="F11" s="17"/>
      <c r="I11" s="1" t="s">
        <v>21</v>
      </c>
      <c r="K11" s="1"/>
      <c r="L11" s="1313"/>
      <c r="M11" s="1313"/>
      <c r="N11" s="1313"/>
      <c r="O11" s="1313"/>
      <c r="P11" s="1313"/>
      <c r="Q11" s="1313"/>
      <c r="R11" s="1313"/>
    </row>
    <row r="12" spans="1:23" ht="21" customHeight="1">
      <c r="C12" s="16"/>
      <c r="D12" s="16"/>
      <c r="E12" s="16"/>
      <c r="F12" s="17"/>
      <c r="I12" s="12" t="s">
        <v>18</v>
      </c>
      <c r="L12" s="1313"/>
      <c r="M12" s="1313"/>
      <c r="N12" s="1313"/>
      <c r="O12" s="1313"/>
      <c r="P12" s="1313"/>
      <c r="Q12" s="1313"/>
      <c r="R12" s="1313"/>
    </row>
    <row r="13" spans="1:23" s="18" customFormat="1" ht="26.1" customHeight="1">
      <c r="A13" s="7"/>
      <c r="B13" s="7"/>
      <c r="C13" s="7"/>
      <c r="D13" s="7"/>
      <c r="E13" s="7"/>
      <c r="F13" s="7"/>
      <c r="G13" s="7"/>
      <c r="I13" s="19" t="s">
        <v>22</v>
      </c>
      <c r="K13" s="15"/>
      <c r="L13" s="15"/>
      <c r="M13" s="1311"/>
      <c r="N13" s="1311"/>
      <c r="O13" s="1311"/>
      <c r="P13" s="1311"/>
      <c r="Q13" s="1311"/>
      <c r="R13" s="20"/>
      <c r="U13" s="371"/>
    </row>
    <row r="14" spans="1:23" s="13" customFormat="1" ht="17.25" customHeight="1">
      <c r="A14" s="18"/>
      <c r="B14" s="18"/>
      <c r="C14" s="18"/>
      <c r="D14" s="18"/>
      <c r="E14" s="18"/>
      <c r="F14" s="18"/>
      <c r="G14" s="7"/>
      <c r="H14" s="7"/>
      <c r="I14" s="7"/>
      <c r="J14" s="7"/>
      <c r="M14" s="21"/>
      <c r="N14" s="21"/>
      <c r="O14" s="21"/>
      <c r="P14" s="21"/>
      <c r="Q14" s="21"/>
      <c r="R14" s="21"/>
      <c r="U14" s="371"/>
    </row>
    <row r="15" spans="1:23" s="22" customFormat="1" ht="40.5" customHeight="1">
      <c r="A15" s="1314" t="s">
        <v>7</v>
      </c>
      <c r="B15" s="1314"/>
      <c r="C15" s="1314"/>
      <c r="D15" s="1314"/>
      <c r="E15" s="1314"/>
      <c r="F15" s="1314"/>
      <c r="G15" s="1314"/>
      <c r="H15" s="1314"/>
      <c r="I15" s="1314"/>
      <c r="J15" s="1314"/>
      <c r="K15" s="1315"/>
      <c r="L15" s="1315"/>
      <c r="M15" s="1315"/>
      <c r="N15" s="1315"/>
      <c r="O15" s="1315"/>
      <c r="P15" s="1315"/>
      <c r="Q15" s="1315"/>
      <c r="R15" s="1315"/>
      <c r="U15" s="372"/>
      <c r="W15" s="405"/>
    </row>
    <row r="16" spans="1:23" ht="21" customHeight="1">
      <c r="A16" s="22"/>
      <c r="B16" s="22"/>
      <c r="C16" s="22"/>
      <c r="D16" s="22"/>
      <c r="E16" s="22"/>
      <c r="F16" s="22"/>
      <c r="P16" s="13"/>
    </row>
    <row r="17" spans="1:21" s="1" customFormat="1" ht="67.5" customHeight="1">
      <c r="A17" s="7"/>
      <c r="B17" s="341"/>
      <c r="C17" s="1316" t="s">
        <v>916</v>
      </c>
      <c r="D17" s="1316"/>
      <c r="E17" s="1316"/>
      <c r="F17" s="1316"/>
      <c r="G17" s="1316"/>
      <c r="H17" s="1316"/>
      <c r="I17" s="1316"/>
      <c r="J17" s="1316"/>
      <c r="K17" s="1316"/>
      <c r="L17" s="1316"/>
      <c r="M17" s="1316"/>
      <c r="N17" s="1316"/>
      <c r="O17" s="1316"/>
      <c r="P17" s="1316"/>
      <c r="Q17" s="1316"/>
      <c r="R17" s="23"/>
      <c r="U17" s="370"/>
    </row>
    <row r="18" spans="1:21" ht="14.25" customHeight="1"/>
    <row r="19" spans="1:21" s="1" customFormat="1" ht="26.1" customHeight="1">
      <c r="A19" s="1307" t="s">
        <v>23</v>
      </c>
      <c r="B19" s="1307"/>
      <c r="C19" s="1307"/>
      <c r="D19" s="1307"/>
      <c r="E19" s="1307"/>
      <c r="F19" s="1307"/>
      <c r="G19" s="1307"/>
      <c r="H19" s="1307"/>
      <c r="I19" s="1307"/>
      <c r="J19" s="1307"/>
      <c r="K19" s="1307"/>
      <c r="L19" s="1307"/>
      <c r="M19" s="1307"/>
      <c r="N19" s="1307"/>
      <c r="O19" s="1307"/>
      <c r="P19" s="1307"/>
      <c r="Q19" s="1307"/>
      <c r="R19" s="1307"/>
      <c r="U19" s="370"/>
    </row>
    <row r="20" spans="1:21" s="1" customFormat="1" ht="26.1" customHeight="1">
      <c r="B20" s="1317" t="s">
        <v>24</v>
      </c>
      <c r="C20" s="1317"/>
      <c r="D20" s="4" t="s">
        <v>25</v>
      </c>
      <c r="E20" s="612"/>
      <c r="F20" s="1" t="s">
        <v>26</v>
      </c>
      <c r="U20" s="370"/>
    </row>
    <row r="21" spans="1:21" s="24" customFormat="1" ht="26.1" customHeight="1">
      <c r="B21" s="1"/>
      <c r="C21" s="1"/>
      <c r="D21" s="4" t="s">
        <v>25</v>
      </c>
      <c r="E21" s="612" t="s">
        <v>543</v>
      </c>
      <c r="F21" s="1" t="s">
        <v>27</v>
      </c>
      <c r="G21" s="1"/>
      <c r="H21" s="1"/>
      <c r="I21" s="1"/>
      <c r="J21" s="1"/>
      <c r="K21" s="1"/>
      <c r="L21" s="25"/>
      <c r="M21" s="25"/>
      <c r="N21" s="26"/>
      <c r="O21" s="1"/>
      <c r="P21" s="1"/>
      <c r="Q21" s="1"/>
      <c r="U21" s="373"/>
    </row>
    <row r="22" spans="1:21" s="1" customFormat="1" ht="17.25" customHeight="1">
      <c r="B22" s="24"/>
      <c r="C22" s="24"/>
      <c r="D22" s="24"/>
      <c r="E22" s="24"/>
      <c r="G22" s="7"/>
      <c r="H22" s="27"/>
      <c r="I22" s="27"/>
      <c r="J22" s="27"/>
      <c r="U22" s="370"/>
    </row>
    <row r="23" spans="1:21" s="1" customFormat="1" ht="26.1" customHeight="1">
      <c r="B23" s="1317" t="s">
        <v>491</v>
      </c>
      <c r="C23" s="1317"/>
      <c r="D23" s="1317"/>
      <c r="E23" s="1318"/>
      <c r="F23" s="1318"/>
      <c r="G23" s="1318"/>
      <c r="H23" s="1319"/>
      <c r="I23" s="1319"/>
      <c r="J23" s="1319"/>
      <c r="K23" s="1319"/>
      <c r="L23" s="1319"/>
      <c r="N23" s="1320" t="s">
        <v>28</v>
      </c>
      <c r="O23" s="1320"/>
      <c r="P23" s="1320"/>
      <c r="Q23" s="1320"/>
      <c r="R23" s="1320"/>
      <c r="U23" s="370"/>
    </row>
    <row r="24" spans="1:21" ht="18" customHeight="1">
      <c r="B24" s="28"/>
      <c r="C24" s="1321" t="s">
        <v>29</v>
      </c>
      <c r="D24" s="1322"/>
      <c r="E24" s="28"/>
      <c r="F24" s="1323" t="s">
        <v>30</v>
      </c>
      <c r="G24" s="1324"/>
      <c r="H24" s="1324"/>
      <c r="I24" s="1324"/>
      <c r="J24" s="1324"/>
      <c r="K24" s="28"/>
      <c r="L24" s="1323" t="s">
        <v>31</v>
      </c>
      <c r="M24" s="1324"/>
      <c r="N24" s="1325"/>
      <c r="O24" s="28"/>
      <c r="P24" s="1326" t="s">
        <v>32</v>
      </c>
      <c r="Q24" s="1327"/>
      <c r="R24" s="1327"/>
    </row>
    <row r="25" spans="1:21" ht="18" customHeight="1">
      <c r="B25" s="28"/>
      <c r="C25" s="1323" t="s">
        <v>33</v>
      </c>
      <c r="D25" s="1324"/>
      <c r="E25" s="28"/>
      <c r="F25" s="1323" t="s">
        <v>34</v>
      </c>
      <c r="G25" s="1324"/>
      <c r="H25" s="1324"/>
      <c r="I25" s="1324"/>
      <c r="J25" s="1324"/>
      <c r="K25" s="28"/>
      <c r="L25" s="1323" t="s">
        <v>35</v>
      </c>
      <c r="M25" s="1324"/>
      <c r="N25" s="1325"/>
      <c r="O25" s="28"/>
      <c r="P25" s="1326" t="s">
        <v>36</v>
      </c>
      <c r="Q25" s="1327"/>
      <c r="R25" s="1327"/>
    </row>
    <row r="26" spans="1:21" ht="18" customHeight="1">
      <c r="B26" s="28"/>
      <c r="C26" s="1321" t="s">
        <v>37</v>
      </c>
      <c r="D26" s="1322"/>
      <c r="E26" s="28"/>
      <c r="F26" s="1323" t="s">
        <v>38</v>
      </c>
      <c r="G26" s="1324"/>
      <c r="H26" s="1324"/>
      <c r="I26" s="1324"/>
      <c r="J26" s="1324"/>
      <c r="K26" s="28"/>
      <c r="L26" s="1323" t="s">
        <v>39</v>
      </c>
      <c r="M26" s="1324"/>
      <c r="N26" s="1325"/>
      <c r="O26" s="28"/>
      <c r="P26" s="1326" t="s">
        <v>40</v>
      </c>
      <c r="Q26" s="1327"/>
      <c r="R26" s="1327"/>
    </row>
    <row r="27" spans="1:21" ht="18" customHeight="1">
      <c r="B27" s="28"/>
      <c r="C27" s="1323" t="s">
        <v>946</v>
      </c>
      <c r="D27" s="1325"/>
      <c r="E27" s="28"/>
      <c r="F27" s="1323" t="s">
        <v>41</v>
      </c>
      <c r="G27" s="1324"/>
      <c r="H27" s="1324"/>
      <c r="I27" s="1324"/>
      <c r="J27" s="1324"/>
      <c r="K27" s="28"/>
      <c r="L27" s="1323" t="s">
        <v>42</v>
      </c>
      <c r="M27" s="1324"/>
      <c r="N27" s="1325"/>
      <c r="O27" s="28"/>
      <c r="P27" s="1326" t="s">
        <v>43</v>
      </c>
      <c r="Q27" s="1327"/>
      <c r="R27" s="1327"/>
    </row>
    <row r="28" spans="1:21" ht="18" customHeight="1">
      <c r="B28" s="28"/>
      <c r="C28" s="1321" t="s">
        <v>44</v>
      </c>
      <c r="D28" s="1322"/>
      <c r="E28" s="28"/>
      <c r="F28" s="1323" t="s">
        <v>45</v>
      </c>
      <c r="G28" s="1324"/>
      <c r="H28" s="1324"/>
      <c r="I28" s="1324"/>
      <c r="J28" s="1324"/>
      <c r="K28" s="28"/>
      <c r="L28" s="1323" t="s">
        <v>46</v>
      </c>
      <c r="M28" s="1324"/>
      <c r="N28" s="1329"/>
      <c r="O28" s="614" t="s">
        <v>47</v>
      </c>
      <c r="P28" s="1330"/>
      <c r="Q28" s="1331"/>
      <c r="R28" s="1331"/>
      <c r="S28" s="29" t="s">
        <v>48</v>
      </c>
    </row>
    <row r="29" spans="1:21" ht="14.25" customHeight="1">
      <c r="E29" s="1332"/>
      <c r="F29" s="1332"/>
      <c r="G29" s="1332"/>
      <c r="H29" s="1332"/>
      <c r="I29" s="1332"/>
      <c r="J29" s="1332"/>
      <c r="K29" s="1332"/>
      <c r="L29" s="1332"/>
      <c r="M29" s="1332"/>
      <c r="N29" s="1332"/>
      <c r="O29" s="1332"/>
      <c r="P29" s="1332"/>
      <c r="Q29" s="1332"/>
    </row>
    <row r="30" spans="1:21" s="1" customFormat="1" ht="26.25" customHeight="1">
      <c r="C30" s="23" t="s">
        <v>49</v>
      </c>
      <c r="D30" s="613"/>
      <c r="E30" s="1333" t="s">
        <v>50</v>
      </c>
      <c r="F30" s="1333"/>
      <c r="G30" s="1333"/>
      <c r="H30" s="1333"/>
      <c r="I30" s="1333"/>
      <c r="J30" s="1333"/>
      <c r="K30" s="1333"/>
      <c r="L30" s="1333"/>
      <c r="M30" s="1333"/>
      <c r="N30" s="1333"/>
      <c r="O30" s="1333"/>
      <c r="P30" s="1333"/>
      <c r="Q30" s="1333"/>
      <c r="R30" s="1333"/>
      <c r="U30" s="370"/>
    </row>
    <row r="31" spans="1:21" s="1" customFormat="1" ht="12.75" customHeight="1">
      <c r="C31" s="23"/>
      <c r="D31" s="30"/>
      <c r="E31" s="31"/>
      <c r="F31" s="31"/>
      <c r="G31" s="31"/>
      <c r="H31" s="31"/>
      <c r="I31" s="31"/>
      <c r="J31" s="31"/>
      <c r="K31" s="31"/>
      <c r="L31" s="31"/>
      <c r="M31" s="31"/>
      <c r="N31" s="31"/>
      <c r="O31" s="31"/>
      <c r="P31" s="31"/>
      <c r="Q31" s="31"/>
      <c r="R31" s="31"/>
      <c r="U31" s="370"/>
    </row>
    <row r="32" spans="1:21" s="1" customFormat="1" ht="26.25" customHeight="1">
      <c r="C32" s="32" t="s">
        <v>51</v>
      </c>
      <c r="D32" s="613"/>
      <c r="E32" s="1334" t="s">
        <v>1329</v>
      </c>
      <c r="F32" s="1334"/>
      <c r="G32" s="1334"/>
      <c r="H32" s="1334"/>
      <c r="I32" s="1334"/>
      <c r="J32" s="1334"/>
      <c r="K32" s="1334"/>
      <c r="L32" s="1334"/>
      <c r="M32" s="1334"/>
      <c r="N32" s="1334"/>
      <c r="O32" s="1334"/>
      <c r="P32" s="1334"/>
      <c r="Q32" s="1334"/>
      <c r="R32" s="1334"/>
      <c r="U32" s="370"/>
    </row>
    <row r="33" spans="2:21" s="1" customFormat="1" ht="123.75" customHeight="1">
      <c r="C33" s="32"/>
      <c r="D33" s="23"/>
      <c r="E33" s="1334"/>
      <c r="F33" s="1334"/>
      <c r="G33" s="1334"/>
      <c r="H33" s="1334"/>
      <c r="I33" s="1334"/>
      <c r="J33" s="1334"/>
      <c r="K33" s="1334"/>
      <c r="L33" s="1334"/>
      <c r="M33" s="1334"/>
      <c r="N33" s="1334"/>
      <c r="O33" s="1334"/>
      <c r="P33" s="1334"/>
      <c r="Q33" s="1334"/>
      <c r="R33" s="1334"/>
      <c r="U33" s="370"/>
    </row>
    <row r="34" spans="2:21" s="1" customFormat="1" ht="19.5" customHeight="1">
      <c r="C34" s="2"/>
      <c r="D34" s="2"/>
      <c r="E34" s="2"/>
      <c r="F34" s="2"/>
      <c r="G34" s="2"/>
      <c r="H34" s="2"/>
      <c r="I34" s="2"/>
      <c r="J34" s="2"/>
      <c r="K34" s="2"/>
      <c r="L34" s="2"/>
      <c r="M34" s="2"/>
      <c r="N34" s="2"/>
      <c r="O34" s="2"/>
      <c r="P34" s="2"/>
      <c r="Q34" s="2"/>
      <c r="R34" s="2"/>
      <c r="U34" s="370"/>
    </row>
    <row r="35" spans="2:21" s="1" customFormat="1" ht="26.1" customHeight="1">
      <c r="B35" s="1" t="s">
        <v>52</v>
      </c>
      <c r="U35" s="370"/>
    </row>
    <row r="36" spans="2:21" s="1" customFormat="1" ht="30.75" customHeight="1">
      <c r="C36" s="1" t="s">
        <v>53</v>
      </c>
      <c r="G36" s="1335"/>
      <c r="H36" s="1335"/>
      <c r="I36" s="1335"/>
      <c r="J36" s="1335"/>
      <c r="K36" s="1335"/>
      <c r="L36" s="1335"/>
      <c r="M36" s="1335"/>
      <c r="N36" s="1335"/>
      <c r="O36" s="1335"/>
      <c r="P36" s="1335"/>
      <c r="Q36" s="1335"/>
      <c r="R36" s="33"/>
      <c r="U36" s="370"/>
    </row>
    <row r="37" spans="2:21" s="1" customFormat="1" ht="30" customHeight="1">
      <c r="C37" s="1" t="s">
        <v>54</v>
      </c>
      <c r="F37" s="1336"/>
      <c r="G37" s="1336"/>
      <c r="H37" s="1336"/>
      <c r="I37" s="1336"/>
      <c r="J37" s="34" t="s">
        <v>55</v>
      </c>
      <c r="K37" s="1337"/>
      <c r="L37" s="1337"/>
      <c r="M37" s="1337"/>
      <c r="N37" s="1337"/>
      <c r="O37" s="35" t="s">
        <v>56</v>
      </c>
      <c r="P37" s="615"/>
      <c r="Q37" s="33" t="s">
        <v>57</v>
      </c>
      <c r="U37" s="370"/>
    </row>
    <row r="38" spans="2:21" s="1" customFormat="1" ht="30" customHeight="1">
      <c r="C38" s="1" t="s">
        <v>58</v>
      </c>
      <c r="F38" s="616"/>
      <c r="G38" s="36" t="s">
        <v>59</v>
      </c>
      <c r="U38" s="370"/>
    </row>
    <row r="39" spans="2:21" s="1" customFormat="1" ht="11.25" customHeight="1">
      <c r="H39" s="26"/>
      <c r="U39" s="370"/>
    </row>
    <row r="40" spans="2:21" s="1" customFormat="1" ht="37.5" customHeight="1">
      <c r="B40" s="530" t="s">
        <v>947</v>
      </c>
      <c r="C40" s="530" t="s">
        <v>949</v>
      </c>
      <c r="F40" s="1328"/>
      <c r="G40" s="1328"/>
      <c r="H40" s="1328"/>
      <c r="I40" s="1328"/>
      <c r="J40" s="1328"/>
      <c r="K40" s="1328"/>
      <c r="L40" s="1328"/>
      <c r="M40" s="1328"/>
      <c r="N40" s="1328"/>
      <c r="O40" s="1328"/>
      <c r="P40" s="1328"/>
      <c r="Q40" s="1328"/>
      <c r="R40" s="1328"/>
      <c r="U40" s="370"/>
    </row>
    <row r="41" spans="2:21" s="1" customFormat="1" ht="18.75">
      <c r="B41" s="1338" t="s">
        <v>60</v>
      </c>
      <c r="C41" s="1338"/>
      <c r="D41" s="1338"/>
      <c r="E41" s="37" t="s">
        <v>19</v>
      </c>
      <c r="F41" s="1339"/>
      <c r="G41" s="38"/>
      <c r="H41" s="1341"/>
      <c r="I41" s="1342"/>
      <c r="J41" s="1342"/>
      <c r="K41" s="1342"/>
      <c r="L41" s="1342"/>
      <c r="M41" s="1342"/>
      <c r="N41" s="1342"/>
      <c r="O41" s="1342"/>
      <c r="P41" s="1342"/>
      <c r="Q41" s="1342"/>
      <c r="R41" s="1342"/>
      <c r="T41" s="305" t="str">
        <f>LEN(H41)&amp;"文字(最大23文字)"</f>
        <v>0文字(最大23文字)</v>
      </c>
      <c r="U41" s="370"/>
    </row>
    <row r="42" spans="2:21" s="1" customFormat="1" ht="18.75">
      <c r="B42" s="1338"/>
      <c r="C42" s="1338"/>
      <c r="D42" s="1338"/>
      <c r="E42" s="37"/>
      <c r="F42" s="1340"/>
      <c r="G42" s="33"/>
      <c r="H42" s="1328"/>
      <c r="I42" s="1328"/>
      <c r="J42" s="1328"/>
      <c r="K42" s="1328"/>
      <c r="L42" s="1328"/>
      <c r="M42" s="1328"/>
      <c r="N42" s="1328"/>
      <c r="O42" s="1328"/>
      <c r="P42" s="1328"/>
      <c r="Q42" s="1328"/>
      <c r="R42" s="1328"/>
      <c r="T42" s="305" t="str">
        <f>LEN(H42)&amp;"文字(最大23文字)"</f>
        <v>0文字(最大23文字)</v>
      </c>
      <c r="U42" s="370"/>
    </row>
    <row r="43" spans="2:21" s="1" customFormat="1" ht="13.5" customHeight="1">
      <c r="F43" s="38"/>
      <c r="G43" s="38"/>
      <c r="H43" s="38"/>
      <c r="I43" s="38"/>
      <c r="J43" s="38"/>
      <c r="K43" s="38"/>
      <c r="L43" s="38"/>
      <c r="M43" s="38"/>
      <c r="N43" s="38"/>
      <c r="O43" s="38"/>
      <c r="P43" s="38"/>
      <c r="Q43" s="38"/>
      <c r="R43" s="38"/>
      <c r="U43" s="370"/>
    </row>
    <row r="44" spans="2:21" s="1" customFormat="1" ht="30" customHeight="1">
      <c r="B44" s="1" t="s">
        <v>61</v>
      </c>
      <c r="F44" s="1366"/>
      <c r="G44" s="1366"/>
      <c r="H44" s="1366"/>
      <c r="I44" s="1366"/>
      <c r="J44" s="39"/>
      <c r="K44" s="26"/>
      <c r="L44" s="40"/>
      <c r="M44" s="26"/>
      <c r="N44" s="26"/>
      <c r="O44" s="26"/>
      <c r="P44" s="26"/>
      <c r="Q44" s="26"/>
      <c r="R44" s="26"/>
      <c r="U44" s="370"/>
    </row>
    <row r="45" spans="2:21" ht="13.5" customHeight="1"/>
    <row r="46" spans="2:21" s="340" customFormat="1" ht="30" customHeight="1">
      <c r="B46" s="382" t="s">
        <v>490</v>
      </c>
      <c r="C46" s="382"/>
      <c r="F46" s="1366"/>
      <c r="G46" s="1366"/>
      <c r="H46" s="1366"/>
      <c r="I46" s="1366"/>
      <c r="J46" s="39"/>
      <c r="K46" s="26"/>
      <c r="L46" s="40"/>
      <c r="M46" s="26"/>
      <c r="N46" s="26"/>
      <c r="O46" s="26"/>
      <c r="P46" s="26"/>
      <c r="Q46" s="26"/>
      <c r="R46" s="26"/>
      <c r="U46" s="370"/>
    </row>
    <row r="47" spans="2:21" ht="13.5" customHeight="1"/>
    <row r="48" spans="2:21" ht="36.75" customHeight="1">
      <c r="B48" s="1346" t="s">
        <v>62</v>
      </c>
      <c r="C48" s="1347"/>
      <c r="D48" s="1350" t="s">
        <v>63</v>
      </c>
      <c r="E48" s="1351"/>
      <c r="F48" s="1351"/>
      <c r="G48" s="1351"/>
      <c r="H48" s="1351"/>
      <c r="I48" s="1352"/>
      <c r="J48" s="1353" t="s">
        <v>64</v>
      </c>
      <c r="K48" s="1354"/>
      <c r="L48" s="1354"/>
      <c r="M48" s="1354"/>
      <c r="N48" s="1355"/>
      <c r="O48" s="1353" t="s">
        <v>65</v>
      </c>
      <c r="P48" s="1354"/>
      <c r="Q48" s="1354"/>
      <c r="R48" s="1355"/>
    </row>
    <row r="49" spans="1:21" ht="46.5" customHeight="1">
      <c r="B49" s="1348"/>
      <c r="C49" s="1349"/>
      <c r="D49" s="1356"/>
      <c r="E49" s="1357"/>
      <c r="F49" s="1357"/>
      <c r="G49" s="1357"/>
      <c r="H49" s="1357"/>
      <c r="I49" s="1358"/>
      <c r="J49" s="1359"/>
      <c r="K49" s="1360"/>
      <c r="L49" s="1360"/>
      <c r="M49" s="1360"/>
      <c r="N49" s="1361"/>
      <c r="O49" s="1362"/>
      <c r="P49" s="1363"/>
      <c r="Q49" s="1364"/>
      <c r="R49" s="1365"/>
    </row>
    <row r="50" spans="1:21" s="1" customFormat="1" ht="15.75" customHeight="1">
      <c r="U50" s="370"/>
    </row>
    <row r="51" spans="1:21" s="1" customFormat="1" ht="26.1" customHeight="1">
      <c r="B51" s="1" t="s">
        <v>66</v>
      </c>
      <c r="U51" s="370"/>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70"/>
    </row>
    <row r="53" spans="1:21" s="1" customFormat="1" ht="18.75" customHeight="1">
      <c r="B53" s="43"/>
      <c r="C53" s="26"/>
      <c r="D53" s="26"/>
      <c r="E53" s="26"/>
      <c r="F53" s="26"/>
      <c r="G53" s="26"/>
      <c r="H53" s="26"/>
      <c r="I53" s="26"/>
      <c r="J53" s="26"/>
      <c r="K53" s="26"/>
      <c r="L53" s="26"/>
      <c r="M53" s="26"/>
      <c r="N53" s="26"/>
      <c r="O53" s="26"/>
      <c r="P53" s="26"/>
      <c r="Q53" s="26"/>
      <c r="R53" s="44"/>
      <c r="U53" s="370"/>
    </row>
    <row r="54" spans="1:21" s="1" customFormat="1" ht="39.950000000000003" customHeight="1">
      <c r="B54" s="43" t="s">
        <v>71</v>
      </c>
      <c r="C54" s="26"/>
      <c r="D54" s="26"/>
      <c r="E54" s="26"/>
      <c r="F54" s="26"/>
      <c r="G54" s="26"/>
      <c r="H54" s="26"/>
      <c r="I54" s="26"/>
      <c r="J54" s="26"/>
      <c r="K54" s="26"/>
      <c r="L54" s="26"/>
      <c r="M54" s="26"/>
      <c r="N54" s="26"/>
      <c r="O54" s="26"/>
      <c r="P54" s="26"/>
      <c r="Q54" s="26"/>
      <c r="R54" s="44"/>
      <c r="U54" s="370"/>
    </row>
    <row r="55" spans="1:21" s="1" customFormat="1" ht="30" customHeight="1">
      <c r="B55" s="45"/>
      <c r="C55" s="33"/>
      <c r="D55" s="33"/>
      <c r="E55" s="33"/>
      <c r="F55" s="33"/>
      <c r="G55" s="33"/>
      <c r="H55" s="33"/>
      <c r="I55" s="33"/>
      <c r="J55" s="33"/>
      <c r="K55" s="33"/>
      <c r="L55" s="33"/>
      <c r="M55" s="33"/>
      <c r="N55" s="33"/>
      <c r="O55" s="33"/>
      <c r="P55" s="33"/>
      <c r="Q55" s="33"/>
      <c r="R55" s="46"/>
      <c r="U55" s="370"/>
    </row>
    <row r="56" spans="1:21" s="1" customFormat="1" ht="26.1" customHeight="1">
      <c r="P56" s="7"/>
      <c r="Q56" s="7"/>
      <c r="R56" s="5" t="s">
        <v>72</v>
      </c>
      <c r="S56" s="47"/>
      <c r="U56" s="370"/>
    </row>
    <row r="57" spans="1:21" ht="14.25" customHeight="1">
      <c r="A57" s="1"/>
      <c r="B57" s="1"/>
      <c r="C57" s="1"/>
      <c r="D57" s="1"/>
      <c r="E57" s="1"/>
    </row>
    <row r="58" spans="1:21" ht="26.1" customHeight="1">
      <c r="A58" s="7" t="s">
        <v>73</v>
      </c>
    </row>
    <row r="59" spans="1:21" ht="58.5" customHeight="1">
      <c r="C59" s="1343" t="s">
        <v>660</v>
      </c>
      <c r="D59" s="1343"/>
      <c r="E59" s="1344"/>
      <c r="F59" s="1344"/>
      <c r="G59" s="1344"/>
      <c r="H59" s="1344"/>
      <c r="I59" s="1344"/>
      <c r="J59" s="1344"/>
      <c r="K59" s="1344"/>
      <c r="L59" s="1344"/>
      <c r="M59" s="1344"/>
      <c r="N59" s="1344"/>
      <c r="O59" s="1344"/>
      <c r="P59" s="1344"/>
      <c r="Q59" s="1344"/>
      <c r="R59" s="1344"/>
    </row>
    <row r="60" spans="1:21" ht="29.25" customHeight="1">
      <c r="C60" s="1345"/>
      <c r="D60" s="1345"/>
      <c r="E60" s="1345"/>
      <c r="F60" s="1345"/>
      <c r="G60" s="1345"/>
      <c r="H60" s="1345"/>
      <c r="I60" s="1345"/>
      <c r="J60" s="1345"/>
      <c r="K60" s="1345"/>
      <c r="L60" s="1345"/>
      <c r="M60" s="1345"/>
      <c r="N60" s="1345"/>
      <c r="O60" s="1345"/>
      <c r="P60" s="1345"/>
      <c r="Q60" s="1345"/>
      <c r="R60" s="1345"/>
    </row>
    <row r="61" spans="1:21" ht="24.75" customHeight="1">
      <c r="C61" s="1345"/>
      <c r="D61" s="1345"/>
      <c r="E61" s="1345"/>
      <c r="F61" s="1345"/>
      <c r="G61" s="1345"/>
      <c r="H61" s="1345"/>
      <c r="I61" s="1345"/>
      <c r="J61" s="1345"/>
      <c r="K61" s="1345"/>
      <c r="L61" s="1345"/>
      <c r="M61" s="1345"/>
      <c r="N61" s="1345"/>
      <c r="O61" s="1345"/>
      <c r="P61" s="1345"/>
      <c r="Q61" s="1345"/>
      <c r="R61" s="1345"/>
    </row>
    <row r="62" spans="1:21" ht="68.25" customHeight="1">
      <c r="C62" s="1345"/>
      <c r="D62" s="1345"/>
      <c r="E62" s="1345"/>
      <c r="F62" s="1345"/>
      <c r="G62" s="1345"/>
      <c r="H62" s="1345"/>
      <c r="I62" s="1345"/>
      <c r="J62" s="1345"/>
      <c r="K62" s="1345"/>
      <c r="L62" s="1345"/>
      <c r="M62" s="1345"/>
      <c r="N62" s="1345"/>
      <c r="O62" s="1345"/>
      <c r="P62" s="1345"/>
      <c r="Q62" s="1345"/>
      <c r="R62" s="1345"/>
    </row>
    <row r="63" spans="1:21" ht="26.1" customHeight="1">
      <c r="C63" s="1345"/>
      <c r="D63" s="1345"/>
      <c r="E63" s="1345"/>
      <c r="F63" s="1345"/>
      <c r="G63" s="1345"/>
      <c r="H63" s="1345"/>
      <c r="I63" s="1345"/>
      <c r="J63" s="1345"/>
      <c r="K63" s="1345"/>
      <c r="L63" s="1345"/>
      <c r="M63" s="1345"/>
      <c r="N63" s="1345"/>
      <c r="O63" s="1345"/>
      <c r="P63" s="1345"/>
      <c r="Q63" s="1345"/>
      <c r="R63" s="1345"/>
    </row>
    <row r="64" spans="1:21" ht="26.1" customHeight="1">
      <c r="C64" s="1345"/>
      <c r="D64" s="1345"/>
      <c r="E64" s="1345"/>
      <c r="F64" s="1345"/>
      <c r="G64" s="1345"/>
      <c r="H64" s="1345"/>
      <c r="I64" s="1345"/>
      <c r="J64" s="1345"/>
      <c r="K64" s="1345"/>
      <c r="L64" s="1345"/>
      <c r="M64" s="1345"/>
      <c r="N64" s="1345"/>
      <c r="O64" s="1345"/>
      <c r="P64" s="1345"/>
      <c r="Q64" s="1345"/>
      <c r="R64" s="1345"/>
    </row>
    <row r="65" spans="3:18" ht="26.1" customHeight="1">
      <c r="C65" s="1345"/>
      <c r="D65" s="1345"/>
      <c r="E65" s="1345"/>
      <c r="F65" s="1345"/>
      <c r="G65" s="1345"/>
      <c r="H65" s="1345"/>
      <c r="I65" s="1345"/>
      <c r="J65" s="1345"/>
      <c r="K65" s="1345"/>
      <c r="L65" s="1345"/>
      <c r="M65" s="1345"/>
      <c r="N65" s="1345"/>
      <c r="O65" s="1345"/>
      <c r="P65" s="1345"/>
      <c r="Q65" s="1345"/>
      <c r="R65" s="1345"/>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89" priority="9">
      <formula>LEN(TRIM(F3))=0</formula>
    </cfRule>
  </conditionalFormatting>
  <conditionalFormatting sqref="B24:B28 E24:E28 K24:K28 O24:O27">
    <cfRule type="expression" dxfId="488" priority="8">
      <formula>COUNTA($B$24:$B$28,$E$24:$E$28,$K$24:$K$28,$O$24:$O$27)=0</formula>
    </cfRule>
  </conditionalFormatting>
  <conditionalFormatting sqref="P28:R28">
    <cfRule type="expression" dxfId="487" priority="7">
      <formula>AND($O$27="✔",$P$28="")</formula>
    </cfRule>
  </conditionalFormatting>
  <conditionalFormatting sqref="D30 D32">
    <cfRule type="expression" dxfId="486" priority="6">
      <formula>COUNTA($D$30,$D$32)=0</formula>
    </cfRule>
  </conditionalFormatting>
  <conditionalFormatting sqref="G36:Q36">
    <cfRule type="expression" dxfId="485" priority="5">
      <formula>LEN(G36)&gt;40</formula>
    </cfRule>
  </conditionalFormatting>
  <conditionalFormatting sqref="H41:R41">
    <cfRule type="expression" dxfId="484" priority="4">
      <formula>LEN(H41)&gt;23</formula>
    </cfRule>
  </conditionalFormatting>
  <conditionalFormatting sqref="H42:R42">
    <cfRule type="expression" dxfId="483" priority="3">
      <formula>LEN(H42)&gt;23</formula>
    </cfRule>
  </conditionalFormatting>
  <conditionalFormatting sqref="F44:I44">
    <cfRule type="containsBlanks" dxfId="482" priority="2">
      <formula>LEN(TRIM(F44))=0</formula>
    </cfRule>
  </conditionalFormatting>
  <conditionalFormatting sqref="D49:R49">
    <cfRule type="containsBlanks" dxfId="481"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6"/>
  <sheetViews>
    <sheetView view="pageBreakPreview" topLeftCell="A3" zoomScale="40" zoomScaleNormal="40" zoomScaleSheetLayoutView="40" zoomScalePageLayoutView="85" workbookViewId="0">
      <selection activeCell="A3" sqref="A3:Z3"/>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11" customFormat="1" ht="46.5" customHeight="1">
      <c r="Z1" s="312"/>
      <c r="AA1" s="329" t="s">
        <v>867</v>
      </c>
    </row>
    <row r="2" spans="1:27" s="311" customFormat="1" ht="65.099999999999994" customHeight="1">
      <c r="A2" s="313"/>
      <c r="B2" s="313"/>
      <c r="C2" s="313"/>
    </row>
    <row r="3" spans="1:27" s="311" customFormat="1" ht="66.75" customHeight="1">
      <c r="A3" s="1367" t="s">
        <v>74</v>
      </c>
      <c r="B3" s="1367"/>
      <c r="C3" s="1367"/>
      <c r="D3" s="1367"/>
      <c r="E3" s="1367"/>
      <c r="F3" s="1367"/>
      <c r="G3" s="1367"/>
      <c r="H3" s="1367"/>
      <c r="I3" s="1367"/>
      <c r="J3" s="1367"/>
      <c r="K3" s="1367"/>
      <c r="L3" s="1367"/>
      <c r="M3" s="1367"/>
      <c r="N3" s="1367"/>
      <c r="O3" s="1367"/>
      <c r="P3" s="1367"/>
      <c r="Q3" s="1367"/>
      <c r="R3" s="1367"/>
      <c r="S3" s="1367"/>
      <c r="T3" s="1367"/>
      <c r="U3" s="1367"/>
      <c r="V3" s="1367"/>
      <c r="W3" s="1367"/>
      <c r="X3" s="1367"/>
      <c r="Y3" s="1367"/>
      <c r="Z3" s="1367"/>
      <c r="AA3" s="313"/>
    </row>
    <row r="4" spans="1:27" s="311" customFormat="1" ht="37.5" customHeight="1">
      <c r="A4" s="313"/>
      <c r="B4" s="313"/>
      <c r="C4" s="313"/>
    </row>
    <row r="5" spans="1:27" s="311" customFormat="1" ht="37.5" customHeight="1">
      <c r="U5" s="314"/>
      <c r="V5" s="1368" t="str">
        <f>IF(様式1!O3="","",様式1!O3)</f>
        <v/>
      </c>
      <c r="W5" s="1368"/>
      <c r="X5" s="1368"/>
      <c r="Y5" s="1368"/>
      <c r="Z5" s="1368"/>
    </row>
    <row r="6" spans="1:27" s="311" customFormat="1" ht="37.5" customHeight="1">
      <c r="A6" s="313"/>
      <c r="B6" s="313"/>
      <c r="C6" s="313"/>
    </row>
    <row r="7" spans="1:27" s="311" customFormat="1" ht="42" customHeight="1">
      <c r="A7" s="315" t="s">
        <v>75</v>
      </c>
      <c r="B7" s="315"/>
      <c r="C7" s="315"/>
    </row>
    <row r="8" spans="1:27" s="311" customFormat="1" ht="36.950000000000003" customHeight="1">
      <c r="A8" s="313"/>
      <c r="B8" s="313"/>
      <c r="C8" s="313"/>
      <c r="I8" s="316"/>
      <c r="M8" s="310" t="s">
        <v>468</v>
      </c>
    </row>
    <row r="9" spans="1:27" s="311" customFormat="1" ht="36.950000000000003" customHeight="1">
      <c r="A9" s="313"/>
      <c r="B9" s="313"/>
      <c r="C9" s="313"/>
      <c r="M9" s="328" t="s">
        <v>469</v>
      </c>
      <c r="O9" s="317" t="str">
        <f>IF(様式1!J9="","",様式1!J9)</f>
        <v/>
      </c>
    </row>
    <row r="10" spans="1:27" s="311" customFormat="1" ht="36.950000000000003" customHeight="1">
      <c r="H10" s="328"/>
      <c r="J10" s="318"/>
      <c r="K10" s="318"/>
      <c r="L10" s="318"/>
      <c r="M10" s="318"/>
      <c r="O10" s="1369" t="str">
        <f>IF(様式1!L9="","",様式1!L9)</f>
        <v/>
      </c>
      <c r="P10" s="1369"/>
      <c r="Q10" s="1369"/>
      <c r="R10" s="1369"/>
      <c r="S10" s="1369"/>
      <c r="T10" s="1369"/>
      <c r="U10" s="1369"/>
      <c r="V10" s="1369"/>
      <c r="W10" s="1369"/>
      <c r="X10" s="1369"/>
      <c r="Y10" s="1369"/>
      <c r="Z10" s="318"/>
    </row>
    <row r="11" spans="1:27" s="311" customFormat="1" ht="36.950000000000003" customHeight="1">
      <c r="H11" s="319"/>
    </row>
    <row r="12" spans="1:27" s="311" customFormat="1" ht="36.950000000000003" customHeight="1">
      <c r="K12" s="318"/>
      <c r="L12" s="318"/>
      <c r="M12" s="328" t="s">
        <v>470</v>
      </c>
      <c r="Q12" s="1369" t="str">
        <f>IF(様式1!L11="","",様式1!L11)</f>
        <v/>
      </c>
      <c r="R12" s="1369"/>
      <c r="S12" s="1369"/>
      <c r="T12" s="1369"/>
      <c r="U12" s="1369"/>
      <c r="V12" s="1369"/>
      <c r="W12" s="1369"/>
      <c r="X12" s="1369"/>
      <c r="Y12" s="1369"/>
      <c r="Z12" s="1369"/>
    </row>
    <row r="13" spans="1:27" s="311" customFormat="1" ht="36.950000000000003" customHeight="1">
      <c r="H13" s="319"/>
    </row>
    <row r="14" spans="1:27" s="311" customFormat="1" ht="36.950000000000003" customHeight="1">
      <c r="K14" s="318"/>
      <c r="L14" s="318"/>
      <c r="M14" s="1370" t="s">
        <v>76</v>
      </c>
      <c r="N14" s="1370"/>
      <c r="O14" s="1370"/>
      <c r="P14" s="1370"/>
      <c r="Q14" s="1373" t="str">
        <f>IF(様式1!M13="","",様式1!M13)</f>
        <v/>
      </c>
      <c r="R14" s="1373"/>
      <c r="S14" s="1373"/>
      <c r="T14" s="1373"/>
      <c r="U14" s="1373"/>
      <c r="V14" s="1373"/>
      <c r="W14" s="1373"/>
      <c r="X14" s="1373"/>
    </row>
    <row r="15" spans="1:27" s="311" customFormat="1" ht="37.5" customHeight="1">
      <c r="A15" s="313"/>
      <c r="B15" s="313"/>
      <c r="C15" s="313"/>
    </row>
    <row r="16" spans="1:27" s="311" customFormat="1" ht="36.950000000000003" customHeight="1">
      <c r="A16" s="1372" t="str">
        <f>IF(様式1!O3="","",様式1!O3)</f>
        <v/>
      </c>
      <c r="B16" s="1372"/>
      <c r="C16" s="1372"/>
      <c r="D16" s="1372"/>
      <c r="E16" s="1372"/>
      <c r="F16" s="1372"/>
      <c r="G16" s="1372"/>
      <c r="H16" s="1371" t="s">
        <v>471</v>
      </c>
      <c r="I16" s="1371"/>
      <c r="J16" s="1371"/>
      <c r="K16" s="1371"/>
      <c r="L16" s="1371"/>
      <c r="M16" s="1371"/>
      <c r="N16" s="1371"/>
      <c r="O16" s="1371"/>
      <c r="P16" s="1371"/>
      <c r="Q16" s="1371"/>
      <c r="R16" s="1371"/>
      <c r="S16" s="1371"/>
      <c r="T16" s="1371"/>
      <c r="U16" s="1371"/>
      <c r="V16" s="1371"/>
      <c r="W16" s="1371"/>
      <c r="X16" s="1371"/>
      <c r="Y16" s="1371"/>
      <c r="Z16" s="1371"/>
    </row>
    <row r="17" spans="1:27" s="311" customFormat="1" ht="36.950000000000003" customHeight="1">
      <c r="A17" s="1371" t="s">
        <v>472</v>
      </c>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row>
    <row r="18" spans="1:27" s="311" customFormat="1" ht="37.5" customHeight="1">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row>
    <row r="19" spans="1:27" s="311" customFormat="1" ht="37.5" customHeight="1">
      <c r="A19" s="313"/>
      <c r="B19" s="313"/>
      <c r="C19" s="313"/>
    </row>
    <row r="20" spans="1:27" s="311" customFormat="1" ht="40.5" customHeight="1">
      <c r="A20" s="1367" t="s">
        <v>77</v>
      </c>
      <c r="B20" s="1367"/>
      <c r="C20" s="1367"/>
      <c r="D20" s="1367"/>
      <c r="E20" s="1367"/>
      <c r="F20" s="1367"/>
      <c r="G20" s="1367"/>
      <c r="H20" s="1367"/>
      <c r="I20" s="1367"/>
      <c r="J20" s="1367"/>
      <c r="K20" s="1367"/>
      <c r="L20" s="1367"/>
      <c r="M20" s="1367"/>
      <c r="N20" s="1367"/>
      <c r="O20" s="1367"/>
      <c r="P20" s="1367"/>
      <c r="Q20" s="1367"/>
      <c r="R20" s="1367"/>
      <c r="S20" s="1367"/>
      <c r="T20" s="1367"/>
      <c r="U20" s="1367"/>
      <c r="V20" s="1367"/>
      <c r="W20" s="1367"/>
      <c r="X20" s="1367"/>
      <c r="Y20" s="1367"/>
      <c r="Z20" s="327"/>
    </row>
    <row r="21" spans="1:27" s="311" customFormat="1" ht="37.5" customHeight="1">
      <c r="A21" s="327"/>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row>
    <row r="22" spans="1:27" s="311" customFormat="1" ht="37.5" customHeight="1">
      <c r="A22" s="313"/>
      <c r="B22" s="313"/>
      <c r="C22" s="313"/>
    </row>
    <row r="23" spans="1:27" s="311" customFormat="1" ht="37.5" customHeight="1">
      <c r="A23" s="313" t="s">
        <v>78</v>
      </c>
      <c r="B23" s="313"/>
      <c r="C23" s="313"/>
    </row>
    <row r="24" spans="1:27" s="311" customFormat="1" ht="37.5" customHeight="1">
      <c r="A24" s="313"/>
      <c r="B24" s="313"/>
      <c r="C24" s="313"/>
    </row>
    <row r="25" spans="1:27" s="311" customFormat="1" ht="37.5" customHeight="1">
      <c r="A25" s="313"/>
      <c r="B25" s="313"/>
      <c r="C25" s="313"/>
    </row>
    <row r="26" spans="1:27" s="311" customFormat="1" ht="37.5" customHeight="1">
      <c r="A26" s="313"/>
      <c r="B26" s="313"/>
      <c r="C26" s="313"/>
      <c r="G26" s="1374" t="str">
        <f>IF(様式1!G36="","",様式1!G36)</f>
        <v/>
      </c>
      <c r="H26" s="1374"/>
      <c r="I26" s="1374"/>
      <c r="J26" s="1374"/>
      <c r="K26" s="1374"/>
      <c r="L26" s="1374"/>
      <c r="M26" s="1374"/>
      <c r="N26" s="1374"/>
      <c r="O26" s="1374"/>
      <c r="P26" s="1374"/>
      <c r="Q26" s="1374"/>
      <c r="R26" s="1374"/>
      <c r="S26" s="1374"/>
      <c r="T26" s="1374"/>
      <c r="U26" s="318"/>
      <c r="V26" s="318"/>
      <c r="W26" s="318"/>
    </row>
    <row r="27" spans="1:27" s="311" customFormat="1" ht="37.5" customHeight="1">
      <c r="A27" s="313"/>
      <c r="B27" s="313"/>
      <c r="C27" s="313"/>
    </row>
    <row r="28" spans="1:27" s="311" customFormat="1" ht="37.5" customHeight="1">
      <c r="A28" s="313"/>
      <c r="B28" s="313"/>
      <c r="C28" s="313"/>
    </row>
    <row r="29" spans="1:27" s="311" customFormat="1" ht="37.5" customHeight="1">
      <c r="A29" s="313" t="s">
        <v>79</v>
      </c>
      <c r="B29" s="313"/>
      <c r="C29" s="313"/>
    </row>
    <row r="30" spans="1:27" s="311" customFormat="1" ht="37.5" customHeight="1">
      <c r="A30" s="1377" t="s">
        <v>473</v>
      </c>
      <c r="B30" s="1377"/>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row>
    <row r="31" spans="1:27" s="311" customFormat="1" ht="37.5" customHeight="1">
      <c r="A31" s="1377" t="s">
        <v>905</v>
      </c>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row>
    <row r="32" spans="1:27" s="311" customFormat="1" ht="37.5" customHeight="1">
      <c r="A32" s="1377" t="s">
        <v>866</v>
      </c>
      <c r="B32" s="1377"/>
      <c r="C32" s="1377"/>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1377"/>
      <c r="Z32" s="1377"/>
      <c r="AA32" s="1377"/>
    </row>
    <row r="33" spans="1:27" s="311" customFormat="1" ht="37.5" customHeight="1">
      <c r="A33" s="1377" t="s">
        <v>695</v>
      </c>
      <c r="B33" s="1377"/>
      <c r="C33" s="1377"/>
      <c r="D33" s="1377"/>
      <c r="E33" s="1377"/>
      <c r="F33" s="1377"/>
      <c r="G33" s="1377"/>
      <c r="H33" s="1377"/>
      <c r="I33" s="1377"/>
      <c r="J33" s="1377"/>
      <c r="K33" s="1377"/>
      <c r="L33" s="1377"/>
      <c r="M33" s="1377"/>
      <c r="N33" s="1377"/>
      <c r="O33" s="1377"/>
      <c r="P33" s="1377"/>
      <c r="Q33" s="1377"/>
      <c r="R33" s="1377"/>
      <c r="S33" s="1377"/>
      <c r="T33" s="1377"/>
      <c r="U33" s="1377"/>
      <c r="V33" s="1377"/>
      <c r="W33" s="1377"/>
      <c r="X33" s="1377"/>
      <c r="Y33" s="1377"/>
      <c r="Z33" s="1377"/>
      <c r="AA33" s="313"/>
    </row>
    <row r="34" spans="1:27" s="311" customFormat="1" ht="124.5" customHeight="1">
      <c r="A34" s="1371" t="s">
        <v>1347</v>
      </c>
      <c r="B34" s="1377"/>
      <c r="C34" s="1377"/>
      <c r="D34" s="137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row>
    <row r="35" spans="1:27" s="311" customFormat="1" ht="37.5" customHeight="1">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row>
    <row r="36" spans="1:27" s="311" customFormat="1" ht="12" customHeight="1">
      <c r="A36" s="313"/>
      <c r="B36" s="330"/>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2"/>
      <c r="AA36" s="313"/>
    </row>
    <row r="37" spans="1:27" s="311" customFormat="1" ht="37.5" customHeight="1">
      <c r="B37" s="320"/>
      <c r="C37" s="311" t="s">
        <v>474</v>
      </c>
      <c r="D37" s="313"/>
      <c r="F37" s="313"/>
      <c r="G37" s="313"/>
      <c r="H37" s="313"/>
      <c r="I37" s="313"/>
      <c r="J37" s="313"/>
      <c r="K37" s="313"/>
      <c r="L37" s="313"/>
      <c r="M37" s="313"/>
      <c r="N37" s="313"/>
      <c r="O37" s="313"/>
      <c r="P37" s="313"/>
      <c r="Q37" s="313"/>
      <c r="R37" s="313"/>
      <c r="S37" s="313"/>
      <c r="T37" s="313"/>
      <c r="U37" s="313"/>
      <c r="V37" s="313"/>
      <c r="W37" s="313"/>
      <c r="X37" s="313"/>
      <c r="Y37" s="313"/>
      <c r="Z37" s="321"/>
      <c r="AA37" s="313"/>
    </row>
    <row r="38" spans="1:27" s="311" customFormat="1" ht="37.5" customHeight="1">
      <c r="A38" s="322"/>
      <c r="B38" s="323"/>
      <c r="D38" s="313" t="s">
        <v>475</v>
      </c>
      <c r="F38" s="322"/>
      <c r="G38" s="322"/>
      <c r="H38" s="322"/>
      <c r="I38" s="322"/>
      <c r="J38" s="322"/>
      <c r="K38" s="322"/>
      <c r="L38" s="322"/>
      <c r="M38" s="322"/>
      <c r="N38" s="322"/>
      <c r="O38" s="322"/>
      <c r="P38" s="322"/>
      <c r="Q38" s="322"/>
      <c r="R38" s="322"/>
      <c r="S38" s="322"/>
      <c r="T38" s="322"/>
      <c r="U38" s="322"/>
      <c r="V38" s="322"/>
      <c r="W38" s="322"/>
      <c r="X38" s="322"/>
      <c r="Y38" s="322"/>
      <c r="Z38" s="324"/>
      <c r="AA38" s="328"/>
    </row>
    <row r="39" spans="1:27" s="311" customFormat="1" ht="37.5" customHeight="1">
      <c r="A39" s="313"/>
      <c r="B39" s="320"/>
      <c r="C39" s="311" t="s">
        <v>476</v>
      </c>
      <c r="D39" s="322"/>
      <c r="F39" s="322"/>
      <c r="G39" s="322"/>
      <c r="H39" s="322"/>
      <c r="I39" s="322"/>
      <c r="J39" s="322"/>
      <c r="K39" s="322"/>
      <c r="L39" s="322"/>
      <c r="M39" s="322"/>
      <c r="N39" s="322"/>
      <c r="O39" s="322"/>
      <c r="P39" s="322"/>
      <c r="Q39" s="322"/>
      <c r="R39" s="322"/>
      <c r="S39" s="322"/>
      <c r="T39" s="322"/>
      <c r="U39" s="322"/>
      <c r="V39" s="322"/>
      <c r="W39" s="322"/>
      <c r="X39" s="322"/>
      <c r="Y39" s="322"/>
      <c r="Z39" s="324"/>
      <c r="AA39" s="328"/>
    </row>
    <row r="40" spans="1:27" s="311" customFormat="1" ht="37.5" customHeight="1">
      <c r="A40" s="313"/>
      <c r="B40" s="320"/>
      <c r="C40" s="311" t="s">
        <v>477</v>
      </c>
      <c r="D40" s="322"/>
      <c r="F40" s="322"/>
      <c r="G40" s="322"/>
      <c r="H40" s="322"/>
      <c r="I40" s="322"/>
      <c r="J40" s="322"/>
      <c r="K40" s="322"/>
      <c r="L40" s="322"/>
      <c r="M40" s="322"/>
      <c r="N40" s="322"/>
      <c r="O40" s="322"/>
      <c r="P40" s="322"/>
      <c r="Q40" s="322"/>
      <c r="R40" s="322"/>
      <c r="S40" s="322"/>
      <c r="T40" s="322"/>
      <c r="U40" s="322"/>
      <c r="V40" s="322"/>
      <c r="W40" s="322"/>
      <c r="X40" s="322"/>
      <c r="Y40" s="322"/>
      <c r="Z40" s="324"/>
      <c r="AA40" s="328"/>
    </row>
    <row r="41" spans="1:27" s="311" customFormat="1" ht="37.5" customHeight="1">
      <c r="A41" s="313"/>
      <c r="B41" s="325"/>
      <c r="D41" s="313" t="s">
        <v>478</v>
      </c>
      <c r="F41" s="322"/>
      <c r="G41" s="322"/>
      <c r="H41" s="322"/>
      <c r="I41" s="322"/>
      <c r="J41" s="322"/>
      <c r="K41" s="322"/>
      <c r="L41" s="322"/>
      <c r="M41" s="322"/>
      <c r="N41" s="322"/>
      <c r="O41" s="322"/>
      <c r="P41" s="322"/>
      <c r="Q41" s="322"/>
      <c r="R41" s="322"/>
      <c r="S41" s="322"/>
      <c r="T41" s="322"/>
      <c r="U41" s="322"/>
      <c r="V41" s="322"/>
      <c r="W41" s="322"/>
      <c r="X41" s="322"/>
      <c r="Y41" s="322"/>
      <c r="Z41" s="324"/>
      <c r="AA41" s="328"/>
    </row>
    <row r="42" spans="1:27" s="311" customFormat="1" ht="37.5" customHeight="1">
      <c r="A42" s="313"/>
      <c r="B42" s="325"/>
      <c r="C42" s="311" t="s">
        <v>462</v>
      </c>
      <c r="D42" s="322"/>
      <c r="F42" s="322"/>
      <c r="G42" s="322"/>
      <c r="H42" s="322"/>
      <c r="I42" s="322"/>
      <c r="J42" s="322"/>
      <c r="K42" s="322"/>
      <c r="L42" s="322"/>
      <c r="M42" s="322"/>
      <c r="N42" s="322"/>
      <c r="O42" s="322"/>
      <c r="P42" s="322"/>
      <c r="Q42" s="322"/>
      <c r="R42" s="322"/>
      <c r="S42" s="322"/>
      <c r="T42" s="322"/>
      <c r="U42" s="322"/>
      <c r="V42" s="322"/>
      <c r="W42" s="322"/>
      <c r="X42" s="322"/>
      <c r="Y42" s="322"/>
      <c r="Z42" s="324"/>
      <c r="AA42" s="328"/>
    </row>
    <row r="43" spans="1:27" s="311" customFormat="1" ht="12" customHeight="1">
      <c r="A43" s="313"/>
      <c r="B43" s="333"/>
      <c r="C43" s="326"/>
      <c r="D43" s="334"/>
      <c r="E43" s="334"/>
      <c r="F43" s="334"/>
      <c r="G43" s="334"/>
      <c r="H43" s="334"/>
      <c r="I43" s="334"/>
      <c r="J43" s="334"/>
      <c r="K43" s="334"/>
      <c r="L43" s="334"/>
      <c r="M43" s="334"/>
      <c r="N43" s="334"/>
      <c r="O43" s="334"/>
      <c r="P43" s="334"/>
      <c r="Q43" s="334"/>
      <c r="R43" s="334"/>
      <c r="S43" s="334"/>
      <c r="T43" s="334"/>
      <c r="U43" s="334"/>
      <c r="V43" s="334"/>
      <c r="W43" s="334"/>
      <c r="X43" s="334"/>
      <c r="Y43" s="334"/>
      <c r="Z43" s="335"/>
      <c r="AA43" s="328"/>
    </row>
    <row r="44" spans="1:27" s="311" customFormat="1" ht="20.100000000000001" customHeight="1"/>
    <row r="45" spans="1:27" ht="20.100000000000001" customHeight="1">
      <c r="A45" s="1375"/>
      <c r="B45" s="1375"/>
      <c r="C45" s="1375"/>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row>
    <row r="46" spans="1:27" ht="20.100000000000001" customHeight="1">
      <c r="A46" s="1376"/>
      <c r="B46" s="1376"/>
      <c r="C46" s="1376"/>
      <c r="D46" s="1376"/>
      <c r="E46" s="1376"/>
      <c r="F46" s="1376"/>
      <c r="G46" s="1376"/>
      <c r="H46" s="1376"/>
      <c r="I46" s="1376"/>
      <c r="J46" s="1376"/>
      <c r="K46" s="1376"/>
      <c r="L46" s="1376"/>
      <c r="M46" s="1376"/>
      <c r="N46" s="1376"/>
      <c r="O46" s="1376"/>
      <c r="P46" s="1376"/>
      <c r="Q46" s="1376"/>
      <c r="R46" s="1376"/>
      <c r="S46" s="1376"/>
      <c r="T46" s="1376"/>
      <c r="U46" s="1376"/>
      <c r="V46" s="1376"/>
      <c r="W46" s="1376"/>
      <c r="X46" s="1376"/>
      <c r="Y46" s="1376"/>
    </row>
  </sheetData>
  <mergeCells count="18">
    <mergeCell ref="G26:T26"/>
    <mergeCell ref="A45:Y45"/>
    <mergeCell ref="A46:Y46"/>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Y122"/>
  <sheetViews>
    <sheetView view="pageBreakPreview" topLeftCell="A65" zoomScale="70" zoomScaleNormal="70" zoomScaleSheetLayoutView="70" zoomScalePageLayoutView="55" workbookViewId="0">
      <selection activeCell="F64" sqref="F64:Y64"/>
    </sheetView>
  </sheetViews>
  <sheetFormatPr defaultColWidth="9" defaultRowHeight="13.5"/>
  <cols>
    <col min="1" max="1" width="3.75" style="751" customWidth="1"/>
    <col min="2" max="2" width="4.125" style="604" customWidth="1"/>
    <col min="3" max="4" width="28" style="604" customWidth="1"/>
    <col min="5" max="5" width="5.125" style="604" customWidth="1"/>
    <col min="6" max="6" width="11" style="604" customWidth="1"/>
    <col min="7" max="10" width="5.375" style="604" customWidth="1"/>
    <col min="11" max="11" width="5.125" style="604" customWidth="1"/>
    <col min="12" max="12" width="6" style="604" customWidth="1"/>
    <col min="13" max="13" width="11" style="604" customWidth="1"/>
    <col min="14" max="17" width="5.375" style="604" customWidth="1"/>
    <col min="18" max="18" width="11" style="604" customWidth="1"/>
    <col min="19" max="19" width="1.625" style="604" customWidth="1"/>
    <col min="20" max="20" width="11" style="604" customWidth="1"/>
    <col min="21" max="23" width="5.375" style="604" customWidth="1"/>
    <col min="24" max="24" width="11.125" style="604" customWidth="1"/>
    <col min="25" max="25" width="4" style="604" customWidth="1"/>
    <col min="26" max="27" width="9" style="604"/>
    <col min="28" max="28" width="9" style="604" customWidth="1"/>
    <col min="29" max="16384" width="9" style="604"/>
  </cols>
  <sheetData>
    <row r="1" spans="1:25" ht="20.100000000000001" customHeight="1">
      <c r="W1" s="1381" t="s">
        <v>458</v>
      </c>
      <c r="X1" s="1381"/>
      <c r="Y1" s="1381"/>
    </row>
    <row r="2" spans="1:25" s="752" customFormat="1" ht="21">
      <c r="A2" s="1382" t="s">
        <v>80</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row>
    <row r="3" spans="1:25" s="752" customFormat="1" ht="20.100000000000001" customHeight="1">
      <c r="A3" s="751"/>
      <c r="P3" s="753"/>
      <c r="Q3" s="753"/>
      <c r="R3" s="754"/>
      <c r="S3" s="754"/>
      <c r="T3" s="755"/>
      <c r="U3" s="755"/>
      <c r="V3" s="755"/>
      <c r="W3" s="755"/>
      <c r="X3" s="755"/>
      <c r="Y3" s="756"/>
    </row>
    <row r="4" spans="1:25" s="752" customFormat="1" ht="35.1" customHeight="1">
      <c r="A4" s="1383" t="s">
        <v>81</v>
      </c>
      <c r="B4" s="1383"/>
      <c r="C4" s="1383"/>
      <c r="D4" s="1384">
        <f>様式1!$L$11</f>
        <v>0</v>
      </c>
      <c r="E4" s="1384"/>
      <c r="F4" s="1384"/>
      <c r="G4" s="1385" t="s">
        <v>82</v>
      </c>
      <c r="H4" s="1385"/>
      <c r="I4" s="1384">
        <f>様式1!$G$36</f>
        <v>0</v>
      </c>
      <c r="J4" s="1384"/>
      <c r="K4" s="1384"/>
      <c r="L4" s="1384"/>
      <c r="M4" s="1384"/>
      <c r="N4" s="1384"/>
      <c r="O4" s="1384"/>
      <c r="P4" s="1384"/>
      <c r="Q4" s="856"/>
      <c r="R4" s="1385" t="s">
        <v>83</v>
      </c>
      <c r="S4" s="1385"/>
      <c r="T4" s="1386"/>
      <c r="U4" s="1386"/>
      <c r="V4" s="1386"/>
      <c r="W4" s="1386"/>
      <c r="X4" s="1386"/>
      <c r="Y4" s="757"/>
    </row>
    <row r="5" spans="1:25" ht="10.5" customHeight="1">
      <c r="A5" s="1398"/>
      <c r="B5" s="1398"/>
      <c r="C5" s="1398"/>
      <c r="D5" s="1398"/>
    </row>
    <row r="6" spans="1:25" ht="35.1" customHeight="1">
      <c r="A6" s="1399"/>
      <c r="B6" s="1400"/>
      <c r="C6" s="1401" t="s">
        <v>84</v>
      </c>
      <c r="D6" s="1402"/>
      <c r="E6" s="1401" t="s">
        <v>85</v>
      </c>
      <c r="F6" s="1403"/>
      <c r="G6" s="1403"/>
      <c r="H6" s="1403"/>
      <c r="I6" s="1403"/>
      <c r="J6" s="1403"/>
      <c r="K6" s="1403"/>
      <c r="L6" s="1403"/>
      <c r="M6" s="1403"/>
      <c r="N6" s="1403"/>
      <c r="O6" s="1403"/>
      <c r="P6" s="1403"/>
      <c r="Q6" s="1403"/>
      <c r="R6" s="1403"/>
      <c r="S6" s="1403"/>
      <c r="T6" s="1403"/>
      <c r="U6" s="1403"/>
      <c r="V6" s="1403"/>
      <c r="W6" s="1403"/>
      <c r="X6" s="1403"/>
      <c r="Y6" s="758"/>
    </row>
    <row r="7" spans="1:25" ht="32.1" customHeight="1">
      <c r="A7" s="759">
        <v>1</v>
      </c>
      <c r="B7" s="1404" t="s">
        <v>86</v>
      </c>
      <c r="C7" s="1407" t="s">
        <v>1268</v>
      </c>
      <c r="D7" s="1408"/>
      <c r="E7" s="1409" t="s">
        <v>87</v>
      </c>
      <c r="F7" s="1410"/>
      <c r="G7" s="1410"/>
      <c r="H7" s="1410"/>
      <c r="I7" s="1410"/>
      <c r="J7" s="1410"/>
      <c r="K7" s="1410"/>
      <c r="L7" s="1410"/>
      <c r="M7" s="1410"/>
      <c r="N7" s="1410"/>
      <c r="O7" s="1410"/>
      <c r="P7" s="1410"/>
      <c r="Q7" s="1410"/>
      <c r="R7" s="1410"/>
      <c r="S7" s="1410"/>
      <c r="T7" s="1410"/>
      <c r="U7" s="1410"/>
      <c r="V7" s="1410"/>
      <c r="W7" s="1410"/>
      <c r="X7" s="1410"/>
      <c r="Y7" s="850"/>
    </row>
    <row r="8" spans="1:25" ht="32.1" customHeight="1">
      <c r="A8" s="1411">
        <v>2</v>
      </c>
      <c r="B8" s="1405"/>
      <c r="C8" s="1413" t="s">
        <v>88</v>
      </c>
      <c r="D8" s="1414"/>
      <c r="E8" s="760"/>
      <c r="F8" s="1417" t="s">
        <v>89</v>
      </c>
      <c r="G8" s="1418"/>
      <c r="H8" s="1418"/>
      <c r="I8" s="1418"/>
      <c r="J8" s="1418"/>
      <c r="K8" s="1418"/>
      <c r="L8" s="1418"/>
      <c r="M8" s="1418"/>
      <c r="N8" s="1418"/>
      <c r="O8" s="1418"/>
      <c r="P8" s="1418"/>
      <c r="Q8" s="1418"/>
      <c r="R8" s="1418"/>
      <c r="S8" s="1418"/>
      <c r="T8" s="1418"/>
      <c r="U8" s="1418"/>
      <c r="V8" s="1418"/>
      <c r="W8" s="1418"/>
      <c r="X8" s="1418"/>
      <c r="Y8" s="761"/>
    </row>
    <row r="9" spans="1:25" ht="32.1" customHeight="1">
      <c r="A9" s="1412"/>
      <c r="B9" s="1405"/>
      <c r="C9" s="1415"/>
      <c r="D9" s="1416"/>
      <c r="E9" s="760"/>
      <c r="F9" s="1387" t="s">
        <v>90</v>
      </c>
      <c r="G9" s="1388"/>
      <c r="H9" s="1388"/>
      <c r="I9" s="1388"/>
      <c r="J9" s="1388"/>
      <c r="K9" s="1388"/>
      <c r="L9" s="1388"/>
      <c r="M9" s="1388"/>
      <c r="N9" s="1388"/>
      <c r="O9" s="1388"/>
      <c r="P9" s="1388"/>
      <c r="Q9" s="1388"/>
      <c r="R9" s="1388"/>
      <c r="S9" s="1388"/>
      <c r="T9" s="1388"/>
      <c r="U9" s="1388"/>
      <c r="V9" s="1388"/>
      <c r="W9" s="1388"/>
      <c r="X9" s="1388"/>
      <c r="Y9" s="762"/>
    </row>
    <row r="10" spans="1:25" ht="17.25" customHeight="1">
      <c r="A10" s="1389">
        <v>3</v>
      </c>
      <c r="B10" s="1405"/>
      <c r="C10" s="1390" t="s">
        <v>1098</v>
      </c>
      <c r="D10" s="1391"/>
      <c r="E10" s="558" t="s">
        <v>959</v>
      </c>
      <c r="F10" s="585" t="s">
        <v>1099</v>
      </c>
      <c r="G10" s="585"/>
      <c r="H10" s="585"/>
      <c r="I10" s="585"/>
      <c r="J10" s="585"/>
      <c r="K10" s="585"/>
      <c r="L10" s="584"/>
      <c r="M10" s="584"/>
      <c r="N10" s="846"/>
      <c r="O10" s="846"/>
      <c r="P10" s="846"/>
      <c r="Q10" s="846"/>
      <c r="R10" s="846"/>
      <c r="S10" s="846"/>
      <c r="T10" s="763"/>
      <c r="U10" s="763"/>
      <c r="V10" s="763"/>
      <c r="W10" s="763"/>
      <c r="X10" s="763"/>
      <c r="Y10" s="764"/>
    </row>
    <row r="11" spans="1:25" ht="17.25" customHeight="1">
      <c r="A11" s="1389"/>
      <c r="B11" s="1405"/>
      <c r="C11" s="1390"/>
      <c r="D11" s="1391"/>
      <c r="E11" s="909" t="s">
        <v>1377</v>
      </c>
      <c r="F11" s="589"/>
      <c r="G11" s="589"/>
      <c r="H11" s="589"/>
      <c r="I11" s="589"/>
      <c r="J11" s="589"/>
      <c r="K11" s="589"/>
      <c r="L11" s="588"/>
      <c r="M11" s="588"/>
      <c r="N11" s="839"/>
      <c r="O11" s="908"/>
      <c r="P11" s="839"/>
      <c r="Q11" s="839"/>
      <c r="R11" s="839"/>
      <c r="S11" s="839"/>
      <c r="T11" s="766"/>
      <c r="U11" s="766"/>
      <c r="V11" s="766"/>
      <c r="W11" s="766"/>
      <c r="X11" s="766"/>
      <c r="Y11" s="767"/>
    </row>
    <row r="12" spans="1:25" ht="2.25" customHeight="1">
      <c r="A12" s="1389"/>
      <c r="B12" s="1405"/>
      <c r="C12" s="1390"/>
      <c r="D12" s="1391"/>
      <c r="E12" s="765"/>
      <c r="F12" s="589"/>
      <c r="G12" s="589"/>
      <c r="H12" s="589"/>
      <c r="I12" s="589"/>
      <c r="J12" s="589"/>
      <c r="K12" s="589"/>
      <c r="L12" s="588"/>
      <c r="M12" s="588"/>
      <c r="N12" s="839"/>
      <c r="O12" s="839"/>
      <c r="P12" s="839"/>
      <c r="Q12" s="839"/>
      <c r="R12" s="839"/>
      <c r="S12" s="839"/>
      <c r="T12" s="766"/>
      <c r="U12" s="766"/>
      <c r="V12" s="766"/>
      <c r="W12" s="766"/>
      <c r="X12" s="766"/>
      <c r="Y12" s="767"/>
    </row>
    <row r="13" spans="1:25" ht="2.25" customHeight="1">
      <c r="A13" s="1389"/>
      <c r="B13" s="1405"/>
      <c r="C13" s="1390"/>
      <c r="D13" s="1391"/>
      <c r="E13" s="765"/>
      <c r="F13" s="589"/>
      <c r="G13" s="589"/>
      <c r="H13" s="589"/>
      <c r="I13" s="589"/>
      <c r="J13" s="589"/>
      <c r="K13" s="589"/>
      <c r="L13" s="588"/>
      <c r="M13" s="588"/>
      <c r="N13" s="839"/>
      <c r="O13" s="839"/>
      <c r="P13" s="839"/>
      <c r="Q13" s="839"/>
      <c r="R13" s="839"/>
      <c r="S13" s="839"/>
      <c r="T13" s="766"/>
      <c r="U13" s="766"/>
      <c r="V13" s="766"/>
      <c r="W13" s="766"/>
      <c r="X13" s="766"/>
      <c r="Y13" s="767"/>
    </row>
    <row r="14" spans="1:25" ht="2.25" customHeight="1">
      <c r="A14" s="1389"/>
      <c r="B14" s="1405"/>
      <c r="C14" s="1390"/>
      <c r="D14" s="1391"/>
      <c r="E14" s="1392"/>
      <c r="F14" s="1393"/>
      <c r="G14" s="1393"/>
      <c r="H14" s="1393"/>
      <c r="I14" s="1393"/>
      <c r="J14" s="1393"/>
      <c r="K14" s="1393"/>
      <c r="L14" s="1393"/>
      <c r="M14" s="1393"/>
      <c r="N14" s="1393"/>
      <c r="O14" s="1393"/>
      <c r="P14" s="1393"/>
      <c r="Q14" s="1393"/>
      <c r="R14" s="1393"/>
      <c r="S14" s="1393"/>
      <c r="T14" s="1393"/>
      <c r="U14" s="1393"/>
      <c r="V14" s="1393"/>
      <c r="W14" s="1393"/>
      <c r="X14" s="1393"/>
      <c r="Y14" s="1394"/>
    </row>
    <row r="15" spans="1:25" ht="2.25" customHeight="1">
      <c r="A15" s="1389"/>
      <c r="B15" s="1405"/>
      <c r="C15" s="1390"/>
      <c r="D15" s="1391"/>
      <c r="E15" s="1395"/>
      <c r="F15" s="1396"/>
      <c r="G15" s="1396"/>
      <c r="H15" s="1396"/>
      <c r="I15" s="1396"/>
      <c r="J15" s="1396"/>
      <c r="K15" s="1396"/>
      <c r="L15" s="1396"/>
      <c r="M15" s="1396"/>
      <c r="N15" s="1396"/>
      <c r="O15" s="1396"/>
      <c r="P15" s="1396"/>
      <c r="Q15" s="1396"/>
      <c r="R15" s="1396"/>
      <c r="S15" s="1396"/>
      <c r="T15" s="1396"/>
      <c r="U15" s="1396"/>
      <c r="V15" s="1396"/>
      <c r="W15" s="1396"/>
      <c r="X15" s="1396"/>
      <c r="Y15" s="1397"/>
    </row>
    <row r="16" spans="1:25" ht="17.25" customHeight="1">
      <c r="A16" s="1389"/>
      <c r="B16" s="1405"/>
      <c r="C16" s="1390"/>
      <c r="D16" s="1391"/>
      <c r="E16" s="765" t="s">
        <v>91</v>
      </c>
      <c r="F16" s="589"/>
      <c r="G16" s="589"/>
      <c r="H16" s="589"/>
      <c r="I16" s="589"/>
      <c r="J16" s="589"/>
      <c r="K16" s="589"/>
      <c r="L16" s="588"/>
      <c r="M16" s="588"/>
      <c r="N16" s="839"/>
      <c r="O16" s="839"/>
      <c r="P16" s="839"/>
      <c r="Q16" s="839"/>
      <c r="R16" s="839"/>
      <c r="S16" s="839"/>
      <c r="T16" s="766"/>
      <c r="U16" s="766"/>
      <c r="V16" s="766"/>
      <c r="W16" s="766"/>
      <c r="X16" s="766"/>
      <c r="Y16" s="767"/>
    </row>
    <row r="17" spans="1:25" ht="17.25" customHeight="1">
      <c r="A17" s="1389"/>
      <c r="B17" s="1405"/>
      <c r="C17" s="1390"/>
      <c r="D17" s="1391"/>
      <c r="E17" s="768" t="s">
        <v>539</v>
      </c>
      <c r="F17" s="769"/>
      <c r="G17" s="769"/>
      <c r="H17" s="769"/>
      <c r="I17" s="769"/>
      <c r="J17" s="769"/>
      <c r="K17" s="770" t="s">
        <v>541</v>
      </c>
      <c r="L17" s="769"/>
      <c r="M17" s="588"/>
      <c r="N17" s="839"/>
      <c r="O17" s="839"/>
      <c r="P17" s="839"/>
      <c r="Q17" s="839"/>
      <c r="R17" s="588"/>
      <c r="S17" s="588"/>
      <c r="T17" s="771"/>
      <c r="U17" s="766"/>
      <c r="V17" s="766"/>
      <c r="W17" s="766"/>
      <c r="X17" s="766"/>
      <c r="Y17" s="767"/>
    </row>
    <row r="18" spans="1:25" ht="32.1" customHeight="1">
      <c r="A18" s="1389"/>
      <c r="B18" s="1405"/>
      <c r="C18" s="1390"/>
      <c r="D18" s="1391"/>
      <c r="E18" s="558"/>
      <c r="F18" s="592" t="s">
        <v>92</v>
      </c>
      <c r="G18" s="593"/>
      <c r="H18" s="593"/>
      <c r="I18" s="593"/>
      <c r="J18" s="593"/>
      <c r="K18" s="558"/>
      <c r="L18" s="1387" t="s">
        <v>93</v>
      </c>
      <c r="M18" s="1388"/>
      <c r="N18" s="1388"/>
      <c r="O18" s="857"/>
      <c r="P18" s="839"/>
      <c r="Q18" s="839"/>
      <c r="R18" s="839"/>
      <c r="S18" s="839"/>
      <c r="T18" s="766"/>
      <c r="U18" s="766"/>
      <c r="V18" s="766"/>
      <c r="W18" s="766"/>
      <c r="X18" s="766"/>
      <c r="Y18" s="772"/>
    </row>
    <row r="19" spans="1:25" ht="29.25" customHeight="1">
      <c r="A19" s="1411">
        <v>4</v>
      </c>
      <c r="B19" s="1405"/>
      <c r="C19" s="1425" t="s">
        <v>94</v>
      </c>
      <c r="D19" s="1426"/>
      <c r="E19" s="773"/>
      <c r="F19" s="1429" t="s">
        <v>997</v>
      </c>
      <c r="G19" s="1429"/>
      <c r="H19" s="1429"/>
      <c r="I19" s="1429"/>
      <c r="J19" s="1429"/>
      <c r="K19" s="1429"/>
      <c r="L19" s="1429"/>
      <c r="M19" s="1429"/>
      <c r="N19" s="1429"/>
      <c r="O19" s="1429"/>
      <c r="P19" s="1429"/>
      <c r="Q19" s="1429"/>
      <c r="R19" s="1429"/>
      <c r="S19" s="1429"/>
      <c r="T19" s="1429"/>
      <c r="U19" s="1429"/>
      <c r="V19" s="1429"/>
      <c r="W19" s="1429"/>
      <c r="X19" s="1429"/>
      <c r="Y19" s="774"/>
    </row>
    <row r="20" spans="1:25" ht="18" customHeight="1">
      <c r="A20" s="1412"/>
      <c r="B20" s="1406"/>
      <c r="C20" s="1427"/>
      <c r="D20" s="1428"/>
      <c r="E20" s="775"/>
      <c r="F20" s="776" t="s">
        <v>489</v>
      </c>
      <c r="G20" s="777"/>
      <c r="H20" s="777"/>
      <c r="I20" s="777"/>
      <c r="J20" s="777"/>
      <c r="K20" s="777"/>
      <c r="L20" s="777"/>
      <c r="M20" s="777"/>
      <c r="N20" s="777"/>
      <c r="O20" s="777"/>
      <c r="P20" s="777"/>
      <c r="Q20" s="777"/>
      <c r="R20" s="777"/>
      <c r="S20" s="777"/>
      <c r="T20" s="777"/>
      <c r="U20" s="777"/>
      <c r="V20" s="777"/>
      <c r="W20" s="777"/>
      <c r="X20" s="777"/>
      <c r="Y20" s="778"/>
    </row>
    <row r="21" spans="1:25" ht="32.1" customHeight="1">
      <c r="A21" s="1411">
        <v>5</v>
      </c>
      <c r="B21" s="1404" t="s">
        <v>95</v>
      </c>
      <c r="C21" s="1413" t="s">
        <v>96</v>
      </c>
      <c r="D21" s="1414"/>
      <c r="E21" s="1430" t="s">
        <v>97</v>
      </c>
      <c r="F21" s="1431"/>
      <c r="G21" s="1423"/>
      <c r="H21" s="1423"/>
      <c r="I21" s="1420" t="s">
        <v>98</v>
      </c>
      <c r="J21" s="1420"/>
      <c r="K21" s="1421"/>
      <c r="L21" s="844" t="s">
        <v>998</v>
      </c>
      <c r="M21" s="779"/>
      <c r="N21" s="779"/>
      <c r="O21" s="779"/>
      <c r="P21" s="779"/>
      <c r="Q21" s="779"/>
      <c r="R21" s="779"/>
      <c r="S21" s="779"/>
      <c r="T21" s="779"/>
      <c r="U21" s="779"/>
      <c r="V21" s="779"/>
      <c r="W21" s="779"/>
      <c r="X21" s="779"/>
      <c r="Y21" s="780"/>
    </row>
    <row r="22" spans="1:25" ht="32.1" customHeight="1">
      <c r="A22" s="1389"/>
      <c r="B22" s="1405"/>
      <c r="C22" s="1390"/>
      <c r="D22" s="1391"/>
      <c r="E22" s="1422" t="s">
        <v>99</v>
      </c>
      <c r="F22" s="1420"/>
      <c r="G22" s="1419" t="str">
        <f>IF(G21="","",ROUNDDOWN(G21/様式1!$F$38,2))</f>
        <v/>
      </c>
      <c r="H22" s="1419"/>
      <c r="I22" s="1420" t="s">
        <v>98</v>
      </c>
      <c r="J22" s="1420"/>
      <c r="K22" s="1421"/>
      <c r="L22" s="844" t="s">
        <v>100</v>
      </c>
      <c r="M22" s="779"/>
      <c r="N22" s="779"/>
      <c r="O22" s="779"/>
      <c r="P22" s="779"/>
      <c r="Q22" s="779"/>
      <c r="R22" s="779"/>
      <c r="S22" s="779"/>
      <c r="T22" s="779"/>
      <c r="U22" s="779"/>
      <c r="V22" s="779"/>
      <c r="W22" s="779"/>
      <c r="X22" s="779"/>
      <c r="Y22" s="780"/>
    </row>
    <row r="23" spans="1:25" ht="32.1" customHeight="1">
      <c r="A23" s="1412"/>
      <c r="B23" s="1405"/>
      <c r="C23" s="1415"/>
      <c r="D23" s="1416"/>
      <c r="E23" s="1422" t="s">
        <v>101</v>
      </c>
      <c r="F23" s="1420"/>
      <c r="G23" s="1423"/>
      <c r="H23" s="1423"/>
      <c r="I23" s="1420" t="s">
        <v>98</v>
      </c>
      <c r="J23" s="1420"/>
      <c r="K23" s="1420"/>
      <c r="L23" s="1424"/>
      <c r="M23" s="1424"/>
      <c r="N23" s="1424"/>
      <c r="O23" s="1424"/>
      <c r="P23" s="1424"/>
      <c r="Q23" s="1424"/>
      <c r="R23" s="1424"/>
      <c r="S23" s="1424"/>
      <c r="T23" s="1424"/>
      <c r="U23" s="1424"/>
      <c r="V23" s="1424"/>
      <c r="W23" s="1424"/>
      <c r="X23" s="1424"/>
      <c r="Y23" s="781"/>
    </row>
    <row r="24" spans="1:25" ht="19.5" customHeight="1">
      <c r="A24" s="1411">
        <v>6</v>
      </c>
      <c r="B24" s="1405"/>
      <c r="C24" s="1434" t="s">
        <v>1269</v>
      </c>
      <c r="D24" s="1435"/>
      <c r="E24" s="1440" t="s">
        <v>102</v>
      </c>
      <c r="F24" s="1441"/>
      <c r="G24" s="1442"/>
      <c r="H24" s="1442"/>
      <c r="I24" s="1442"/>
      <c r="J24" s="1442"/>
      <c r="K24" s="1442"/>
      <c r="L24" s="1442"/>
      <c r="M24" s="1442"/>
      <c r="N24" s="1442"/>
      <c r="O24" s="1442"/>
      <c r="P24" s="1443" t="s">
        <v>103</v>
      </c>
      <c r="Q24" s="1443"/>
      <c r="R24" s="1444" t="s">
        <v>104</v>
      </c>
      <c r="S24" s="1444"/>
      <c r="T24" s="782"/>
      <c r="U24" s="1443" t="s">
        <v>105</v>
      </c>
      <c r="V24" s="1443"/>
      <c r="W24" s="854"/>
      <c r="X24" s="783"/>
      <c r="Y24" s="784"/>
    </row>
    <row r="25" spans="1:25" ht="19.5" customHeight="1">
      <c r="A25" s="1432"/>
      <c r="B25" s="1405"/>
      <c r="C25" s="1436"/>
      <c r="D25" s="1437"/>
      <c r="E25" s="857"/>
      <c r="F25" s="857" t="s">
        <v>106</v>
      </c>
      <c r="G25" s="1445"/>
      <c r="H25" s="1445"/>
      <c r="I25" s="1445"/>
      <c r="J25" s="1445"/>
      <c r="K25" s="1445"/>
      <c r="L25" s="1445"/>
      <c r="M25" s="1445"/>
      <c r="N25" s="1445"/>
      <c r="O25" s="1445"/>
      <c r="P25" s="1446" t="s">
        <v>103</v>
      </c>
      <c r="Q25" s="1446"/>
      <c r="R25" s="1447" t="s">
        <v>104</v>
      </c>
      <c r="S25" s="1447"/>
      <c r="T25" s="785"/>
      <c r="U25" s="1446" t="s">
        <v>105</v>
      </c>
      <c r="V25" s="1446"/>
      <c r="W25" s="855"/>
      <c r="X25" s="786"/>
      <c r="Y25" s="787"/>
    </row>
    <row r="26" spans="1:25" ht="19.5" customHeight="1">
      <c r="A26" s="1432"/>
      <c r="B26" s="1405"/>
      <c r="C26" s="1436"/>
      <c r="D26" s="1437"/>
      <c r="E26" s="857"/>
      <c r="F26" s="857" t="s">
        <v>106</v>
      </c>
      <c r="G26" s="1445"/>
      <c r="H26" s="1445"/>
      <c r="I26" s="1445"/>
      <c r="J26" s="1445"/>
      <c r="K26" s="1445"/>
      <c r="L26" s="1445"/>
      <c r="M26" s="1445"/>
      <c r="N26" s="1445"/>
      <c r="O26" s="1445"/>
      <c r="P26" s="1446" t="s">
        <v>103</v>
      </c>
      <c r="Q26" s="1446"/>
      <c r="R26" s="1447" t="s">
        <v>104</v>
      </c>
      <c r="S26" s="1447"/>
      <c r="T26" s="785"/>
      <c r="U26" s="1446" t="s">
        <v>105</v>
      </c>
      <c r="V26" s="1446"/>
      <c r="W26" s="855"/>
      <c r="X26" s="786"/>
      <c r="Y26" s="787"/>
    </row>
    <row r="27" spans="1:25" ht="19.5" customHeight="1">
      <c r="A27" s="1432"/>
      <c r="B27" s="1405"/>
      <c r="C27" s="1436"/>
      <c r="D27" s="1437"/>
      <c r="E27" s="857"/>
      <c r="F27" s="857" t="s">
        <v>106</v>
      </c>
      <c r="G27" s="1445"/>
      <c r="H27" s="1445"/>
      <c r="I27" s="1445"/>
      <c r="J27" s="1445"/>
      <c r="K27" s="1445"/>
      <c r="L27" s="1445"/>
      <c r="M27" s="1445"/>
      <c r="N27" s="1445"/>
      <c r="O27" s="1445"/>
      <c r="P27" s="1446" t="s">
        <v>103</v>
      </c>
      <c r="Q27" s="1446"/>
      <c r="R27" s="1447" t="s">
        <v>104</v>
      </c>
      <c r="S27" s="1447"/>
      <c r="T27" s="785"/>
      <c r="U27" s="1446" t="s">
        <v>105</v>
      </c>
      <c r="V27" s="1446"/>
      <c r="W27" s="855"/>
      <c r="X27" s="786"/>
      <c r="Y27" s="787"/>
    </row>
    <row r="28" spans="1:25" ht="19.5" customHeight="1">
      <c r="A28" s="1433"/>
      <c r="B28" s="1405"/>
      <c r="C28" s="1438"/>
      <c r="D28" s="1439"/>
      <c r="E28" s="858"/>
      <c r="F28" s="852" t="s">
        <v>106</v>
      </c>
      <c r="G28" s="1448"/>
      <c r="H28" s="1448"/>
      <c r="I28" s="1448"/>
      <c r="J28" s="1448"/>
      <c r="K28" s="1448"/>
      <c r="L28" s="1448"/>
      <c r="M28" s="1448"/>
      <c r="N28" s="1448"/>
      <c r="O28" s="1448"/>
      <c r="P28" s="1449" t="s">
        <v>103</v>
      </c>
      <c r="Q28" s="1449"/>
      <c r="R28" s="1450" t="s">
        <v>104</v>
      </c>
      <c r="S28" s="1450"/>
      <c r="T28" s="788"/>
      <c r="U28" s="1449" t="s">
        <v>105</v>
      </c>
      <c r="V28" s="1449"/>
      <c r="W28" s="853"/>
      <c r="X28" s="837"/>
      <c r="Y28" s="789"/>
    </row>
    <row r="29" spans="1:25" ht="32.1" customHeight="1">
      <c r="A29" s="790">
        <v>7</v>
      </c>
      <c r="B29" s="1405"/>
      <c r="C29" s="849" t="s">
        <v>1270</v>
      </c>
      <c r="D29" s="850"/>
      <c r="E29" s="1451" t="s">
        <v>107</v>
      </c>
      <c r="F29" s="1452"/>
      <c r="G29" s="558"/>
      <c r="H29" s="791" t="s">
        <v>108</v>
      </c>
      <c r="I29" s="558"/>
      <c r="J29" s="1422" t="s">
        <v>109</v>
      </c>
      <c r="K29" s="1421"/>
      <c r="L29" s="1451" t="s">
        <v>110</v>
      </c>
      <c r="M29" s="1452"/>
      <c r="N29" s="558"/>
      <c r="O29" s="791" t="s">
        <v>108</v>
      </c>
      <c r="P29" s="558"/>
      <c r="Q29" s="791" t="s">
        <v>109</v>
      </c>
      <c r="R29" s="1451" t="s">
        <v>111</v>
      </c>
      <c r="S29" s="1453"/>
      <c r="T29" s="1452"/>
      <c r="U29" s="558"/>
      <c r="V29" s="791" t="s">
        <v>108</v>
      </c>
      <c r="W29" s="558"/>
      <c r="X29" s="792" t="s">
        <v>109</v>
      </c>
      <c r="Y29" s="793"/>
    </row>
    <row r="30" spans="1:25" ht="32.1" customHeight="1">
      <c r="A30" s="1456">
        <v>8</v>
      </c>
      <c r="B30" s="1405"/>
      <c r="C30" s="1459" t="s">
        <v>112</v>
      </c>
      <c r="D30" s="794" t="s">
        <v>113</v>
      </c>
      <c r="E30" s="851" t="s">
        <v>25</v>
      </c>
      <c r="F30" s="795"/>
      <c r="G30" s="796" t="s">
        <v>1271</v>
      </c>
      <c r="H30" s="797"/>
      <c r="I30" s="797"/>
      <c r="J30" s="797"/>
      <c r="K30" s="797"/>
      <c r="L30" s="797"/>
      <c r="M30" s="797"/>
      <c r="N30" s="797"/>
      <c r="O30" s="797"/>
      <c r="P30" s="845"/>
      <c r="Q30" s="845"/>
      <c r="R30" s="845"/>
      <c r="S30" s="845"/>
      <c r="T30" s="845"/>
      <c r="U30" s="798"/>
      <c r="V30" s="798"/>
      <c r="W30" s="798"/>
      <c r="X30" s="798"/>
      <c r="Y30" s="799"/>
    </row>
    <row r="31" spans="1:25" ht="31.5" customHeight="1">
      <c r="A31" s="1457"/>
      <c r="B31" s="1405"/>
      <c r="C31" s="1460"/>
      <c r="D31" s="794" t="s">
        <v>114</v>
      </c>
      <c r="E31" s="558"/>
      <c r="F31" s="1422" t="s">
        <v>115</v>
      </c>
      <c r="G31" s="1420"/>
      <c r="H31" s="1420"/>
      <c r="I31" s="1420"/>
      <c r="J31" s="1421"/>
      <c r="K31" s="558"/>
      <c r="L31" s="1462" t="s">
        <v>116</v>
      </c>
      <c r="M31" s="1380"/>
      <c r="N31" s="1380"/>
      <c r="O31" s="1380"/>
      <c r="P31" s="1380"/>
      <c r="Q31" s="558"/>
      <c r="R31" s="1430" t="s">
        <v>117</v>
      </c>
      <c r="S31" s="1431"/>
      <c r="T31" s="1431"/>
      <c r="U31" s="1431"/>
      <c r="V31" s="1431"/>
      <c r="W31" s="1431"/>
      <c r="X31" s="1431"/>
      <c r="Y31" s="848"/>
    </row>
    <row r="32" spans="1:25" ht="24" customHeight="1">
      <c r="A32" s="1457"/>
      <c r="B32" s="1405"/>
      <c r="C32" s="1460"/>
      <c r="D32" s="1459" t="s">
        <v>118</v>
      </c>
      <c r="E32" s="1463" t="s">
        <v>1107</v>
      </c>
      <c r="F32" s="1464"/>
      <c r="G32" s="1464"/>
      <c r="H32" s="1464"/>
      <c r="I32" s="1465" t="s">
        <v>119</v>
      </c>
      <c r="J32" s="1465"/>
      <c r="K32" s="1465"/>
      <c r="L32" s="1465"/>
      <c r="M32" s="800"/>
      <c r="N32" s="801" t="s">
        <v>120</v>
      </c>
      <c r="O32" s="802"/>
      <c r="P32" s="1466" t="s">
        <v>121</v>
      </c>
      <c r="Q32" s="1466"/>
      <c r="R32" s="1466"/>
      <c r="S32" s="1466"/>
      <c r="T32" s="803"/>
      <c r="U32" s="801" t="s">
        <v>120</v>
      </c>
      <c r="V32" s="585"/>
      <c r="W32" s="585"/>
      <c r="X32" s="585"/>
      <c r="Y32" s="804"/>
    </row>
    <row r="33" spans="1:25" ht="24" customHeight="1">
      <c r="A33" s="1457"/>
      <c r="B33" s="1405"/>
      <c r="C33" s="1460"/>
      <c r="D33" s="1461"/>
      <c r="E33" s="1467" t="s">
        <v>1106</v>
      </c>
      <c r="F33" s="1468"/>
      <c r="G33" s="1468"/>
      <c r="H33" s="1468"/>
      <c r="I33" s="558"/>
      <c r="J33" s="791"/>
      <c r="K33" s="791"/>
      <c r="L33" s="791"/>
      <c r="M33" s="791"/>
      <c r="N33" s="852"/>
      <c r="O33" s="852"/>
      <c r="P33" s="776"/>
      <c r="Q33" s="852"/>
      <c r="R33" s="791"/>
      <c r="S33" s="791"/>
      <c r="T33" s="791"/>
      <c r="U33" s="791"/>
      <c r="V33" s="588"/>
      <c r="W33" s="588"/>
      <c r="X33" s="588"/>
      <c r="Y33" s="805"/>
    </row>
    <row r="34" spans="1:25" ht="43.5" customHeight="1">
      <c r="A34" s="1457"/>
      <c r="B34" s="1405"/>
      <c r="C34" s="1460"/>
      <c r="D34" s="806" t="s">
        <v>122</v>
      </c>
      <c r="E34" s="558"/>
      <c r="F34" s="1422" t="s">
        <v>123</v>
      </c>
      <c r="G34" s="1420"/>
      <c r="H34" s="1420"/>
      <c r="I34" s="558"/>
      <c r="J34" s="1454" t="s">
        <v>1066</v>
      </c>
      <c r="K34" s="1424"/>
      <c r="L34" s="1424"/>
      <c r="M34" s="1455"/>
      <c r="N34" s="1455"/>
      <c r="O34" s="1455"/>
      <c r="P34" s="1455"/>
      <c r="Q34" s="1455"/>
      <c r="R34" s="1455"/>
      <c r="S34" s="1455"/>
      <c r="T34" s="1455"/>
      <c r="U34" s="1455"/>
      <c r="V34" s="1455"/>
      <c r="W34" s="1455"/>
      <c r="X34" s="796" t="s">
        <v>48</v>
      </c>
      <c r="Y34" s="859"/>
    </row>
    <row r="35" spans="1:25" ht="32.1" customHeight="1">
      <c r="A35" s="1457"/>
      <c r="B35" s="1405"/>
      <c r="C35" s="1460"/>
      <c r="D35" s="794" t="s">
        <v>124</v>
      </c>
      <c r="E35" s="558"/>
      <c r="F35" s="1422" t="s">
        <v>125</v>
      </c>
      <c r="G35" s="1420"/>
      <c r="H35" s="1420"/>
      <c r="I35" s="1420"/>
      <c r="J35" s="1421"/>
      <c r="K35" s="558"/>
      <c r="L35" s="1422" t="s">
        <v>126</v>
      </c>
      <c r="M35" s="1420"/>
      <c r="N35" s="1420"/>
      <c r="O35" s="1420"/>
      <c r="P35" s="1420"/>
      <c r="Q35" s="558"/>
      <c r="R35" s="1430" t="s">
        <v>127</v>
      </c>
      <c r="S35" s="1431"/>
      <c r="T35" s="1431"/>
      <c r="U35" s="1380"/>
      <c r="V35" s="1380"/>
      <c r="W35" s="1380"/>
      <c r="X35" s="840" t="s">
        <v>128</v>
      </c>
      <c r="Y35" s="841"/>
    </row>
    <row r="36" spans="1:25" ht="32.1" customHeight="1">
      <c r="A36" s="1457"/>
      <c r="B36" s="1405"/>
      <c r="C36" s="1460"/>
      <c r="D36" s="806" t="s">
        <v>129</v>
      </c>
      <c r="E36" s="792" t="s">
        <v>130</v>
      </c>
      <c r="F36" s="795"/>
      <c r="G36" s="1431" t="s">
        <v>1067</v>
      </c>
      <c r="H36" s="1431"/>
      <c r="I36" s="796"/>
      <c r="J36" s="796"/>
      <c r="K36" s="796"/>
      <c r="L36" s="796"/>
      <c r="M36" s="796"/>
      <c r="N36" s="796"/>
      <c r="O36" s="796"/>
      <c r="P36" s="845"/>
      <c r="Q36" s="845"/>
      <c r="R36" s="845"/>
      <c r="S36" s="845"/>
      <c r="T36" s="845"/>
      <c r="U36" s="796"/>
      <c r="V36" s="796"/>
      <c r="W36" s="796"/>
      <c r="X36" s="796"/>
      <c r="Y36" s="859"/>
    </row>
    <row r="37" spans="1:25" ht="32.1" customHeight="1">
      <c r="A37" s="1458"/>
      <c r="B37" s="1405"/>
      <c r="C37" s="1461"/>
      <c r="D37" s="806" t="s">
        <v>131</v>
      </c>
      <c r="E37" s="617"/>
      <c r="F37" s="840" t="s">
        <v>132</v>
      </c>
      <c r="G37" s="796"/>
      <c r="H37" s="796"/>
      <c r="I37" s="796"/>
      <c r="J37" s="796"/>
      <c r="K37" s="796"/>
      <c r="L37" s="796"/>
      <c r="M37" s="796"/>
      <c r="N37" s="796"/>
      <c r="O37" s="796"/>
      <c r="P37" s="845"/>
      <c r="Q37" s="845"/>
      <c r="R37" s="845"/>
      <c r="S37" s="845"/>
      <c r="T37" s="845"/>
      <c r="U37" s="796"/>
      <c r="V37" s="796"/>
      <c r="W37" s="796"/>
      <c r="X37" s="796"/>
      <c r="Y37" s="859"/>
    </row>
    <row r="38" spans="1:25" ht="32.1" customHeight="1">
      <c r="A38" s="1456">
        <v>9</v>
      </c>
      <c r="B38" s="1405"/>
      <c r="C38" s="1469" t="s">
        <v>133</v>
      </c>
      <c r="D38" s="848" t="s">
        <v>1068</v>
      </c>
      <c r="E38" s="558"/>
      <c r="F38" s="1430" t="s">
        <v>134</v>
      </c>
      <c r="G38" s="1431"/>
      <c r="H38" s="1431"/>
      <c r="I38" s="1431"/>
      <c r="J38" s="1431"/>
      <c r="K38" s="1431"/>
      <c r="L38" s="1431"/>
      <c r="M38" s="1431"/>
      <c r="N38" s="1431"/>
      <c r="O38" s="1431"/>
      <c r="P38" s="1431"/>
      <c r="Q38" s="558"/>
      <c r="R38" s="1430" t="s">
        <v>135</v>
      </c>
      <c r="S38" s="1431"/>
      <c r="T38" s="1431"/>
      <c r="U38" s="1431"/>
      <c r="V38" s="1431"/>
      <c r="W38" s="1431"/>
      <c r="X38" s="1431"/>
      <c r="Y38" s="848"/>
    </row>
    <row r="39" spans="1:25" ht="19.5" customHeight="1">
      <c r="A39" s="1457"/>
      <c r="B39" s="1405"/>
      <c r="C39" s="1470"/>
      <c r="D39" s="1472" t="s">
        <v>136</v>
      </c>
      <c r="E39" s="1440" t="s">
        <v>137</v>
      </c>
      <c r="F39" s="1441"/>
      <c r="G39" s="1441"/>
      <c r="H39" s="1441"/>
      <c r="I39" s="1441"/>
      <c r="J39" s="1441"/>
      <c r="K39" s="1474"/>
      <c r="L39" s="1474"/>
      <c r="M39" s="1474"/>
      <c r="N39" s="1474"/>
      <c r="O39" s="1474"/>
      <c r="P39" s="1474"/>
      <c r="Q39" s="1474"/>
      <c r="R39" s="584" t="s">
        <v>48</v>
      </c>
      <c r="S39" s="584"/>
      <c r="T39" s="584"/>
      <c r="U39" s="585"/>
      <c r="V39" s="585"/>
      <c r="W39" s="585"/>
      <c r="X39" s="585"/>
      <c r="Y39" s="804"/>
    </row>
    <row r="40" spans="1:25" ht="39.75" customHeight="1">
      <c r="A40" s="1457"/>
      <c r="B40" s="1405"/>
      <c r="C40" s="1470"/>
      <c r="D40" s="1473"/>
      <c r="E40" s="558"/>
      <c r="F40" s="1467" t="s">
        <v>1264</v>
      </c>
      <c r="G40" s="1468"/>
      <c r="H40" s="1468"/>
      <c r="I40" s="1468"/>
      <c r="J40" s="1468"/>
      <c r="K40" s="1468"/>
      <c r="L40" s="1468"/>
      <c r="M40" s="1468"/>
      <c r="N40" s="558"/>
      <c r="O40" s="1475" t="s">
        <v>1330</v>
      </c>
      <c r="P40" s="1475"/>
      <c r="Q40" s="1475"/>
      <c r="R40" s="1475"/>
      <c r="S40" s="1475"/>
      <c r="T40" s="1475"/>
      <c r="U40" s="1475"/>
      <c r="V40" s="1475"/>
      <c r="W40" s="1475"/>
      <c r="X40" s="1475"/>
      <c r="Y40" s="597"/>
    </row>
    <row r="41" spans="1:25" ht="19.5" customHeight="1">
      <c r="A41" s="1457"/>
      <c r="B41" s="1405"/>
      <c r="C41" s="1470"/>
      <c r="D41" s="1476" t="s">
        <v>138</v>
      </c>
      <c r="E41" s="1463" t="s">
        <v>139</v>
      </c>
      <c r="F41" s="1464"/>
      <c r="G41" s="1464"/>
      <c r="H41" s="1464"/>
      <c r="I41" s="1464"/>
      <c r="J41" s="1464"/>
      <c r="K41" s="1464"/>
      <c r="L41" s="1442"/>
      <c r="M41" s="1442"/>
      <c r="N41" s="1442"/>
      <c r="O41" s="1442"/>
      <c r="P41" s="1442"/>
      <c r="Q41" s="1442"/>
      <c r="R41" s="1442"/>
      <c r="S41" s="1442"/>
      <c r="T41" s="584" t="s">
        <v>48</v>
      </c>
      <c r="U41" s="585"/>
      <c r="V41" s="585"/>
      <c r="W41" s="585"/>
      <c r="X41" s="585"/>
      <c r="Y41" s="804"/>
    </row>
    <row r="42" spans="1:25" ht="19.5" customHeight="1">
      <c r="A42" s="1457"/>
      <c r="B42" s="1405"/>
      <c r="C42" s="1470"/>
      <c r="D42" s="1477"/>
      <c r="E42" s="1479" t="s">
        <v>139</v>
      </c>
      <c r="F42" s="1480"/>
      <c r="G42" s="1480"/>
      <c r="H42" s="1480"/>
      <c r="I42" s="1480"/>
      <c r="J42" s="1480"/>
      <c r="K42" s="1480"/>
      <c r="L42" s="1445"/>
      <c r="M42" s="1445"/>
      <c r="N42" s="1445"/>
      <c r="O42" s="1445"/>
      <c r="P42" s="1445"/>
      <c r="Q42" s="1445"/>
      <c r="R42" s="1445"/>
      <c r="S42" s="1445"/>
      <c r="T42" s="588" t="s">
        <v>48</v>
      </c>
      <c r="U42" s="589"/>
      <c r="V42" s="589"/>
      <c r="W42" s="589"/>
      <c r="X42" s="589"/>
      <c r="Y42" s="807"/>
    </row>
    <row r="43" spans="1:25" ht="19.5" customHeight="1">
      <c r="A43" s="1457"/>
      <c r="B43" s="1405"/>
      <c r="C43" s="1470"/>
      <c r="D43" s="1477"/>
      <c r="E43" s="1479" t="s">
        <v>139</v>
      </c>
      <c r="F43" s="1480"/>
      <c r="G43" s="1480"/>
      <c r="H43" s="1480"/>
      <c r="I43" s="1480"/>
      <c r="J43" s="1480"/>
      <c r="K43" s="1480"/>
      <c r="L43" s="1445"/>
      <c r="M43" s="1445"/>
      <c r="N43" s="1445"/>
      <c r="O43" s="1445"/>
      <c r="P43" s="1445"/>
      <c r="Q43" s="1445"/>
      <c r="R43" s="1445"/>
      <c r="S43" s="1445"/>
      <c r="T43" s="588" t="s">
        <v>48</v>
      </c>
      <c r="U43" s="589"/>
      <c r="V43" s="589"/>
      <c r="W43" s="589"/>
      <c r="X43" s="589"/>
      <c r="Y43" s="807"/>
    </row>
    <row r="44" spans="1:25" ht="39.75" customHeight="1">
      <c r="A44" s="1458"/>
      <c r="B44" s="1405"/>
      <c r="C44" s="1471"/>
      <c r="D44" s="1478"/>
      <c r="E44" s="558"/>
      <c r="F44" s="592" t="s">
        <v>952</v>
      </c>
      <c r="G44" s="593"/>
      <c r="H44" s="593"/>
      <c r="I44" s="593"/>
      <c r="J44" s="593"/>
      <c r="K44" s="593"/>
      <c r="L44" s="594"/>
      <c r="M44" s="595"/>
      <c r="N44" s="558"/>
      <c r="O44" s="1481" t="s">
        <v>953</v>
      </c>
      <c r="P44" s="1481"/>
      <c r="Q44" s="1481"/>
      <c r="R44" s="1481"/>
      <c r="S44" s="1481"/>
      <c r="T44" s="1481"/>
      <c r="U44" s="1481"/>
      <c r="V44" s="1481"/>
      <c r="W44" s="1481"/>
      <c r="X44" s="1481"/>
      <c r="Y44" s="808"/>
    </row>
    <row r="45" spans="1:25" ht="32.1" customHeight="1">
      <c r="A45" s="790">
        <v>10</v>
      </c>
      <c r="B45" s="1405"/>
      <c r="C45" s="849" t="s">
        <v>140</v>
      </c>
      <c r="D45" s="850"/>
      <c r="E45" s="558"/>
      <c r="F45" s="1430" t="s">
        <v>141</v>
      </c>
      <c r="G45" s="1431"/>
      <c r="H45" s="1431"/>
      <c r="I45" s="1431"/>
      <c r="J45" s="1482"/>
      <c r="K45" s="558"/>
      <c r="L45" s="1430" t="s">
        <v>142</v>
      </c>
      <c r="M45" s="1431"/>
      <c r="N45" s="1431"/>
      <c r="O45" s="1431"/>
      <c r="P45" s="1431"/>
      <c r="Q45" s="558"/>
      <c r="R45" s="1430" t="s">
        <v>143</v>
      </c>
      <c r="S45" s="1431"/>
      <c r="T45" s="1431"/>
      <c r="U45" s="1431"/>
      <c r="V45" s="1431"/>
      <c r="W45" s="1431"/>
      <c r="X45" s="1431"/>
      <c r="Y45" s="848"/>
    </row>
    <row r="46" spans="1:25" ht="32.1" customHeight="1">
      <c r="A46" s="790">
        <v>11</v>
      </c>
      <c r="B46" s="1405"/>
      <c r="C46" s="849" t="s">
        <v>144</v>
      </c>
      <c r="D46" s="850"/>
      <c r="E46" s="558"/>
      <c r="F46" s="1422" t="s">
        <v>1272</v>
      </c>
      <c r="G46" s="1420"/>
      <c r="H46" s="1420"/>
      <c r="I46" s="1420"/>
      <c r="J46" s="1420"/>
      <c r="K46" s="558"/>
      <c r="L46" s="1430" t="s">
        <v>1273</v>
      </c>
      <c r="M46" s="1431"/>
      <c r="N46" s="1431"/>
      <c r="O46" s="1431"/>
      <c r="P46" s="1431"/>
      <c r="Q46" s="1431"/>
      <c r="R46" s="1431"/>
      <c r="S46" s="1431"/>
      <c r="T46" s="1431"/>
      <c r="U46" s="1431"/>
      <c r="V46" s="1431"/>
      <c r="W46" s="1431"/>
      <c r="X46" s="1431"/>
      <c r="Y46" s="848"/>
    </row>
    <row r="47" spans="1:25" ht="32.1" customHeight="1">
      <c r="A47" s="790">
        <v>12</v>
      </c>
      <c r="B47" s="1405"/>
      <c r="C47" s="849" t="s">
        <v>145</v>
      </c>
      <c r="D47" s="850"/>
      <c r="E47" s="558"/>
      <c r="F47" s="1430" t="s">
        <v>134</v>
      </c>
      <c r="G47" s="1431"/>
      <c r="H47" s="1431"/>
      <c r="I47" s="1431"/>
      <c r="J47" s="1482"/>
      <c r="K47" s="558"/>
      <c r="L47" s="1430" t="s">
        <v>135</v>
      </c>
      <c r="M47" s="1431"/>
      <c r="N47" s="1431"/>
      <c r="O47" s="1431"/>
      <c r="P47" s="1431"/>
      <c r="Q47" s="1431"/>
      <c r="R47" s="1431"/>
      <c r="S47" s="1431"/>
      <c r="T47" s="1431"/>
      <c r="U47" s="1431"/>
      <c r="V47" s="1431"/>
      <c r="W47" s="1431"/>
      <c r="X47" s="1431"/>
      <c r="Y47" s="848"/>
    </row>
    <row r="48" spans="1:25" ht="32.1" customHeight="1">
      <c r="A48" s="790">
        <v>13</v>
      </c>
      <c r="B48" s="1405"/>
      <c r="C48" s="849" t="s">
        <v>146</v>
      </c>
      <c r="D48" s="850"/>
      <c r="E48" s="558"/>
      <c r="F48" s="1430" t="s">
        <v>134</v>
      </c>
      <c r="G48" s="1431"/>
      <c r="H48" s="1431"/>
      <c r="I48" s="1431"/>
      <c r="J48" s="1482"/>
      <c r="K48" s="558"/>
      <c r="L48" s="1430" t="s">
        <v>135</v>
      </c>
      <c r="M48" s="1431"/>
      <c r="N48" s="1431"/>
      <c r="O48" s="1431"/>
      <c r="P48" s="1431"/>
      <c r="Q48" s="1431"/>
      <c r="R48" s="1431"/>
      <c r="S48" s="1431"/>
      <c r="T48" s="1431"/>
      <c r="U48" s="1431"/>
      <c r="V48" s="1431"/>
      <c r="W48" s="1431"/>
      <c r="X48" s="1431"/>
      <c r="Y48" s="848"/>
    </row>
    <row r="49" spans="1:25" ht="32.1" customHeight="1">
      <c r="A49" s="790">
        <v>14</v>
      </c>
      <c r="B49" s="1405"/>
      <c r="C49" s="1409" t="s">
        <v>147</v>
      </c>
      <c r="D49" s="1483"/>
      <c r="E49" s="558"/>
      <c r="F49" s="1422" t="s">
        <v>148</v>
      </c>
      <c r="G49" s="1420"/>
      <c r="H49" s="1420"/>
      <c r="I49" s="1420"/>
      <c r="J49" s="1421"/>
      <c r="K49" s="558"/>
      <c r="L49" s="1430" t="s">
        <v>135</v>
      </c>
      <c r="M49" s="1431"/>
      <c r="N49" s="1431"/>
      <c r="O49" s="1431"/>
      <c r="P49" s="1431"/>
      <c r="Q49" s="1431"/>
      <c r="R49" s="1431"/>
      <c r="S49" s="1431"/>
      <c r="T49" s="1431"/>
      <c r="U49" s="1431"/>
      <c r="V49" s="1431"/>
      <c r="W49" s="1431"/>
      <c r="X49" s="1431"/>
      <c r="Y49" s="848"/>
    </row>
    <row r="50" spans="1:25" ht="32.1" customHeight="1">
      <c r="A50" s="790">
        <v>15</v>
      </c>
      <c r="B50" s="1405"/>
      <c r="C50" s="849" t="s">
        <v>149</v>
      </c>
      <c r="D50" s="850"/>
      <c r="E50" s="558"/>
      <c r="F50" s="1430" t="s">
        <v>134</v>
      </c>
      <c r="G50" s="1431"/>
      <c r="H50" s="1431"/>
      <c r="I50" s="1431"/>
      <c r="J50" s="1482"/>
      <c r="K50" s="558"/>
      <c r="L50" s="1430" t="s">
        <v>135</v>
      </c>
      <c r="M50" s="1431"/>
      <c r="N50" s="1431"/>
      <c r="O50" s="1431"/>
      <c r="P50" s="1431"/>
      <c r="Q50" s="1431"/>
      <c r="R50" s="1431"/>
      <c r="S50" s="1431"/>
      <c r="T50" s="1431"/>
      <c r="U50" s="1431"/>
      <c r="V50" s="1431"/>
      <c r="W50" s="1431"/>
      <c r="X50" s="1431"/>
      <c r="Y50" s="848"/>
    </row>
    <row r="51" spans="1:25" ht="32.1" customHeight="1">
      <c r="A51" s="790">
        <v>16</v>
      </c>
      <c r="B51" s="1405"/>
      <c r="C51" s="1407" t="s">
        <v>150</v>
      </c>
      <c r="D51" s="1483"/>
      <c r="E51" s="558"/>
      <c r="F51" s="1462" t="s">
        <v>1069</v>
      </c>
      <c r="G51" s="1380"/>
      <c r="H51" s="1380"/>
      <c r="I51" s="1380"/>
      <c r="J51" s="1380"/>
      <c r="K51" s="558"/>
      <c r="L51" s="1430" t="s">
        <v>151</v>
      </c>
      <c r="M51" s="1431"/>
      <c r="N51" s="1431"/>
      <c r="O51" s="1431"/>
      <c r="P51" s="1431"/>
      <c r="Q51" s="1431"/>
      <c r="R51" s="1431"/>
      <c r="S51" s="1431"/>
      <c r="T51" s="1431"/>
      <c r="U51" s="558"/>
      <c r="V51" s="1431" t="s">
        <v>135</v>
      </c>
      <c r="W51" s="1431"/>
      <c r="X51" s="1431"/>
      <c r="Y51" s="848"/>
    </row>
    <row r="52" spans="1:25" ht="32.1" customHeight="1">
      <c r="A52" s="1456">
        <v>17</v>
      </c>
      <c r="B52" s="1405"/>
      <c r="C52" s="1484" t="s">
        <v>152</v>
      </c>
      <c r="D52" s="809" t="s">
        <v>153</v>
      </c>
      <c r="E52" s="558"/>
      <c r="F52" s="1430" t="s">
        <v>154</v>
      </c>
      <c r="G52" s="1431"/>
      <c r="H52" s="1431"/>
      <c r="I52" s="1431"/>
      <c r="J52" s="1482"/>
      <c r="K52" s="558"/>
      <c r="L52" s="1430" t="s">
        <v>155</v>
      </c>
      <c r="M52" s="1431"/>
      <c r="N52" s="1431"/>
      <c r="O52" s="1431"/>
      <c r="P52" s="1431"/>
      <c r="Q52" s="558"/>
      <c r="R52" s="792" t="s">
        <v>156</v>
      </c>
      <c r="S52" s="810" t="s">
        <v>25</v>
      </c>
      <c r="T52" s="1486"/>
      <c r="U52" s="1486"/>
      <c r="V52" s="1486"/>
      <c r="W52" s="1486"/>
      <c r="X52" s="1486"/>
      <c r="Y52" s="811" t="s">
        <v>48</v>
      </c>
    </row>
    <row r="53" spans="1:25" ht="32.1" customHeight="1">
      <c r="A53" s="1458"/>
      <c r="B53" s="1405"/>
      <c r="C53" s="1485"/>
      <c r="D53" s="812" t="s">
        <v>157</v>
      </c>
      <c r="E53" s="558"/>
      <c r="F53" s="1430" t="s">
        <v>154</v>
      </c>
      <c r="G53" s="1431"/>
      <c r="H53" s="1431"/>
      <c r="I53" s="1431"/>
      <c r="J53" s="1482"/>
      <c r="K53" s="558"/>
      <c r="L53" s="1462" t="s">
        <v>158</v>
      </c>
      <c r="M53" s="1380"/>
      <c r="N53" s="1380"/>
      <c r="O53" s="1380"/>
      <c r="P53" s="1380"/>
      <c r="Q53" s="558"/>
      <c r="R53" s="792" t="s">
        <v>156</v>
      </c>
      <c r="S53" s="810" t="s">
        <v>25</v>
      </c>
      <c r="T53" s="1486"/>
      <c r="U53" s="1486"/>
      <c r="V53" s="1486"/>
      <c r="W53" s="1486"/>
      <c r="X53" s="1486"/>
      <c r="Y53" s="811" t="s">
        <v>48</v>
      </c>
    </row>
    <row r="54" spans="1:25" ht="32.1" customHeight="1">
      <c r="A54" s="790">
        <v>18</v>
      </c>
      <c r="B54" s="1406"/>
      <c r="C54" s="851" t="s">
        <v>488</v>
      </c>
      <c r="D54" s="850"/>
      <c r="E54" s="558"/>
      <c r="F54" s="1430" t="s">
        <v>159</v>
      </c>
      <c r="G54" s="1431"/>
      <c r="H54" s="1431"/>
      <c r="I54" s="1431"/>
      <c r="J54" s="1482"/>
      <c r="K54" s="558"/>
      <c r="L54" s="1462" t="s">
        <v>160</v>
      </c>
      <c r="M54" s="1380"/>
      <c r="N54" s="1380"/>
      <c r="O54" s="1380"/>
      <c r="P54" s="1380"/>
      <c r="Q54" s="1380"/>
      <c r="R54" s="1380"/>
      <c r="S54" s="1380"/>
      <c r="T54" s="1380"/>
      <c r="U54" s="558"/>
      <c r="V54" s="1431" t="s">
        <v>135</v>
      </c>
      <c r="W54" s="1431"/>
      <c r="X54" s="1431"/>
      <c r="Y54" s="848"/>
    </row>
    <row r="55" spans="1:25" ht="32.1" customHeight="1">
      <c r="A55" s="790">
        <v>19</v>
      </c>
      <c r="B55" s="1404" t="s">
        <v>161</v>
      </c>
      <c r="C55" s="1407" t="s">
        <v>162</v>
      </c>
      <c r="D55" s="1483"/>
      <c r="E55" s="1430" t="s">
        <v>906</v>
      </c>
      <c r="F55" s="1431"/>
      <c r="G55" s="1431"/>
      <c r="H55" s="1431"/>
      <c r="I55" s="1431"/>
      <c r="J55" s="1431"/>
      <c r="K55" s="1431"/>
      <c r="L55" s="1431"/>
      <c r="M55" s="1431"/>
      <c r="N55" s="1431"/>
      <c r="O55" s="1431"/>
      <c r="P55" s="1431"/>
      <c r="Q55" s="1431"/>
      <c r="R55" s="1431"/>
      <c r="S55" s="1431"/>
      <c r="T55" s="1431"/>
      <c r="U55" s="1431"/>
      <c r="V55" s="1431"/>
      <c r="W55" s="1431"/>
      <c r="X55" s="1431"/>
      <c r="Y55" s="848"/>
    </row>
    <row r="56" spans="1:25" ht="32.1" customHeight="1">
      <c r="A56" s="790">
        <v>20</v>
      </c>
      <c r="B56" s="1405"/>
      <c r="C56" s="1407" t="s">
        <v>163</v>
      </c>
      <c r="D56" s="1483"/>
      <c r="E56" s="1430" t="s">
        <v>906</v>
      </c>
      <c r="F56" s="1431"/>
      <c r="G56" s="1431"/>
      <c r="H56" s="1431"/>
      <c r="I56" s="1431"/>
      <c r="J56" s="1431"/>
      <c r="K56" s="1431"/>
      <c r="L56" s="1431"/>
      <c r="M56" s="1431"/>
      <c r="N56" s="1431"/>
      <c r="O56" s="1431"/>
      <c r="P56" s="1431"/>
      <c r="Q56" s="1431"/>
      <c r="R56" s="1431"/>
      <c r="S56" s="1431"/>
      <c r="T56" s="1431"/>
      <c r="U56" s="1431"/>
      <c r="V56" s="1431"/>
      <c r="W56" s="1431"/>
      <c r="X56" s="1431"/>
      <c r="Y56" s="848"/>
    </row>
    <row r="57" spans="1:25" ht="32.1" customHeight="1">
      <c r="A57" s="1456">
        <v>21</v>
      </c>
      <c r="B57" s="1405"/>
      <c r="C57" s="1484" t="s">
        <v>164</v>
      </c>
      <c r="D57" s="813" t="s">
        <v>588</v>
      </c>
      <c r="E57" s="583"/>
      <c r="F57" s="1380" t="s">
        <v>166</v>
      </c>
      <c r="G57" s="1380"/>
      <c r="H57" s="1380"/>
      <c r="I57" s="1380"/>
      <c r="J57" s="1380"/>
      <c r="K57" s="1380"/>
      <c r="L57" s="1380"/>
      <c r="M57" s="1380"/>
      <c r="N57" s="1380"/>
      <c r="O57" s="1380"/>
      <c r="P57" s="1380"/>
      <c r="Q57" s="1380"/>
      <c r="R57" s="1380"/>
      <c r="S57" s="1380"/>
      <c r="T57" s="1380"/>
      <c r="U57" s="1380"/>
      <c r="V57" s="1380"/>
      <c r="W57" s="1380"/>
      <c r="X57" s="1380"/>
      <c r="Y57" s="836"/>
    </row>
    <row r="58" spans="1:25" ht="32.1" customHeight="1">
      <c r="A58" s="1457"/>
      <c r="B58" s="1405"/>
      <c r="C58" s="1487"/>
      <c r="D58" s="814" t="s">
        <v>165</v>
      </c>
      <c r="E58" s="617"/>
      <c r="F58" s="1380" t="s">
        <v>166</v>
      </c>
      <c r="G58" s="1380"/>
      <c r="H58" s="1380"/>
      <c r="I58" s="1380"/>
      <c r="J58" s="1380"/>
      <c r="K58" s="1380"/>
      <c r="L58" s="1380"/>
      <c r="M58" s="1380"/>
      <c r="N58" s="1380"/>
      <c r="O58" s="1380"/>
      <c r="P58" s="1380"/>
      <c r="Q58" s="1380"/>
      <c r="R58" s="1380"/>
      <c r="S58" s="1380"/>
      <c r="T58" s="1380"/>
      <c r="U58" s="1380"/>
      <c r="V58" s="1380"/>
      <c r="W58" s="1380"/>
      <c r="X58" s="1380"/>
      <c r="Y58" s="836"/>
    </row>
    <row r="59" spans="1:25" ht="66" customHeight="1">
      <c r="A59" s="1458"/>
      <c r="B59" s="1405"/>
      <c r="C59" s="1485"/>
      <c r="D59" s="815" t="s">
        <v>996</v>
      </c>
      <c r="E59" s="617"/>
      <c r="F59" s="1488" t="s">
        <v>1349</v>
      </c>
      <c r="G59" s="1488"/>
      <c r="H59" s="1488"/>
      <c r="I59" s="1488"/>
      <c r="J59" s="1488"/>
      <c r="K59" s="1488"/>
      <c r="L59" s="1488"/>
      <c r="M59" s="1488"/>
      <c r="N59" s="1488"/>
      <c r="O59" s="1488"/>
      <c r="P59" s="1488"/>
      <c r="Q59" s="1488"/>
      <c r="R59" s="1488"/>
      <c r="S59" s="1488"/>
      <c r="T59" s="1488"/>
      <c r="U59" s="1488"/>
      <c r="V59" s="1488"/>
      <c r="W59" s="1488"/>
      <c r="X59" s="1488"/>
      <c r="Y59" s="836"/>
    </row>
    <row r="60" spans="1:25" ht="57" customHeight="1">
      <c r="A60" s="790">
        <v>22</v>
      </c>
      <c r="B60" s="1405"/>
      <c r="C60" s="973" t="s">
        <v>167</v>
      </c>
      <c r="D60" s="813"/>
      <c r="E60" s="617"/>
      <c r="F60" s="1380" t="s">
        <v>1613</v>
      </c>
      <c r="G60" s="1380"/>
      <c r="H60" s="1380"/>
      <c r="I60" s="1380"/>
      <c r="J60" s="1380"/>
      <c r="K60" s="1380"/>
      <c r="L60" s="1380"/>
      <c r="M60" s="1380"/>
      <c r="N60" s="1380"/>
      <c r="O60" s="1380"/>
      <c r="P60" s="1380"/>
      <c r="Q60" s="1380"/>
      <c r="R60" s="1380"/>
      <c r="S60" s="1380"/>
      <c r="T60" s="1380"/>
      <c r="U60" s="1380"/>
      <c r="V60" s="1380"/>
      <c r="W60" s="1380"/>
      <c r="X60" s="1380"/>
      <c r="Y60" s="974"/>
    </row>
    <row r="61" spans="1:25" ht="102" customHeight="1">
      <c r="A61" s="977">
        <v>23</v>
      </c>
      <c r="B61" s="1405"/>
      <c r="C61" s="1489" t="s">
        <v>1331</v>
      </c>
      <c r="D61" s="1490"/>
      <c r="E61" s="558"/>
      <c r="F61" s="1509" t="s">
        <v>1350</v>
      </c>
      <c r="G61" s="1488"/>
      <c r="H61" s="1488"/>
      <c r="I61" s="1488"/>
      <c r="J61" s="1488"/>
      <c r="K61" s="1488"/>
      <c r="L61" s="1488"/>
      <c r="M61" s="1488"/>
      <c r="N61" s="1488"/>
      <c r="O61" s="1488"/>
      <c r="P61" s="1488"/>
      <c r="Q61" s="1488"/>
      <c r="R61" s="1488"/>
      <c r="S61" s="1488"/>
      <c r="T61" s="1488"/>
      <c r="U61" s="558"/>
      <c r="V61" s="1510" t="s">
        <v>1332</v>
      </c>
      <c r="W61" s="1511"/>
      <c r="X61" s="1511"/>
      <c r="Y61" s="836"/>
    </row>
    <row r="62" spans="1:25" ht="31.5" customHeight="1">
      <c r="A62" s="1491">
        <v>24</v>
      </c>
      <c r="B62" s="1405"/>
      <c r="C62" s="1434" t="s">
        <v>168</v>
      </c>
      <c r="D62" s="816" t="s">
        <v>169</v>
      </c>
      <c r="E62" s="558"/>
      <c r="F62" s="1430" t="s">
        <v>134</v>
      </c>
      <c r="G62" s="1431"/>
      <c r="H62" s="1431"/>
      <c r="I62" s="1431"/>
      <c r="J62" s="1482"/>
      <c r="K62" s="558"/>
      <c r="L62" s="1430" t="s">
        <v>135</v>
      </c>
      <c r="M62" s="1431"/>
      <c r="N62" s="1431"/>
      <c r="O62" s="1431"/>
      <c r="P62" s="1431"/>
      <c r="Q62" s="1431"/>
      <c r="R62" s="1431"/>
      <c r="S62" s="1431"/>
      <c r="T62" s="1431"/>
      <c r="U62" s="1431"/>
      <c r="V62" s="1431"/>
      <c r="W62" s="1431"/>
      <c r="X62" s="1431"/>
      <c r="Y62" s="848"/>
    </row>
    <row r="63" spans="1:25" ht="32.25" customHeight="1">
      <c r="A63" s="1492"/>
      <c r="B63" s="1405"/>
      <c r="C63" s="1436"/>
      <c r="D63" s="816" t="s">
        <v>170</v>
      </c>
      <c r="E63" s="617"/>
      <c r="F63" s="1244" t="s">
        <v>171</v>
      </c>
      <c r="G63" s="1243"/>
      <c r="H63" s="1243"/>
      <c r="I63" s="1243"/>
      <c r="J63" s="1243"/>
      <c r="K63" s="1243"/>
      <c r="L63" s="1243"/>
      <c r="M63" s="1243"/>
      <c r="N63" s="1243"/>
      <c r="O63" s="1243"/>
      <c r="P63" s="1243"/>
      <c r="Q63" s="1243"/>
      <c r="R63" s="1243"/>
      <c r="S63" s="1243"/>
      <c r="T63" s="1243"/>
      <c r="U63" s="1245"/>
      <c r="V63" s="1245"/>
      <c r="W63" s="1245"/>
      <c r="X63" s="1245"/>
      <c r="Y63" s="817"/>
    </row>
    <row r="64" spans="1:25" ht="120.75" customHeight="1">
      <c r="A64" s="977">
        <v>25</v>
      </c>
      <c r="B64" s="1405"/>
      <c r="C64" s="1407" t="s">
        <v>172</v>
      </c>
      <c r="D64" s="1483"/>
      <c r="E64" s="1277"/>
      <c r="F64" s="1506" t="s">
        <v>1639</v>
      </c>
      <c r="G64" s="1507"/>
      <c r="H64" s="1507"/>
      <c r="I64" s="1507"/>
      <c r="J64" s="1507"/>
      <c r="K64" s="1507"/>
      <c r="L64" s="1507"/>
      <c r="M64" s="1507"/>
      <c r="N64" s="1507"/>
      <c r="O64" s="1507"/>
      <c r="P64" s="1507"/>
      <c r="Q64" s="1507"/>
      <c r="R64" s="1507"/>
      <c r="S64" s="1507"/>
      <c r="T64" s="1507"/>
      <c r="U64" s="1507"/>
      <c r="V64" s="1507"/>
      <c r="W64" s="1507"/>
      <c r="X64" s="1507"/>
      <c r="Y64" s="1508"/>
    </row>
    <row r="65" spans="1:25" ht="32.1" customHeight="1">
      <c r="A65" s="978">
        <v>26</v>
      </c>
      <c r="B65" s="1405"/>
      <c r="C65" s="843" t="s">
        <v>173</v>
      </c>
      <c r="D65" s="818"/>
      <c r="E65" s="558"/>
      <c r="F65" s="1422" t="s">
        <v>174</v>
      </c>
      <c r="G65" s="1420"/>
      <c r="H65" s="1420"/>
      <c r="I65" s="1420"/>
      <c r="J65" s="1420"/>
      <c r="K65" s="558"/>
      <c r="L65" s="1430" t="s">
        <v>175</v>
      </c>
      <c r="M65" s="1431"/>
      <c r="N65" s="1431"/>
      <c r="O65" s="1431"/>
      <c r="P65" s="1482"/>
      <c r="Q65" s="558"/>
      <c r="R65" s="792" t="s">
        <v>156</v>
      </c>
      <c r="S65" s="810" t="s">
        <v>25</v>
      </c>
      <c r="T65" s="1486"/>
      <c r="U65" s="1486"/>
      <c r="V65" s="1486"/>
      <c r="W65" s="1486"/>
      <c r="X65" s="1486"/>
      <c r="Y65" s="811" t="s">
        <v>48</v>
      </c>
    </row>
    <row r="66" spans="1:25" ht="32.1" customHeight="1">
      <c r="A66" s="978">
        <v>27</v>
      </c>
      <c r="B66" s="1405"/>
      <c r="C66" s="843" t="s">
        <v>461</v>
      </c>
      <c r="D66" s="818"/>
      <c r="E66" s="558"/>
      <c r="F66" s="1422" t="s">
        <v>465</v>
      </c>
      <c r="G66" s="1420"/>
      <c r="H66" s="1420"/>
      <c r="I66" s="1420"/>
      <c r="J66" s="1420"/>
      <c r="K66" s="1420"/>
      <c r="L66" s="1420"/>
      <c r="M66" s="1420"/>
      <c r="N66" s="1420"/>
      <c r="O66" s="1420"/>
      <c r="P66" s="1421"/>
      <c r="Q66" s="558"/>
      <c r="R66" s="792" t="s">
        <v>156</v>
      </c>
      <c r="S66" s="810" t="s">
        <v>25</v>
      </c>
      <c r="T66" s="1486"/>
      <c r="U66" s="1486"/>
      <c r="V66" s="1486"/>
      <c r="W66" s="1486"/>
      <c r="X66" s="1486"/>
      <c r="Y66" s="811" t="s">
        <v>48</v>
      </c>
    </row>
    <row r="67" spans="1:25" ht="32.1" customHeight="1">
      <c r="A67" s="979">
        <v>28</v>
      </c>
      <c r="B67" s="1405"/>
      <c r="C67" s="1493" t="s">
        <v>463</v>
      </c>
      <c r="D67" s="1494"/>
      <c r="E67" s="558"/>
      <c r="F67" s="1462" t="s">
        <v>995</v>
      </c>
      <c r="G67" s="1431"/>
      <c r="H67" s="1431"/>
      <c r="I67" s="1431"/>
      <c r="J67" s="1431"/>
      <c r="K67" s="1431"/>
      <c r="L67" s="1431"/>
      <c r="M67" s="1431"/>
      <c r="N67" s="1431"/>
      <c r="O67" s="1431"/>
      <c r="P67" s="1431"/>
      <c r="Q67" s="1431"/>
      <c r="R67" s="1431"/>
      <c r="S67" s="1431"/>
      <c r="T67" s="1482"/>
      <c r="U67" s="558"/>
      <c r="V67" s="1430" t="s">
        <v>1070</v>
      </c>
      <c r="W67" s="1431"/>
      <c r="X67" s="1431"/>
      <c r="Y67" s="848"/>
    </row>
    <row r="68" spans="1:25" ht="32.1" customHeight="1">
      <c r="A68" s="979">
        <v>29</v>
      </c>
      <c r="B68" s="1405"/>
      <c r="C68" s="1493" t="s">
        <v>589</v>
      </c>
      <c r="D68" s="1494"/>
      <c r="E68" s="558"/>
      <c r="F68" s="1430" t="s">
        <v>134</v>
      </c>
      <c r="G68" s="1431"/>
      <c r="H68" s="1431"/>
      <c r="I68" s="1431"/>
      <c r="J68" s="1482"/>
      <c r="K68" s="558"/>
      <c r="L68" s="1430" t="s">
        <v>135</v>
      </c>
      <c r="M68" s="1431"/>
      <c r="N68" s="1431"/>
      <c r="O68" s="1431"/>
      <c r="P68" s="1431"/>
      <c r="Q68" s="1431"/>
      <c r="R68" s="1431"/>
      <c r="S68" s="1431"/>
      <c r="T68" s="1431"/>
      <c r="U68" s="1431"/>
      <c r="V68" s="1431"/>
      <c r="W68" s="1431"/>
      <c r="X68" s="1431"/>
      <c r="Y68" s="848"/>
    </row>
    <row r="69" spans="1:25" ht="51.95" customHeight="1">
      <c r="A69" s="1491">
        <v>30</v>
      </c>
      <c r="B69" s="842"/>
      <c r="C69" s="1425" t="s">
        <v>1120</v>
      </c>
      <c r="D69" s="1426"/>
      <c r="E69" s="558"/>
      <c r="F69" s="1462" t="s">
        <v>994</v>
      </c>
      <c r="G69" s="1380"/>
      <c r="H69" s="1380"/>
      <c r="I69" s="1380"/>
      <c r="J69" s="1380"/>
      <c r="K69" s="1380"/>
      <c r="L69" s="1380"/>
      <c r="M69" s="1380"/>
      <c r="N69" s="1380"/>
      <c r="O69" s="1380"/>
      <c r="P69" s="1380"/>
      <c r="Q69" s="1380"/>
      <c r="R69" s="1380"/>
      <c r="S69" s="1380"/>
      <c r="T69" s="1504"/>
      <c r="U69" s="558"/>
      <c r="V69" s="845" t="s">
        <v>135</v>
      </c>
      <c r="W69" s="845"/>
      <c r="X69" s="845"/>
      <c r="Y69" s="848"/>
    </row>
    <row r="70" spans="1:25" ht="51.95" customHeight="1">
      <c r="A70" s="1503"/>
      <c r="B70" s="842"/>
      <c r="C70" s="1427"/>
      <c r="D70" s="1428"/>
      <c r="E70" s="558"/>
      <c r="F70" s="1462" t="s">
        <v>1121</v>
      </c>
      <c r="G70" s="1380"/>
      <c r="H70" s="1380"/>
      <c r="I70" s="1380"/>
      <c r="J70" s="1380"/>
      <c r="K70" s="1380"/>
      <c r="L70" s="1380"/>
      <c r="M70" s="1380"/>
      <c r="N70" s="1380"/>
      <c r="O70" s="1380"/>
      <c r="P70" s="1380"/>
      <c r="Q70" s="1380"/>
      <c r="R70" s="1380"/>
      <c r="S70" s="1380"/>
      <c r="T70" s="1504"/>
      <c r="U70" s="558"/>
      <c r="V70" s="845" t="s">
        <v>135</v>
      </c>
      <c r="X70" s="845"/>
      <c r="Y70" s="848"/>
    </row>
    <row r="71" spans="1:25" ht="32.25" customHeight="1">
      <c r="A71" s="1491">
        <v>31</v>
      </c>
      <c r="B71" s="1404" t="s">
        <v>176</v>
      </c>
      <c r="C71" s="1413" t="s">
        <v>177</v>
      </c>
      <c r="D71" s="1414"/>
      <c r="E71" s="617"/>
      <c r="F71" s="1430" t="s">
        <v>993</v>
      </c>
      <c r="G71" s="1431"/>
      <c r="H71" s="1431"/>
      <c r="I71" s="1431"/>
      <c r="J71" s="1431"/>
      <c r="K71" s="1431"/>
      <c r="L71" s="1431"/>
      <c r="M71" s="1431"/>
      <c r="N71" s="1431"/>
      <c r="O71" s="1431"/>
      <c r="P71" s="1431"/>
      <c r="Q71" s="1431"/>
      <c r="R71" s="1431"/>
      <c r="S71" s="1431"/>
      <c r="T71" s="1431"/>
      <c r="U71" s="1431"/>
      <c r="V71" s="1431"/>
      <c r="W71" s="1431"/>
      <c r="X71" s="1431"/>
      <c r="Y71" s="848"/>
    </row>
    <row r="72" spans="1:25" ht="31.5" customHeight="1">
      <c r="A72" s="1492"/>
      <c r="B72" s="1405"/>
      <c r="C72" s="1390"/>
      <c r="D72" s="1391"/>
      <c r="E72" s="617"/>
      <c r="F72" s="1430" t="s">
        <v>992</v>
      </c>
      <c r="G72" s="1431"/>
      <c r="H72" s="1431"/>
      <c r="I72" s="1431"/>
      <c r="J72" s="1431"/>
      <c r="K72" s="1431"/>
      <c r="L72" s="1431"/>
      <c r="M72" s="1431"/>
      <c r="N72" s="1431"/>
      <c r="O72" s="1431"/>
      <c r="P72" s="1431"/>
      <c r="Q72" s="1431"/>
      <c r="R72" s="1431"/>
      <c r="S72" s="1431"/>
      <c r="T72" s="1431"/>
      <c r="U72" s="1431"/>
      <c r="V72" s="1431"/>
      <c r="W72" s="1431"/>
      <c r="X72" s="1431"/>
      <c r="Y72" s="848"/>
    </row>
    <row r="73" spans="1:25" ht="31.5" customHeight="1">
      <c r="A73" s="1492"/>
      <c r="B73" s="1405"/>
      <c r="C73" s="1390"/>
      <c r="D73" s="1391"/>
      <c r="E73" s="617"/>
      <c r="F73" s="1430" t="s">
        <v>991</v>
      </c>
      <c r="G73" s="1431"/>
      <c r="H73" s="1431"/>
      <c r="I73" s="1431"/>
      <c r="J73" s="1431"/>
      <c r="K73" s="1431"/>
      <c r="L73" s="1431"/>
      <c r="M73" s="1431"/>
      <c r="N73" s="1431"/>
      <c r="O73" s="1431"/>
      <c r="P73" s="1431"/>
      <c r="Q73" s="1431"/>
      <c r="R73" s="1431"/>
      <c r="S73" s="1431"/>
      <c r="T73" s="1431"/>
      <c r="U73" s="1431"/>
      <c r="V73" s="1431"/>
      <c r="W73" s="1431"/>
      <c r="X73" s="1431"/>
      <c r="Y73" s="848"/>
    </row>
    <row r="74" spans="1:25" ht="31.5" customHeight="1">
      <c r="A74" s="1492"/>
      <c r="B74" s="1405"/>
      <c r="C74" s="1390"/>
      <c r="D74" s="1391"/>
      <c r="E74" s="617"/>
      <c r="F74" s="1430" t="s">
        <v>990</v>
      </c>
      <c r="G74" s="1431"/>
      <c r="H74" s="1431"/>
      <c r="I74" s="1431"/>
      <c r="J74" s="1431"/>
      <c r="K74" s="1431"/>
      <c r="L74" s="1431"/>
      <c r="M74" s="1431"/>
      <c r="N74" s="1431"/>
      <c r="O74" s="1431"/>
      <c r="P74" s="1431"/>
      <c r="Q74" s="1431"/>
      <c r="R74" s="1431"/>
      <c r="S74" s="1431"/>
      <c r="T74" s="1431"/>
      <c r="U74" s="1431"/>
      <c r="V74" s="1431"/>
      <c r="W74" s="1431"/>
      <c r="X74" s="1431"/>
      <c r="Y74" s="848"/>
    </row>
    <row r="75" spans="1:25" ht="32.1" customHeight="1">
      <c r="A75" s="1492"/>
      <c r="B75" s="1405"/>
      <c r="C75" s="1390"/>
      <c r="D75" s="1391"/>
      <c r="E75" s="617"/>
      <c r="F75" s="1430" t="s">
        <v>989</v>
      </c>
      <c r="G75" s="1431"/>
      <c r="H75" s="1431"/>
      <c r="I75" s="1431"/>
      <c r="J75" s="1431"/>
      <c r="K75" s="1431"/>
      <c r="L75" s="1431"/>
      <c r="M75" s="1431"/>
      <c r="N75" s="1431"/>
      <c r="O75" s="1431"/>
      <c r="P75" s="1431"/>
      <c r="Q75" s="1431"/>
      <c r="R75" s="1431"/>
      <c r="S75" s="1431"/>
      <c r="T75" s="1431"/>
      <c r="U75" s="1431"/>
      <c r="V75" s="1431"/>
      <c r="W75" s="1431"/>
      <c r="X75" s="1431"/>
      <c r="Y75" s="848"/>
    </row>
    <row r="76" spans="1:25" ht="32.1" customHeight="1">
      <c r="A76" s="1492"/>
      <c r="B76" s="1405"/>
      <c r="C76" s="1390"/>
      <c r="D76" s="1391"/>
      <c r="E76" s="617"/>
      <c r="F76" s="1430" t="s">
        <v>988</v>
      </c>
      <c r="G76" s="1431"/>
      <c r="H76" s="1431"/>
      <c r="I76" s="1431"/>
      <c r="J76" s="1431"/>
      <c r="K76" s="1431"/>
      <c r="L76" s="1431"/>
      <c r="M76" s="1431"/>
      <c r="N76" s="1431"/>
      <c r="O76" s="1431"/>
      <c r="P76" s="1431"/>
      <c r="Q76" s="1431"/>
      <c r="R76" s="1431"/>
      <c r="S76" s="1431"/>
      <c r="T76" s="1431"/>
      <c r="U76" s="1431"/>
      <c r="V76" s="1431"/>
      <c r="W76" s="1431"/>
      <c r="X76" s="1431"/>
      <c r="Y76" s="848"/>
    </row>
    <row r="77" spans="1:25" ht="32.1" customHeight="1">
      <c r="A77" s="1492"/>
      <c r="B77" s="1405"/>
      <c r="C77" s="1390"/>
      <c r="D77" s="1391"/>
      <c r="E77" s="617"/>
      <c r="F77" s="1430" t="s">
        <v>1071</v>
      </c>
      <c r="G77" s="1431"/>
      <c r="H77" s="1431"/>
      <c r="I77" s="1431"/>
      <c r="J77" s="1431"/>
      <c r="K77" s="1431"/>
      <c r="L77" s="1431"/>
      <c r="M77" s="1431"/>
      <c r="N77" s="1431"/>
      <c r="O77" s="1431"/>
      <c r="P77" s="1431"/>
      <c r="Q77" s="1431"/>
      <c r="R77" s="1431"/>
      <c r="S77" s="1431"/>
      <c r="T77" s="1431"/>
      <c r="U77" s="1431"/>
      <c r="V77" s="1431"/>
      <c r="W77" s="1431"/>
      <c r="X77" s="1431"/>
      <c r="Y77" s="848"/>
    </row>
    <row r="78" spans="1:25" ht="32.1" customHeight="1">
      <c r="A78" s="1492"/>
      <c r="B78" s="1405"/>
      <c r="C78" s="1415"/>
      <c r="D78" s="1416"/>
      <c r="E78" s="617"/>
      <c r="F78" s="1430" t="s">
        <v>987</v>
      </c>
      <c r="G78" s="1431"/>
      <c r="H78" s="1431"/>
      <c r="I78" s="1431"/>
      <c r="J78" s="1431"/>
      <c r="K78" s="1431"/>
      <c r="L78" s="1431"/>
      <c r="M78" s="1431"/>
      <c r="N78" s="1431"/>
      <c r="O78" s="1431"/>
      <c r="P78" s="1431"/>
      <c r="Q78" s="1431"/>
      <c r="R78" s="1431"/>
      <c r="S78" s="1431"/>
      <c r="T78" s="1431"/>
      <c r="U78" s="1431"/>
      <c r="V78" s="1431"/>
      <c r="W78" s="1431"/>
      <c r="X78" s="1431"/>
      <c r="Y78" s="848"/>
    </row>
    <row r="79" spans="1:25" ht="31.5" customHeight="1">
      <c r="A79" s="1492"/>
      <c r="B79" s="1405"/>
      <c r="C79" s="1434" t="s">
        <v>590</v>
      </c>
      <c r="D79" s="1414"/>
      <c r="E79" s="583"/>
      <c r="F79" s="1430" t="s">
        <v>986</v>
      </c>
      <c r="G79" s="1431"/>
      <c r="H79" s="1431"/>
      <c r="I79" s="1431"/>
      <c r="J79" s="1431"/>
      <c r="K79" s="1431"/>
      <c r="L79" s="1431"/>
      <c r="M79" s="1431"/>
      <c r="N79" s="1431"/>
      <c r="O79" s="1431"/>
      <c r="P79" s="1431"/>
      <c r="Q79" s="1431"/>
      <c r="R79" s="1431"/>
      <c r="S79" s="1431"/>
      <c r="T79" s="1431"/>
      <c r="U79" s="1431"/>
      <c r="V79" s="1431"/>
      <c r="W79" s="1431"/>
      <c r="X79" s="1431"/>
      <c r="Y79" s="848"/>
    </row>
    <row r="80" spans="1:25" ht="31.5" customHeight="1">
      <c r="A80" s="1492"/>
      <c r="B80" s="1405"/>
      <c r="C80" s="1390"/>
      <c r="D80" s="1391"/>
      <c r="E80" s="583"/>
      <c r="F80" s="1430" t="s">
        <v>985</v>
      </c>
      <c r="G80" s="1431"/>
      <c r="H80" s="1431"/>
      <c r="I80" s="1431"/>
      <c r="J80" s="1431"/>
      <c r="K80" s="1431"/>
      <c r="L80" s="1431"/>
      <c r="M80" s="1431"/>
      <c r="N80" s="1431"/>
      <c r="O80" s="1431"/>
      <c r="P80" s="1431"/>
      <c r="Q80" s="1431"/>
      <c r="R80" s="1431"/>
      <c r="S80" s="1431"/>
      <c r="T80" s="1431"/>
      <c r="U80" s="1431"/>
      <c r="V80" s="1431"/>
      <c r="W80" s="1431"/>
      <c r="X80" s="1431"/>
      <c r="Y80" s="848"/>
    </row>
    <row r="81" spans="1:25" ht="31.5" customHeight="1">
      <c r="A81" s="1492"/>
      <c r="B81" s="1405"/>
      <c r="C81" s="1390"/>
      <c r="D81" s="1391"/>
      <c r="E81" s="583"/>
      <c r="F81" s="844" t="s">
        <v>984</v>
      </c>
      <c r="G81" s="845"/>
      <c r="H81" s="845"/>
      <c r="I81" s="845"/>
      <c r="J81" s="845"/>
      <c r="K81" s="845"/>
      <c r="L81" s="845"/>
      <c r="M81" s="845"/>
      <c r="N81" s="845"/>
      <c r="O81" s="845"/>
      <c r="P81" s="845"/>
      <c r="Q81" s="845"/>
      <c r="R81" s="845"/>
      <c r="S81" s="845"/>
      <c r="T81" s="845"/>
      <c r="U81" s="845"/>
      <c r="V81" s="845"/>
      <c r="W81" s="845"/>
      <c r="X81" s="845"/>
      <c r="Y81" s="848"/>
    </row>
    <row r="82" spans="1:25" ht="32.1" customHeight="1">
      <c r="A82" s="1492"/>
      <c r="B82" s="1405"/>
      <c r="C82" s="1390"/>
      <c r="D82" s="1391"/>
      <c r="E82" s="583"/>
      <c r="F82" s="844" t="s">
        <v>983</v>
      </c>
      <c r="G82" s="845"/>
      <c r="H82" s="845"/>
      <c r="I82" s="845"/>
      <c r="J82" s="845"/>
      <c r="K82" s="845"/>
      <c r="L82" s="845"/>
      <c r="M82" s="845"/>
      <c r="N82" s="845"/>
      <c r="O82" s="845"/>
      <c r="P82" s="845"/>
      <c r="Q82" s="845"/>
      <c r="R82" s="845"/>
      <c r="S82" s="845"/>
      <c r="T82" s="845"/>
      <c r="U82" s="845"/>
      <c r="V82" s="845"/>
      <c r="W82" s="845"/>
      <c r="X82" s="845"/>
      <c r="Y82" s="848"/>
    </row>
    <row r="83" spans="1:25" ht="32.1" customHeight="1">
      <c r="A83" s="1492"/>
      <c r="B83" s="1405"/>
      <c r="C83" s="1390"/>
      <c r="D83" s="1391"/>
      <c r="E83" s="583"/>
      <c r="F83" s="844" t="s">
        <v>982</v>
      </c>
      <c r="G83" s="845"/>
      <c r="H83" s="845"/>
      <c r="I83" s="845"/>
      <c r="J83" s="845"/>
      <c r="K83" s="845"/>
      <c r="L83" s="845"/>
      <c r="M83" s="845"/>
      <c r="N83" s="845"/>
      <c r="O83" s="845"/>
      <c r="P83" s="845"/>
      <c r="Q83" s="845"/>
      <c r="R83" s="845"/>
      <c r="S83" s="845"/>
      <c r="T83" s="845"/>
      <c r="U83" s="845"/>
      <c r="V83" s="845"/>
      <c r="W83" s="845"/>
      <c r="X83" s="845"/>
      <c r="Y83" s="848"/>
    </row>
    <row r="84" spans="1:25" ht="31.5" customHeight="1">
      <c r="A84" s="1492"/>
      <c r="B84" s="1405"/>
      <c r="C84" s="1415"/>
      <c r="D84" s="1416"/>
      <c r="E84" s="583"/>
      <c r="F84" s="1430" t="s">
        <v>1072</v>
      </c>
      <c r="G84" s="1431"/>
      <c r="H84" s="1431"/>
      <c r="I84" s="1431"/>
      <c r="J84" s="1431"/>
      <c r="K84" s="1431"/>
      <c r="L84" s="1431"/>
      <c r="M84" s="1431"/>
      <c r="N84" s="1431"/>
      <c r="O84" s="1431"/>
      <c r="P84" s="1431"/>
      <c r="Q84" s="1431"/>
      <c r="R84" s="1431"/>
      <c r="S84" s="1431"/>
      <c r="T84" s="1431"/>
      <c r="U84" s="1431"/>
      <c r="V84" s="1431"/>
      <c r="W84" s="1431"/>
      <c r="X84" s="1431"/>
      <c r="Y84" s="848"/>
    </row>
    <row r="85" spans="1:25" ht="32.1" customHeight="1">
      <c r="A85" s="1492"/>
      <c r="B85" s="1405"/>
      <c r="C85" s="1532" t="s">
        <v>1122</v>
      </c>
      <c r="D85" s="746" t="s">
        <v>1148</v>
      </c>
      <c r="E85" s="747"/>
      <c r="F85" s="1535" t="s">
        <v>1149</v>
      </c>
      <c r="G85" s="1536"/>
      <c r="H85" s="1536"/>
      <c r="I85" s="1536"/>
      <c r="J85" s="1537"/>
      <c r="K85" s="747"/>
      <c r="L85" s="1538" t="s">
        <v>1150</v>
      </c>
      <c r="M85" s="1539"/>
      <c r="N85" s="1539"/>
      <c r="O85" s="1539"/>
      <c r="P85" s="1540"/>
      <c r="Q85" s="747"/>
      <c r="R85" s="1538" t="s">
        <v>1151</v>
      </c>
      <c r="S85" s="1539"/>
      <c r="T85" s="1539"/>
      <c r="U85" s="1539"/>
      <c r="V85" s="1539"/>
      <c r="W85" s="748"/>
      <c r="X85" s="748"/>
      <c r="Y85" s="749"/>
    </row>
    <row r="86" spans="1:25" ht="32.1" customHeight="1">
      <c r="A86" s="1492"/>
      <c r="B86" s="1405"/>
      <c r="C86" s="1533"/>
      <c r="D86" s="1495" t="s">
        <v>1079</v>
      </c>
      <c r="E86" s="618"/>
      <c r="F86" s="1422" t="s">
        <v>1039</v>
      </c>
      <c r="G86" s="1420"/>
      <c r="H86" s="1420"/>
      <c r="I86" s="1420"/>
      <c r="J86" s="1420"/>
      <c r="K86" s="1420"/>
      <c r="L86" s="1420"/>
      <c r="M86" s="1420"/>
      <c r="N86" s="1420"/>
      <c r="O86" s="1420"/>
      <c r="P86" s="1420"/>
      <c r="Q86" s="1420"/>
      <c r="R86" s="1420"/>
      <c r="S86" s="1420"/>
      <c r="T86" s="1420"/>
      <c r="U86" s="1420"/>
      <c r="V86" s="1420"/>
      <c r="W86" s="1420"/>
      <c r="X86" s="1420"/>
      <c r="Y86" s="848"/>
    </row>
    <row r="87" spans="1:25" ht="31.5" customHeight="1">
      <c r="A87" s="1492"/>
      <c r="B87" s="1405"/>
      <c r="C87" s="1533"/>
      <c r="D87" s="1496"/>
      <c r="E87" s="618"/>
      <c r="F87" s="1498" t="s">
        <v>1285</v>
      </c>
      <c r="G87" s="1499"/>
      <c r="H87" s="1499"/>
      <c r="I87" s="1499"/>
      <c r="J87" s="1499"/>
      <c r="K87" s="1499"/>
      <c r="L87" s="1499"/>
      <c r="M87" s="1499"/>
      <c r="N87" s="1499"/>
      <c r="O87" s="1499"/>
      <c r="P87" s="1499"/>
      <c r="Q87" s="1499"/>
      <c r="R87" s="1499"/>
      <c r="S87" s="1499"/>
      <c r="T87" s="1499"/>
      <c r="U87" s="1499"/>
      <c r="V87" s="1499"/>
      <c r="W87" s="1499"/>
      <c r="X87" s="1499"/>
      <c r="Y87" s="1500"/>
    </row>
    <row r="88" spans="1:25" ht="32.1" customHeight="1">
      <c r="A88" s="1492"/>
      <c r="B88" s="1405"/>
      <c r="C88" s="1533"/>
      <c r="D88" s="1497"/>
      <c r="E88" s="618"/>
      <c r="F88" s="1501" t="s">
        <v>1265</v>
      </c>
      <c r="G88" s="1502"/>
      <c r="H88" s="1502"/>
      <c r="I88" s="1502"/>
      <c r="J88" s="1502"/>
      <c r="K88" s="1502"/>
      <c r="L88" s="1502"/>
      <c r="M88" s="1502"/>
      <c r="N88" s="1502"/>
      <c r="O88" s="1502"/>
      <c r="P88" s="1502"/>
      <c r="Q88" s="1502"/>
      <c r="R88" s="1502"/>
      <c r="S88" s="1502"/>
      <c r="T88" s="1502"/>
      <c r="U88" s="1502"/>
      <c r="V88" s="1502"/>
      <c r="W88" s="1502"/>
      <c r="X88" s="1502"/>
      <c r="Y88" s="848"/>
    </row>
    <row r="89" spans="1:25" ht="32.1" customHeight="1">
      <c r="A89" s="1492"/>
      <c r="B89" s="1405"/>
      <c r="C89" s="1533"/>
      <c r="D89" s="717" t="s">
        <v>1086</v>
      </c>
      <c r="E89" s="618"/>
      <c r="F89" s="1422" t="s">
        <v>1284</v>
      </c>
      <c r="G89" s="1420"/>
      <c r="H89" s="1420"/>
      <c r="I89" s="1420"/>
      <c r="J89" s="1420"/>
      <c r="K89" s="1420"/>
      <c r="L89" s="1420"/>
      <c r="M89" s="1420"/>
      <c r="N89" s="1420"/>
      <c r="O89" s="1420"/>
      <c r="P89" s="1420"/>
      <c r="Q89" s="1420"/>
      <c r="R89" s="1420"/>
      <c r="S89" s="1420"/>
      <c r="T89" s="1420"/>
      <c r="U89" s="1420"/>
      <c r="V89" s="1420"/>
      <c r="W89" s="1420"/>
      <c r="X89" s="1420"/>
      <c r="Y89" s="848"/>
    </row>
    <row r="90" spans="1:25" ht="32.1" customHeight="1">
      <c r="A90" s="1492"/>
      <c r="B90" s="1405"/>
      <c r="C90" s="1533"/>
      <c r="D90" s="1411" t="s">
        <v>1082</v>
      </c>
      <c r="E90" s="618"/>
      <c r="F90" s="1430" t="s">
        <v>1083</v>
      </c>
      <c r="G90" s="1431"/>
      <c r="H90" s="1431"/>
      <c r="I90" s="1431"/>
      <c r="J90" s="1431"/>
      <c r="K90" s="1431"/>
      <c r="L90" s="1431"/>
      <c r="M90" s="1431"/>
      <c r="N90" s="1431"/>
      <c r="O90" s="1431"/>
      <c r="P90" s="1431"/>
      <c r="Q90" s="617"/>
      <c r="R90" s="1430" t="s">
        <v>999</v>
      </c>
      <c r="S90" s="1431"/>
      <c r="T90" s="1431"/>
      <c r="U90" s="1431"/>
      <c r="V90" s="1431"/>
      <c r="W90" s="1431"/>
      <c r="X90" s="1431"/>
      <c r="Y90" s="848"/>
    </row>
    <row r="91" spans="1:25" ht="19.5" customHeight="1">
      <c r="A91" s="1492"/>
      <c r="B91" s="1405"/>
      <c r="C91" s="1533"/>
      <c r="D91" s="1389"/>
      <c r="E91" s="1463" t="s">
        <v>139</v>
      </c>
      <c r="F91" s="1464"/>
      <c r="G91" s="1464"/>
      <c r="H91" s="1464"/>
      <c r="I91" s="1464"/>
      <c r="J91" s="1464"/>
      <c r="K91" s="1464"/>
      <c r="L91" s="1505"/>
      <c r="M91" s="1505"/>
      <c r="N91" s="1505"/>
      <c r="O91" s="1505"/>
      <c r="P91" s="1505"/>
      <c r="Q91" s="1505"/>
      <c r="R91" s="1505"/>
      <c r="S91" s="1505"/>
      <c r="T91" s="584" t="s">
        <v>48</v>
      </c>
      <c r="U91" s="585"/>
      <c r="V91" s="585"/>
      <c r="W91" s="585"/>
      <c r="X91" s="586"/>
      <c r="Y91" s="587"/>
    </row>
    <row r="92" spans="1:25" ht="19.5" customHeight="1">
      <c r="A92" s="1492"/>
      <c r="B92" s="1405"/>
      <c r="C92" s="1533"/>
      <c r="D92" s="1389"/>
      <c r="E92" s="1479" t="s">
        <v>139</v>
      </c>
      <c r="F92" s="1480"/>
      <c r="G92" s="1480"/>
      <c r="H92" s="1480"/>
      <c r="I92" s="1480"/>
      <c r="J92" s="1480"/>
      <c r="K92" s="1480"/>
      <c r="L92" s="1445"/>
      <c r="M92" s="1445"/>
      <c r="N92" s="1445"/>
      <c r="O92" s="1445"/>
      <c r="P92" s="1445"/>
      <c r="Q92" s="1445"/>
      <c r="R92" s="1445"/>
      <c r="S92" s="1445"/>
      <c r="T92" s="588" t="s">
        <v>48</v>
      </c>
      <c r="U92" s="589"/>
      <c r="V92" s="589"/>
      <c r="W92" s="589"/>
      <c r="X92" s="590"/>
      <c r="Y92" s="591"/>
    </row>
    <row r="93" spans="1:25" ht="32.1" customHeight="1">
      <c r="A93" s="1492"/>
      <c r="B93" s="1405"/>
      <c r="C93" s="1533"/>
      <c r="D93" s="1412"/>
      <c r="E93" s="558"/>
      <c r="F93" s="592" t="s">
        <v>952</v>
      </c>
      <c r="G93" s="593"/>
      <c r="H93" s="593"/>
      <c r="I93" s="593"/>
      <c r="J93" s="593"/>
      <c r="K93" s="593"/>
      <c r="L93" s="594"/>
      <c r="M93" s="595"/>
      <c r="N93" s="819"/>
      <c r="O93" s="1525" t="s">
        <v>1274</v>
      </c>
      <c r="P93" s="1481"/>
      <c r="Q93" s="1481"/>
      <c r="R93" s="1481"/>
      <c r="S93" s="1481"/>
      <c r="T93" s="1481"/>
      <c r="U93" s="1481"/>
      <c r="V93" s="1481"/>
      <c r="W93" s="1481"/>
      <c r="X93" s="1481"/>
      <c r="Y93" s="596"/>
    </row>
    <row r="94" spans="1:25" ht="32.1" customHeight="1">
      <c r="A94" s="1492"/>
      <c r="B94" s="1405"/>
      <c r="C94" s="1533"/>
      <c r="D94" s="1526" t="s">
        <v>1266</v>
      </c>
      <c r="E94" s="617"/>
      <c r="F94" s="1527" t="s">
        <v>1073</v>
      </c>
      <c r="G94" s="1528"/>
      <c r="H94" s="1528"/>
      <c r="I94" s="1528"/>
      <c r="J94" s="1529"/>
      <c r="K94" s="617"/>
      <c r="L94" s="1527" t="s">
        <v>1074</v>
      </c>
      <c r="M94" s="1528"/>
      <c r="N94" s="1528"/>
      <c r="O94" s="1528"/>
      <c r="P94" s="1529"/>
      <c r="Q94" s="617"/>
      <c r="R94" s="1527" t="s">
        <v>135</v>
      </c>
      <c r="S94" s="1528"/>
      <c r="T94" s="1528"/>
      <c r="U94" s="1528"/>
      <c r="V94" s="592"/>
      <c r="W94" s="592"/>
      <c r="X94" s="592"/>
      <c r="Y94" s="597"/>
    </row>
    <row r="95" spans="1:25" ht="17.45" customHeight="1">
      <c r="A95" s="1492"/>
      <c r="B95" s="1405"/>
      <c r="C95" s="1533"/>
      <c r="D95" s="1526"/>
      <c r="E95" s="598" t="s">
        <v>1075</v>
      </c>
      <c r="F95" s="599"/>
      <c r="G95" s="599"/>
      <c r="H95" s="599"/>
      <c r="I95" s="599"/>
      <c r="J95" s="599"/>
      <c r="K95" s="599"/>
      <c r="L95" s="599"/>
      <c r="M95" s="599"/>
      <c r="N95" s="599"/>
      <c r="O95" s="599"/>
      <c r="P95" s="599"/>
      <c r="Q95" s="599"/>
      <c r="R95" s="599"/>
      <c r="S95" s="599"/>
      <c r="T95" s="599"/>
      <c r="U95" s="599"/>
      <c r="V95" s="599"/>
      <c r="W95" s="599"/>
      <c r="X95" s="599"/>
      <c r="Y95" s="847"/>
    </row>
    <row r="96" spans="1:25" ht="31.9" customHeight="1">
      <c r="A96" s="1492"/>
      <c r="B96" s="1405"/>
      <c r="C96" s="1533"/>
      <c r="D96" s="1526"/>
      <c r="E96" s="1530" t="s">
        <v>1076</v>
      </c>
      <c r="F96" s="1531"/>
      <c r="G96" s="1531"/>
      <c r="H96" s="558"/>
      <c r="I96" s="1518" t="s">
        <v>1085</v>
      </c>
      <c r="J96" s="1519"/>
      <c r="K96" s="1519"/>
      <c r="L96" s="1519"/>
      <c r="M96" s="1519"/>
      <c r="N96" s="1519"/>
      <c r="O96" s="1519"/>
      <c r="P96" s="1520"/>
      <c r="Q96" s="558"/>
      <c r="R96" s="1518" t="s">
        <v>1084</v>
      </c>
      <c r="S96" s="1519"/>
      <c r="T96" s="1519"/>
      <c r="U96" s="1519"/>
      <c r="V96" s="1519"/>
      <c r="W96" s="1519"/>
      <c r="X96" s="1519"/>
      <c r="Y96" s="1520"/>
    </row>
    <row r="97" spans="1:25" ht="31.9" customHeight="1">
      <c r="A97" s="1492"/>
      <c r="B97" s="1405"/>
      <c r="C97" s="1533"/>
      <c r="D97" s="1526"/>
      <c r="E97" s="1530" t="s">
        <v>1077</v>
      </c>
      <c r="F97" s="1531"/>
      <c r="G97" s="1531"/>
      <c r="H97" s="558"/>
      <c r="I97" s="1518" t="s">
        <v>1085</v>
      </c>
      <c r="J97" s="1519"/>
      <c r="K97" s="1519"/>
      <c r="L97" s="1519"/>
      <c r="M97" s="1519"/>
      <c r="N97" s="1519"/>
      <c r="O97" s="1519"/>
      <c r="P97" s="1520"/>
      <c r="Q97" s="558"/>
      <c r="R97" s="1518" t="s">
        <v>1084</v>
      </c>
      <c r="S97" s="1519"/>
      <c r="T97" s="1519"/>
      <c r="U97" s="1519"/>
      <c r="V97" s="1519"/>
      <c r="W97" s="1519"/>
      <c r="X97" s="1519"/>
      <c r="Y97" s="1520"/>
    </row>
    <row r="98" spans="1:25" ht="31.5" customHeight="1">
      <c r="A98" s="1492"/>
      <c r="B98" s="1405"/>
      <c r="C98" s="1533"/>
      <c r="D98" s="1378" t="s">
        <v>1263</v>
      </c>
      <c r="E98" s="619"/>
      <c r="F98" s="1462" t="s">
        <v>1267</v>
      </c>
      <c r="G98" s="1380"/>
      <c r="H98" s="1380"/>
      <c r="I98" s="1380"/>
      <c r="J98" s="1380"/>
      <c r="K98" s="1380"/>
      <c r="L98" s="1380"/>
      <c r="M98" s="1380"/>
      <c r="N98" s="1380"/>
      <c r="O98" s="1380"/>
      <c r="P98" s="1380"/>
      <c r="Q98" s="1380"/>
      <c r="R98" s="1380"/>
      <c r="S98" s="1380"/>
      <c r="T98" s="1380"/>
      <c r="U98" s="1380"/>
      <c r="V98" s="1380"/>
      <c r="W98" s="1380"/>
      <c r="X98" s="1380"/>
      <c r="Y98" s="1504"/>
    </row>
    <row r="99" spans="1:25" ht="28.5" customHeight="1">
      <c r="A99" s="1503"/>
      <c r="B99" s="1406"/>
      <c r="C99" s="1534"/>
      <c r="D99" s="1379"/>
      <c r="E99" s="617"/>
      <c r="F99" s="845" t="s">
        <v>1078</v>
      </c>
      <c r="G99" s="845"/>
      <c r="H99" s="845"/>
      <c r="I99" s="845"/>
      <c r="J99" s="845"/>
      <c r="K99" s="845"/>
      <c r="L99" s="845"/>
      <c r="M99" s="845"/>
      <c r="N99" s="845"/>
      <c r="O99" s="845"/>
      <c r="P99" s="845"/>
      <c r="Q99" s="599"/>
      <c r="R99" s="845"/>
      <c r="S99" s="845"/>
      <c r="T99" s="845"/>
      <c r="U99" s="845"/>
      <c r="V99" s="845"/>
      <c r="W99" s="845"/>
      <c r="X99" s="845"/>
      <c r="Y99" s="848"/>
    </row>
    <row r="100" spans="1:25" ht="20.100000000000001" customHeight="1">
      <c r="A100" s="820"/>
      <c r="B100" s="821"/>
      <c r="C100" s="1521" t="s">
        <v>178</v>
      </c>
      <c r="D100" s="1522"/>
      <c r="E100" s="1522"/>
      <c r="F100" s="1522"/>
      <c r="G100" s="1522"/>
      <c r="H100" s="1522"/>
      <c r="I100" s="1522"/>
      <c r="J100" s="1522"/>
      <c r="K100" s="1522"/>
      <c r="L100" s="1522"/>
      <c r="M100" s="1522"/>
      <c r="N100" s="1522"/>
      <c r="O100" s="1522"/>
      <c r="P100" s="1522"/>
      <c r="Q100" s="1522"/>
      <c r="R100" s="1522"/>
      <c r="S100" s="1522"/>
      <c r="T100" s="1522"/>
      <c r="U100" s="1522"/>
      <c r="V100" s="1522"/>
      <c r="W100" s="1522"/>
      <c r="X100" s="1522"/>
      <c r="Y100" s="822"/>
    </row>
    <row r="101" spans="1:25" ht="20.100000000000001" customHeight="1">
      <c r="A101" s="823"/>
      <c r="B101" s="824"/>
      <c r="C101" s="1523" t="s">
        <v>1556</v>
      </c>
      <c r="D101" s="1523"/>
      <c r="E101" s="1523"/>
      <c r="F101" s="1523"/>
      <c r="G101" s="1523"/>
      <c r="H101" s="1523"/>
      <c r="I101" s="1523"/>
      <c r="J101" s="1523"/>
      <c r="K101" s="1523"/>
      <c r="L101" s="1523"/>
      <c r="M101" s="1523"/>
      <c r="N101" s="1523"/>
      <c r="O101" s="1523"/>
      <c r="P101" s="1523"/>
      <c r="Q101" s="1523"/>
      <c r="R101" s="1523"/>
      <c r="S101" s="1523"/>
      <c r="T101" s="1523"/>
      <c r="U101" s="1523"/>
      <c r="V101" s="1523"/>
      <c r="W101" s="1523"/>
      <c r="X101" s="1523"/>
      <c r="Y101" s="838"/>
    </row>
    <row r="102" spans="1:25" ht="20.100000000000001" customHeight="1">
      <c r="A102" s="1524" t="s">
        <v>179</v>
      </c>
      <c r="B102" s="1524"/>
      <c r="C102" s="1524"/>
      <c r="D102" s="1524"/>
      <c r="E102" s="825"/>
      <c r="F102" s="826"/>
      <c r="G102" s="826"/>
      <c r="H102" s="826"/>
      <c r="I102" s="826"/>
      <c r="J102" s="826"/>
      <c r="K102" s="826"/>
      <c r="L102" s="827"/>
      <c r="M102" s="827"/>
      <c r="N102" s="827"/>
      <c r="O102" s="827"/>
      <c r="P102" s="827"/>
      <c r="Q102" s="827"/>
      <c r="R102" s="827"/>
      <c r="S102" s="827"/>
      <c r="T102" s="827"/>
      <c r="U102" s="826"/>
      <c r="V102" s="826"/>
      <c r="W102" s="826"/>
      <c r="X102" s="826"/>
      <c r="Y102" s="826"/>
    </row>
    <row r="103" spans="1:25" ht="30" customHeight="1">
      <c r="A103" s="1512" t="s">
        <v>180</v>
      </c>
      <c r="B103" s="1513"/>
      <c r="C103" s="1513"/>
      <c r="D103" s="1513"/>
      <c r="E103" s="1513"/>
      <c r="F103" s="1513"/>
      <c r="G103" s="1513"/>
      <c r="H103" s="1513"/>
      <c r="I103" s="1513"/>
      <c r="J103" s="1513"/>
      <c r="K103" s="1513"/>
      <c r="L103" s="1513"/>
      <c r="M103" s="1513"/>
      <c r="N103" s="1513"/>
      <c r="O103" s="1513"/>
      <c r="P103" s="1513"/>
      <c r="Q103" s="1513"/>
      <c r="R103" s="1513"/>
      <c r="S103" s="1513"/>
      <c r="T103" s="1513"/>
      <c r="U103" s="1513"/>
      <c r="V103" s="1513"/>
      <c r="W103" s="1513"/>
      <c r="X103" s="1513"/>
      <c r="Y103" s="828"/>
    </row>
    <row r="104" spans="1:25" ht="14.25" customHeight="1">
      <c r="A104" s="1514"/>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829"/>
    </row>
    <row r="105" spans="1:25" ht="17.25" customHeight="1">
      <c r="A105" s="1516"/>
      <c r="B105" s="1517"/>
      <c r="C105" s="1517"/>
      <c r="D105" s="1517"/>
      <c r="E105" s="1517"/>
      <c r="F105" s="1517"/>
      <c r="G105" s="1517"/>
      <c r="H105" s="1517"/>
      <c r="I105" s="1517"/>
      <c r="J105" s="1517"/>
      <c r="K105" s="1517"/>
      <c r="L105" s="1517"/>
      <c r="M105" s="1517"/>
      <c r="N105" s="1517"/>
      <c r="O105" s="1517"/>
      <c r="P105" s="1517"/>
      <c r="Q105" s="1517"/>
      <c r="R105" s="1517"/>
      <c r="S105" s="1517"/>
      <c r="T105" s="1517"/>
      <c r="U105" s="1517"/>
      <c r="V105" s="1517"/>
      <c r="W105" s="1517"/>
      <c r="X105" s="1517"/>
      <c r="Y105" s="830"/>
    </row>
    <row r="106" spans="1:25" ht="22.5" customHeight="1">
      <c r="A106" s="823"/>
      <c r="B106" s="823"/>
      <c r="C106" s="823"/>
      <c r="D106" s="822"/>
    </row>
    <row r="107" spans="1:25" ht="35.1" customHeight="1">
      <c r="A107" s="823"/>
      <c r="B107" s="822"/>
      <c r="C107" s="823"/>
      <c r="D107" s="822"/>
    </row>
    <row r="108" spans="1:25" ht="35.1" customHeight="1">
      <c r="A108" s="823"/>
      <c r="B108" s="822"/>
      <c r="C108" s="823"/>
      <c r="D108" s="822"/>
    </row>
    <row r="109" spans="1:25" ht="35.1" customHeight="1">
      <c r="A109" s="823"/>
      <c r="B109" s="831"/>
      <c r="C109" s="831"/>
      <c r="D109" s="822"/>
    </row>
    <row r="110" spans="1:25" ht="35.1" customHeight="1">
      <c r="A110" s="823"/>
      <c r="B110" s="823"/>
      <c r="C110" s="823"/>
      <c r="D110" s="822"/>
    </row>
    <row r="111" spans="1:25" ht="35.1" customHeight="1">
      <c r="A111" s="823"/>
      <c r="B111" s="822"/>
      <c r="C111" s="823"/>
      <c r="D111" s="822"/>
    </row>
    <row r="112" spans="1:25" ht="35.1" customHeight="1">
      <c r="A112" s="823"/>
      <c r="B112" s="822"/>
      <c r="C112" s="823"/>
      <c r="D112" s="822"/>
    </row>
    <row r="113" spans="1:4" ht="35.1" customHeight="1">
      <c r="A113" s="823"/>
      <c r="B113" s="822"/>
      <c r="C113" s="823"/>
      <c r="D113" s="822"/>
    </row>
    <row r="114" spans="1:4" ht="35.1" customHeight="1">
      <c r="A114" s="823"/>
      <c r="B114" s="822"/>
      <c r="C114" s="823"/>
      <c r="D114" s="822"/>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4">
    <mergeCell ref="F64:Y64"/>
    <mergeCell ref="F61:T61"/>
    <mergeCell ref="V61:X61"/>
    <mergeCell ref="A103:X105"/>
    <mergeCell ref="R97:Y97"/>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F98:Y98"/>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90:P90"/>
    <mergeCell ref="R90:X90"/>
    <mergeCell ref="E91:K91"/>
    <mergeCell ref="L91:S91"/>
    <mergeCell ref="E92:K92"/>
    <mergeCell ref="L65:P65"/>
    <mergeCell ref="T65:X65"/>
    <mergeCell ref="F66:P66"/>
    <mergeCell ref="T66:X66"/>
    <mergeCell ref="D86:D88"/>
    <mergeCell ref="F86:X86"/>
    <mergeCell ref="F87:Y87"/>
    <mergeCell ref="F88:X88"/>
    <mergeCell ref="F89:X89"/>
    <mergeCell ref="F84:X84"/>
    <mergeCell ref="F67:T67"/>
    <mergeCell ref="V67:X67"/>
    <mergeCell ref="F68:J68"/>
    <mergeCell ref="L68:X68"/>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C67:D67"/>
    <mergeCell ref="C68:D68"/>
    <mergeCell ref="F65:J65"/>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G28:O28"/>
    <mergeCell ref="P28:Q28"/>
    <mergeCell ref="R28:S28"/>
    <mergeCell ref="U28:V28"/>
    <mergeCell ref="E29:F29"/>
    <mergeCell ref="J29:K29"/>
    <mergeCell ref="L29:M29"/>
    <mergeCell ref="R29:T29"/>
    <mergeCell ref="F34:H34"/>
    <mergeCell ref="J34:L34"/>
    <mergeCell ref="M34:W34"/>
    <mergeCell ref="G27:O27"/>
    <mergeCell ref="P27:Q27"/>
    <mergeCell ref="R27:S27"/>
    <mergeCell ref="U24:V24"/>
    <mergeCell ref="G25:O25"/>
    <mergeCell ref="P25:Q25"/>
    <mergeCell ref="R25:S25"/>
    <mergeCell ref="U25:V25"/>
    <mergeCell ref="G26:O26"/>
    <mergeCell ref="P26:Q26"/>
    <mergeCell ref="R26:S26"/>
    <mergeCell ref="U26:V26"/>
    <mergeCell ref="U27:V27"/>
    <mergeCell ref="C8:D9"/>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D98:D99"/>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s>
  <phoneticPr fontId="9"/>
  <conditionalFormatting sqref="G24:G28 T24:T28 G21:H21 G23:H23 T4:X4 E57:E59 E63">
    <cfRule type="cellIs" dxfId="480" priority="69" stopIfTrue="1" operator="equal">
      <formula>""</formula>
    </cfRule>
  </conditionalFormatting>
  <conditionalFormatting sqref="F30 K39:Q39 F36 L41:R43 E19 E37 E71:E84 E98:E99">
    <cfRule type="cellIs" dxfId="479" priority="68" stopIfTrue="1" operator="equal">
      <formula>""</formula>
    </cfRule>
  </conditionalFormatting>
  <conditionalFormatting sqref="E10">
    <cfRule type="expression" dxfId="478" priority="67" stopIfTrue="1">
      <formula>(#REF!="")*($E$10="")</formula>
    </cfRule>
  </conditionalFormatting>
  <conditionalFormatting sqref="E18 K18">
    <cfRule type="expression" dxfId="477" priority="66" stopIfTrue="1">
      <formula>($E$10&lt;&gt;"")*($E$18="")*($K$18="")</formula>
    </cfRule>
  </conditionalFormatting>
  <conditionalFormatting sqref="G29 I29">
    <cfRule type="expression" dxfId="476" priority="65" stopIfTrue="1">
      <formula>($G$29="")*($I$29="")</formula>
    </cfRule>
  </conditionalFormatting>
  <conditionalFormatting sqref="N29 P29">
    <cfRule type="expression" dxfId="475" priority="64" stopIfTrue="1">
      <formula>($N$29="")*($P$29="")</formula>
    </cfRule>
  </conditionalFormatting>
  <conditionalFormatting sqref="U29 W29">
    <cfRule type="expression" dxfId="474" priority="63" stopIfTrue="1">
      <formula>($U$29="")*($W$29="")</formula>
    </cfRule>
  </conditionalFormatting>
  <conditionalFormatting sqref="E31 K31 Q31">
    <cfRule type="expression" dxfId="473" priority="62" stopIfTrue="1">
      <formula>($E$31="")*($K$31="")*($Q$31="")</formula>
    </cfRule>
  </conditionalFormatting>
  <conditionalFormatting sqref="E34 I34">
    <cfRule type="expression" dxfId="472" priority="61" stopIfTrue="1">
      <formula>($E$34="")*($I$34="")</formula>
    </cfRule>
  </conditionalFormatting>
  <conditionalFormatting sqref="E35 K35 Q35">
    <cfRule type="expression" dxfId="471" priority="60" stopIfTrue="1">
      <formula>($E$35="")*($K$35="")*($Q$35="")</formula>
    </cfRule>
  </conditionalFormatting>
  <conditionalFormatting sqref="E38 Q38">
    <cfRule type="expression" dxfId="470" priority="59" stopIfTrue="1">
      <formula>($E$38="")*($Q$38="")</formula>
    </cfRule>
  </conditionalFormatting>
  <conditionalFormatting sqref="E40 N40">
    <cfRule type="expression" dxfId="469" priority="58" stopIfTrue="1">
      <formula>($E$40="")*($N$40="")</formula>
    </cfRule>
  </conditionalFormatting>
  <conditionalFormatting sqref="E44 N44">
    <cfRule type="expression" dxfId="468" priority="57" stopIfTrue="1">
      <formula>($E$44="")*($N$44="")</formula>
    </cfRule>
  </conditionalFormatting>
  <conditionalFormatting sqref="E45 K45 Q45">
    <cfRule type="expression" dxfId="467" priority="56" stopIfTrue="1">
      <formula>($E$45="")*($K$45="")*($Q$45="")</formula>
    </cfRule>
  </conditionalFormatting>
  <conditionalFormatting sqref="E46 K46">
    <cfRule type="expression" dxfId="466" priority="55" stopIfTrue="1">
      <formula>($E$46="")*($K$46="")</formula>
    </cfRule>
  </conditionalFormatting>
  <conditionalFormatting sqref="E47 K47">
    <cfRule type="expression" dxfId="465" priority="54" stopIfTrue="1">
      <formula>($E$47="")*($K$47="")</formula>
    </cfRule>
  </conditionalFormatting>
  <conditionalFormatting sqref="E48 K48">
    <cfRule type="expression" dxfId="464" priority="53" stopIfTrue="1">
      <formula>($E$48="")*($K$48="")</formula>
    </cfRule>
  </conditionalFormatting>
  <conditionalFormatting sqref="E49 K49">
    <cfRule type="expression" dxfId="463" priority="52" stopIfTrue="1">
      <formula>($E$49="")*($K$49="")</formula>
    </cfRule>
  </conditionalFormatting>
  <conditionalFormatting sqref="E50 K50">
    <cfRule type="expression" dxfId="462" priority="51" stopIfTrue="1">
      <formula>($E$50="")*($K$50="")</formula>
    </cfRule>
  </conditionalFormatting>
  <conditionalFormatting sqref="E51 K51 U51">
    <cfRule type="expression" dxfId="461" priority="50" stopIfTrue="1">
      <formula>($E$51="")*($K$51="")*($U$51="")</formula>
    </cfRule>
  </conditionalFormatting>
  <conditionalFormatting sqref="E52 K52 Q52">
    <cfRule type="expression" dxfId="460" priority="49" stopIfTrue="1">
      <formula>($E$52="")*($K$52="")*($Q$52="")</formula>
    </cfRule>
  </conditionalFormatting>
  <conditionalFormatting sqref="E53 K53 Q53">
    <cfRule type="expression" dxfId="459" priority="48" stopIfTrue="1">
      <formula>($E$53="")*($K$53="")*($Q$53="")</formula>
    </cfRule>
  </conditionalFormatting>
  <conditionalFormatting sqref="E54 K54 U54">
    <cfRule type="expression" dxfId="458" priority="47" stopIfTrue="1">
      <formula>($E$54="")*($K$54="")*($U$54="")</formula>
    </cfRule>
  </conditionalFormatting>
  <conditionalFormatting sqref="E65 K65 Q65">
    <cfRule type="expression" dxfId="457" priority="44" stopIfTrue="1">
      <formula>($E$65="")*($K$65="")*($Q$65="")</formula>
    </cfRule>
  </conditionalFormatting>
  <conditionalFormatting sqref="T52:X52">
    <cfRule type="cellIs" dxfId="456" priority="43" stopIfTrue="1" operator="equal">
      <formula>(COUNTIF($Q$52,"○")&lt;1)</formula>
    </cfRule>
  </conditionalFormatting>
  <conditionalFormatting sqref="T53:X53">
    <cfRule type="cellIs" dxfId="455" priority="42" stopIfTrue="1" operator="equal">
      <formula>(COUNTIF($Q$53,"○")&lt;1)</formula>
    </cfRule>
  </conditionalFormatting>
  <conditionalFormatting sqref="T65:X65">
    <cfRule type="cellIs" dxfId="454" priority="41" stopIfTrue="1" operator="equal">
      <formula>(COUNTIF($Q$65,"○")&lt;1)</formula>
    </cfRule>
  </conditionalFormatting>
  <conditionalFormatting sqref="U35:W35">
    <cfRule type="cellIs" dxfId="453" priority="40" stopIfTrue="1" operator="equal">
      <formula>(COUNTIF($Q$35,"○")&lt;1)</formula>
    </cfRule>
  </conditionalFormatting>
  <conditionalFormatting sqref="M34:W34">
    <cfRule type="cellIs" dxfId="452" priority="39" stopIfTrue="1" operator="equal">
      <formula>(COUNTIF($I$34,"○")&lt;1)</formula>
    </cfRule>
  </conditionalFormatting>
  <conditionalFormatting sqref="E8:E9">
    <cfRule type="cellIs" dxfId="451" priority="38" stopIfTrue="1" operator="equal">
      <formula>(COUNTIF($E$8:$E$9,"○")=1)</formula>
    </cfRule>
  </conditionalFormatting>
  <conditionalFormatting sqref="E68 K68">
    <cfRule type="expression" dxfId="450" priority="37" stopIfTrue="1">
      <formula>($E$68="")*($K$68="")</formula>
    </cfRule>
  </conditionalFormatting>
  <conditionalFormatting sqref="E67 U67">
    <cfRule type="expression" dxfId="449" priority="36" stopIfTrue="1">
      <formula>($E$67="")*($U$67="")</formula>
    </cfRule>
  </conditionalFormatting>
  <conditionalFormatting sqref="T67:X67">
    <cfRule type="cellIs" dxfId="448" priority="35" stopIfTrue="1" operator="equal">
      <formula>(COUNTIF($Q$66,"○")&lt;1)</formula>
    </cfRule>
  </conditionalFormatting>
  <conditionalFormatting sqref="T66:X66">
    <cfRule type="cellIs" dxfId="447" priority="34" stopIfTrue="1" operator="equal">
      <formula>(COUNTIF($Q$66,"○")&lt;1)</formula>
    </cfRule>
  </conditionalFormatting>
  <conditionalFormatting sqref="E66 Q66">
    <cfRule type="expression" dxfId="446" priority="33">
      <formula>($E$66="")*($Q$66="")</formula>
    </cfRule>
  </conditionalFormatting>
  <conditionalFormatting sqref="E62 K62">
    <cfRule type="expression" dxfId="445" priority="32">
      <formula>($E$62="")*($K$62="")</formula>
    </cfRule>
  </conditionalFormatting>
  <conditionalFormatting sqref="U69">
    <cfRule type="expression" dxfId="444" priority="31" stopIfTrue="1">
      <formula>($E$69="")*($U$69="")</formula>
    </cfRule>
  </conditionalFormatting>
  <conditionalFormatting sqref="E70">
    <cfRule type="expression" dxfId="443" priority="30" stopIfTrue="1">
      <formula>($E$70="")*($U$70="")</formula>
    </cfRule>
  </conditionalFormatting>
  <conditionalFormatting sqref="E89">
    <cfRule type="cellIs" dxfId="442" priority="29" stopIfTrue="1" operator="equal">
      <formula>""</formula>
    </cfRule>
  </conditionalFormatting>
  <conditionalFormatting sqref="L91:R92">
    <cfRule type="cellIs" dxfId="441" priority="28" stopIfTrue="1" operator="equal">
      <formula>""</formula>
    </cfRule>
  </conditionalFormatting>
  <conditionalFormatting sqref="E93">
    <cfRule type="cellIs" dxfId="440" priority="27" stopIfTrue="1" operator="equal">
      <formula>""</formula>
    </cfRule>
  </conditionalFormatting>
  <conditionalFormatting sqref="E86:E88">
    <cfRule type="cellIs" dxfId="439" priority="26" stopIfTrue="1" operator="equal">
      <formula>""</formula>
    </cfRule>
  </conditionalFormatting>
  <conditionalFormatting sqref="H96">
    <cfRule type="expression" dxfId="438" priority="25" stopIfTrue="1">
      <formula>($H$96="")*($H$97="")</formula>
    </cfRule>
  </conditionalFormatting>
  <conditionalFormatting sqref="E90">
    <cfRule type="expression" dxfId="437" priority="24" stopIfTrue="1">
      <formula>($E$90="")*($Q$90="")</formula>
    </cfRule>
  </conditionalFormatting>
  <conditionalFormatting sqref="E94">
    <cfRule type="expression" dxfId="436" priority="23" stopIfTrue="1">
      <formula>($E$94="")*($K$94="")*($Q$94="")</formula>
    </cfRule>
  </conditionalFormatting>
  <conditionalFormatting sqref="K94">
    <cfRule type="expression" dxfId="435" priority="22" stopIfTrue="1">
      <formula>($E$94="")*($K$94="")*($Q$94="")</formula>
    </cfRule>
  </conditionalFormatting>
  <conditionalFormatting sqref="Q94">
    <cfRule type="expression" dxfId="434" priority="21" stopIfTrue="1">
      <formula>($E$94="")*($K$94="")*($Q$94="")</formula>
    </cfRule>
  </conditionalFormatting>
  <conditionalFormatting sqref="Q90">
    <cfRule type="expression" dxfId="433" priority="20" stopIfTrue="1">
      <formula>($E$90="")*($Q$90="")</formula>
    </cfRule>
  </conditionalFormatting>
  <conditionalFormatting sqref="H97">
    <cfRule type="expression" dxfId="432" priority="18" stopIfTrue="1">
      <formula>($H$96="")*($H$97="")</formula>
    </cfRule>
  </conditionalFormatting>
  <conditionalFormatting sqref="Q96">
    <cfRule type="expression" dxfId="431" priority="17" stopIfTrue="1">
      <formula>($Q$96="")*($Q$97="")</formula>
    </cfRule>
  </conditionalFormatting>
  <conditionalFormatting sqref="Q97">
    <cfRule type="expression" dxfId="430" priority="16" stopIfTrue="1">
      <formula>($Q$96="")*($Q$97="")</formula>
    </cfRule>
  </conditionalFormatting>
  <conditionalFormatting sqref="E69">
    <cfRule type="expression" dxfId="429" priority="15">
      <formula>($E$69="")*($U$69="")</formula>
    </cfRule>
  </conditionalFormatting>
  <conditionalFormatting sqref="U70">
    <cfRule type="expression" dxfId="428" priority="14">
      <formula>($E$70="")*($U$70="")</formula>
    </cfRule>
  </conditionalFormatting>
  <conditionalFormatting sqref="M32">
    <cfRule type="cellIs" dxfId="427" priority="13" stopIfTrue="1" operator="equal">
      <formula>""</formula>
    </cfRule>
  </conditionalFormatting>
  <conditionalFormatting sqref="T32">
    <cfRule type="cellIs" dxfId="426" priority="12" stopIfTrue="1" operator="equal">
      <formula>""</formula>
    </cfRule>
  </conditionalFormatting>
  <conditionalFormatting sqref="I33">
    <cfRule type="expression" dxfId="425" priority="11" stopIfTrue="1">
      <formula>($E$31="")*($K$31="")*($Q$31="")</formula>
    </cfRule>
  </conditionalFormatting>
  <conditionalFormatting sqref="E85">
    <cfRule type="expression" dxfId="424" priority="10">
      <formula>(#REF!="")*(#REF!="")</formula>
    </cfRule>
  </conditionalFormatting>
  <conditionalFormatting sqref="K85">
    <cfRule type="expression" dxfId="423" priority="9">
      <formula>(#REF!="")*(#REF!="")</formula>
    </cfRule>
  </conditionalFormatting>
  <conditionalFormatting sqref="Q85">
    <cfRule type="expression" dxfId="422" priority="8">
      <formula>(#REF!="")*(#REF!="")</formula>
    </cfRule>
  </conditionalFormatting>
  <conditionalFormatting sqref="N93">
    <cfRule type="expression" dxfId="421" priority="7" stopIfTrue="1">
      <formula>($E$88="")*($O$88="")</formula>
    </cfRule>
  </conditionalFormatting>
  <conditionalFormatting sqref="E61 U61">
    <cfRule type="expression" dxfId="420" priority="4" stopIfTrue="1">
      <formula>($E$61="")*($U$61="")</formula>
    </cfRule>
  </conditionalFormatting>
  <conditionalFormatting sqref="E60">
    <cfRule type="cellIs" dxfId="419" priority="3" stopIfTrue="1" operator="equal">
      <formula>""</formula>
    </cfRule>
  </conditionalFormatting>
  <conditionalFormatting sqref="E64">
    <cfRule type="cellIs" dxfId="418"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E86:E90 U54 E44:E54 K45:K54 K18 E18:E19 G29 I29 N29 P29 U29 W29 E31 K31 Q31 E34:E35 I33:I34 K35 Q35 E37:E38 Q38 E40 N40 N44 Q45 U51 Q52:Q53 U61 Q96:Q97 E8:E9 U67 K62 N93 U69:U70 K68 H96:H97 Q90 Q94 K94 E93:E94 K65 Q65:Q66 E98:E99 E57:E84">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（令和７年４月１日以降に申請する訓練科から適用）&amp;11　</oddFooter>
  </headerFooter>
  <rowBreaks count="1" manualBreakCount="1">
    <brk id="61" max="2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topLeftCell="A2" zoomScale="80" zoomScaleNormal="85" zoomScaleSheetLayoutView="80" workbookViewId="0">
      <selection activeCell="A2" sqref="A2:S2"/>
    </sheetView>
  </sheetViews>
  <sheetFormatPr defaultColWidth="9" defaultRowHeight="13.5"/>
  <cols>
    <col min="1" max="1" width="23.25" style="52" customWidth="1"/>
    <col min="2" max="3" width="4.25" style="52" customWidth="1"/>
    <col min="4" max="4" width="8.5" style="52" customWidth="1"/>
    <col min="5" max="6" width="4.25" style="52" customWidth="1"/>
    <col min="7" max="7" width="8.5" style="52" customWidth="1"/>
    <col min="8" max="9" width="4.25" style="52" customWidth="1"/>
    <col min="10" max="10" width="8.5" style="52" customWidth="1"/>
    <col min="11" max="12" width="4.375" style="52" customWidth="1"/>
    <col min="13" max="13" width="8.5" style="52" customWidth="1"/>
    <col min="14" max="17" width="4.25" style="52" customWidth="1"/>
    <col min="18" max="19" width="8.5" style="52" customWidth="1"/>
    <col min="20" max="16384" width="9" style="52"/>
  </cols>
  <sheetData>
    <row r="1" spans="1:19" ht="20.100000000000001" customHeight="1">
      <c r="S1" s="62" t="s">
        <v>181</v>
      </c>
    </row>
    <row r="2" spans="1:19" ht="20.100000000000001" customHeight="1">
      <c r="A2" s="1541" t="s">
        <v>182</v>
      </c>
      <c r="B2" s="1541"/>
      <c r="C2" s="1541"/>
      <c r="D2" s="1541"/>
      <c r="E2" s="1541"/>
      <c r="F2" s="1541"/>
      <c r="G2" s="1541"/>
      <c r="H2" s="1541"/>
      <c r="I2" s="1541"/>
      <c r="J2" s="1541"/>
      <c r="K2" s="1541"/>
      <c r="L2" s="1541"/>
      <c r="M2" s="1541"/>
      <c r="N2" s="1541"/>
      <c r="O2" s="1541"/>
      <c r="P2" s="1541"/>
      <c r="Q2" s="1541"/>
      <c r="R2" s="1541"/>
      <c r="S2" s="1541"/>
    </row>
    <row r="3" spans="1:19" ht="21.75" customHeight="1">
      <c r="A3" s="63" t="s">
        <v>183</v>
      </c>
      <c r="S3" s="64"/>
    </row>
    <row r="4" spans="1:19" ht="25.5" customHeight="1">
      <c r="A4" s="65" t="s">
        <v>184</v>
      </c>
      <c r="B4" s="1542" t="str">
        <f>IF(様式1!F44="","",様式1!F44)</f>
        <v/>
      </c>
      <c r="C4" s="1543"/>
      <c r="D4" s="1543"/>
      <c r="E4" s="1543"/>
      <c r="F4" s="1543"/>
      <c r="G4" s="1543"/>
      <c r="H4" s="1543"/>
      <c r="I4" s="1543"/>
      <c r="J4" s="1543"/>
      <c r="K4" s="66" t="str">
        <f>IF(B4="初回","✔","")</f>
        <v/>
      </c>
      <c r="L4" s="1544" t="s">
        <v>185</v>
      </c>
      <c r="M4" s="1544"/>
      <c r="N4" s="1544"/>
      <c r="O4" s="1544"/>
      <c r="P4" s="1544"/>
      <c r="Q4" s="1544"/>
      <c r="R4" s="1544"/>
      <c r="S4" s="1545"/>
    </row>
    <row r="5" spans="1:19" ht="23.1" customHeight="1">
      <c r="A5" s="65" t="s">
        <v>186</v>
      </c>
      <c r="B5" s="1546" t="str">
        <f>IF(様式1!L10="","",様式1!L10)</f>
        <v/>
      </c>
      <c r="C5" s="1544"/>
      <c r="D5" s="1544"/>
      <c r="E5" s="1544"/>
      <c r="F5" s="1544"/>
      <c r="G5" s="1544"/>
      <c r="H5" s="1544"/>
      <c r="I5" s="1544"/>
      <c r="J5" s="1544"/>
      <c r="K5" s="1544"/>
      <c r="L5" s="1544"/>
      <c r="M5" s="1544"/>
      <c r="N5" s="1544"/>
      <c r="O5" s="1544"/>
      <c r="P5" s="1544"/>
      <c r="Q5" s="1544"/>
      <c r="R5" s="1544"/>
      <c r="S5" s="1545"/>
    </row>
    <row r="6" spans="1:19" ht="23.1" customHeight="1">
      <c r="A6" s="65" t="s">
        <v>187</v>
      </c>
      <c r="B6" s="1546" t="str">
        <f>IF(様式1!L11="","",様式1!L11)</f>
        <v/>
      </c>
      <c r="C6" s="1544"/>
      <c r="D6" s="1544"/>
      <c r="E6" s="1544"/>
      <c r="F6" s="1544"/>
      <c r="G6" s="1544"/>
      <c r="H6" s="1544"/>
      <c r="I6" s="1544"/>
      <c r="J6" s="1544"/>
      <c r="K6" s="1544"/>
      <c r="L6" s="1544"/>
      <c r="M6" s="1544"/>
      <c r="N6" s="1544"/>
      <c r="O6" s="1544"/>
      <c r="P6" s="1544"/>
      <c r="Q6" s="1544"/>
      <c r="R6" s="1544"/>
      <c r="S6" s="1545"/>
    </row>
    <row r="7" spans="1:19" ht="23.1" customHeight="1">
      <c r="A7" s="383" t="s">
        <v>540</v>
      </c>
      <c r="B7" s="1552" t="str">
        <f>IF(様式1!F46="","",様式1!F46)</f>
        <v/>
      </c>
      <c r="C7" s="1553"/>
      <c r="D7" s="1553"/>
      <c r="E7" s="1553"/>
      <c r="F7" s="1553"/>
      <c r="G7" s="1553"/>
      <c r="H7" s="1553"/>
      <c r="I7" s="1553"/>
      <c r="J7" s="1553"/>
      <c r="K7" s="1553"/>
      <c r="L7" s="1553"/>
      <c r="M7" s="1553"/>
      <c r="N7" s="1553"/>
      <c r="O7" s="1553"/>
      <c r="P7" s="1553"/>
      <c r="Q7" s="1553"/>
      <c r="R7" s="1553"/>
      <c r="S7" s="1554"/>
    </row>
    <row r="8" spans="1:19" ht="23.25" customHeight="1">
      <c r="A8" s="67" t="s">
        <v>188</v>
      </c>
      <c r="B8" s="1547"/>
      <c r="C8" s="1548"/>
      <c r="D8" s="68" t="s">
        <v>189</v>
      </c>
      <c r="E8" s="1548"/>
      <c r="F8" s="1548"/>
      <c r="G8" s="1548"/>
      <c r="H8" s="1549" t="s">
        <v>189</v>
      </c>
      <c r="I8" s="1549"/>
      <c r="J8" s="620"/>
      <c r="K8" s="1550"/>
      <c r="L8" s="1550"/>
      <c r="M8" s="1550"/>
      <c r="N8" s="1550"/>
      <c r="O8" s="1550"/>
      <c r="P8" s="1550"/>
      <c r="Q8" s="1550"/>
      <c r="R8" s="1550"/>
      <c r="S8" s="1551"/>
    </row>
    <row r="9" spans="1:19" ht="23.1" customHeight="1">
      <c r="A9" s="69" t="s">
        <v>190</v>
      </c>
      <c r="B9" s="70" t="s">
        <v>191</v>
      </c>
      <c r="C9" s="1563" t="str">
        <f>IF(様式1!$J$9="","",様式1!$J$9)</f>
        <v/>
      </c>
      <c r="D9" s="1563"/>
      <c r="E9" s="1563" t="str">
        <f>IF(様式1!$L$9="","",様式1!$L$9)</f>
        <v/>
      </c>
      <c r="F9" s="1563"/>
      <c r="G9" s="1563"/>
      <c r="H9" s="1563"/>
      <c r="I9" s="1563"/>
      <c r="J9" s="1563"/>
      <c r="K9" s="1563"/>
      <c r="L9" s="1563"/>
      <c r="M9" s="1563"/>
      <c r="N9" s="1563"/>
      <c r="O9" s="1563"/>
      <c r="P9" s="1563"/>
      <c r="Q9" s="1563"/>
      <c r="R9" s="1563"/>
      <c r="S9" s="1564"/>
    </row>
    <row r="10" spans="1:19" ht="23.1" customHeight="1">
      <c r="A10" s="71"/>
      <c r="B10" s="1565"/>
      <c r="C10" s="1566"/>
      <c r="D10" s="1566"/>
      <c r="E10" s="1566" t="s">
        <v>192</v>
      </c>
      <c r="F10" s="1566"/>
      <c r="G10" s="1567"/>
      <c r="H10" s="1567"/>
      <c r="I10" s="1567"/>
      <c r="J10" s="59" t="s">
        <v>193</v>
      </c>
      <c r="K10" s="1566" t="s">
        <v>194</v>
      </c>
      <c r="L10" s="1566"/>
      <c r="M10" s="1568"/>
      <c r="N10" s="1568"/>
      <c r="O10" s="1568"/>
      <c r="P10" s="1568"/>
      <c r="Q10" s="1568"/>
      <c r="R10" s="1568"/>
      <c r="S10" s="1569"/>
    </row>
    <row r="11" spans="1:19" ht="30.75" customHeight="1">
      <c r="A11" s="72" t="s">
        <v>828</v>
      </c>
      <c r="B11" s="1546" t="s">
        <v>195</v>
      </c>
      <c r="C11" s="1544"/>
      <c r="D11" s="1544"/>
      <c r="E11" s="1544" t="str">
        <f>IF(様式1!M13="","",様式1!M13)</f>
        <v/>
      </c>
      <c r="F11" s="1544"/>
      <c r="G11" s="1544"/>
      <c r="H11" s="1544"/>
      <c r="I11" s="1544"/>
      <c r="J11" s="1544"/>
      <c r="K11" s="1544"/>
      <c r="L11" s="1544"/>
      <c r="M11" s="406"/>
      <c r="N11" s="1555"/>
      <c r="O11" s="1555"/>
      <c r="P11" s="1555"/>
      <c r="Q11" s="1555"/>
      <c r="R11" s="1555"/>
      <c r="S11" s="1556"/>
    </row>
    <row r="12" spans="1:19" ht="23.1" customHeight="1">
      <c r="A12" s="65" t="s">
        <v>196</v>
      </c>
      <c r="B12" s="1557"/>
      <c r="C12" s="1558"/>
      <c r="D12" s="621"/>
      <c r="E12" s="1559" t="s">
        <v>197</v>
      </c>
      <c r="F12" s="1559"/>
      <c r="G12" s="621"/>
      <c r="H12" s="1559" t="s">
        <v>198</v>
      </c>
      <c r="I12" s="1559"/>
      <c r="J12" s="621"/>
      <c r="K12" s="1560" t="s">
        <v>199</v>
      </c>
      <c r="L12" s="1560"/>
      <c r="M12" s="1561"/>
      <c r="N12" s="1561"/>
      <c r="O12" s="1561"/>
      <c r="P12" s="1561"/>
      <c r="Q12" s="1561"/>
      <c r="R12" s="1561"/>
      <c r="S12" s="1562"/>
    </row>
    <row r="13" spans="1:19" ht="15" customHeight="1">
      <c r="A13" s="1579" t="s">
        <v>200</v>
      </c>
      <c r="B13" s="28"/>
      <c r="C13" s="1572" t="s">
        <v>201</v>
      </c>
      <c r="D13" s="1570"/>
      <c r="E13" s="28"/>
      <c r="F13" s="1572" t="s">
        <v>643</v>
      </c>
      <c r="G13" s="1570"/>
      <c r="H13" s="28"/>
      <c r="I13" s="1572" t="s">
        <v>644</v>
      </c>
      <c r="J13" s="1570"/>
      <c r="K13" s="28"/>
      <c r="L13" s="1572" t="s">
        <v>645</v>
      </c>
      <c r="M13" s="1570"/>
      <c r="N13" s="28"/>
      <c r="O13" s="1572" t="s">
        <v>646</v>
      </c>
      <c r="P13" s="1570"/>
      <c r="Q13" s="1570"/>
      <c r="R13" s="1570"/>
      <c r="S13" s="1571"/>
    </row>
    <row r="14" spans="1:19" ht="15" customHeight="1">
      <c r="A14" s="1580"/>
      <c r="B14" s="28"/>
      <c r="C14" s="1572" t="s">
        <v>647</v>
      </c>
      <c r="D14" s="1570"/>
      <c r="E14" s="28"/>
      <c r="F14" s="1573" t="s">
        <v>648</v>
      </c>
      <c r="G14" s="1574"/>
      <c r="H14" s="28"/>
      <c r="I14" s="1572" t="s">
        <v>649</v>
      </c>
      <c r="J14" s="1570"/>
      <c r="K14" s="28"/>
      <c r="L14" s="1574" t="s">
        <v>650</v>
      </c>
      <c r="M14" s="1574"/>
      <c r="N14" s="1574"/>
      <c r="O14" s="28"/>
      <c r="P14" s="1570" t="s">
        <v>651</v>
      </c>
      <c r="Q14" s="1570"/>
      <c r="R14" s="1570"/>
      <c r="S14" s="1571"/>
    </row>
    <row r="15" spans="1:19" ht="15" customHeight="1">
      <c r="A15" s="1581"/>
      <c r="B15" s="28"/>
      <c r="C15" s="1572" t="s">
        <v>652</v>
      </c>
      <c r="D15" s="1570"/>
      <c r="E15" s="28"/>
      <c r="F15" s="1573" t="s">
        <v>653</v>
      </c>
      <c r="G15" s="1574"/>
      <c r="H15" s="28"/>
      <c r="I15" s="1570" t="s">
        <v>654</v>
      </c>
      <c r="J15" s="1570"/>
      <c r="K15" s="1575"/>
      <c r="L15" s="1575"/>
      <c r="M15" s="1575"/>
      <c r="N15" s="1575"/>
      <c r="O15" s="1575"/>
      <c r="P15" s="1575"/>
      <c r="Q15" s="1575"/>
      <c r="R15" s="1575"/>
      <c r="S15" s="381" t="s">
        <v>655</v>
      </c>
    </row>
    <row r="16" spans="1:19" ht="23.1" customHeight="1">
      <c r="A16" s="65" t="s">
        <v>202</v>
      </c>
      <c r="B16" s="1576"/>
      <c r="C16" s="1577"/>
      <c r="D16" s="1577"/>
      <c r="E16" s="1577"/>
      <c r="F16" s="1577"/>
      <c r="G16" s="1577"/>
      <c r="H16" s="1577"/>
      <c r="I16" s="1577"/>
      <c r="J16" s="1577"/>
      <c r="K16" s="1577"/>
      <c r="L16" s="1577"/>
      <c r="M16" s="1577"/>
      <c r="N16" s="1577"/>
      <c r="O16" s="1577"/>
      <c r="P16" s="1577"/>
      <c r="Q16" s="1577"/>
      <c r="R16" s="1577"/>
      <c r="S16" s="1578"/>
    </row>
    <row r="17" spans="1:19" s="73" customFormat="1" ht="51" customHeight="1">
      <c r="A17" s="1582" t="s">
        <v>203</v>
      </c>
      <c r="B17" s="1582"/>
      <c r="C17" s="1582"/>
      <c r="D17" s="1582"/>
      <c r="E17" s="1583" t="s">
        <v>204</v>
      </c>
      <c r="F17" s="1583"/>
      <c r="G17" s="1584"/>
      <c r="H17" s="1584"/>
      <c r="I17" s="1584"/>
      <c r="J17" s="1584"/>
      <c r="K17" s="1584"/>
      <c r="L17" s="1584"/>
      <c r="M17" s="1584"/>
      <c r="N17" s="1584"/>
      <c r="O17" s="1584"/>
      <c r="P17" s="1584"/>
      <c r="Q17" s="1584"/>
      <c r="R17" s="1584"/>
      <c r="S17" s="1584"/>
    </row>
    <row r="18" spans="1:19" s="73" customFormat="1" ht="12" customHeight="1">
      <c r="A18" s="74"/>
      <c r="D18" s="75"/>
      <c r="E18" s="76" t="s">
        <v>205</v>
      </c>
      <c r="F18" s="76"/>
      <c r="H18" s="77"/>
      <c r="I18" s="77"/>
      <c r="J18" s="77"/>
      <c r="K18" s="77"/>
      <c r="L18" s="77"/>
      <c r="M18" s="77"/>
      <c r="N18" s="77"/>
      <c r="O18" s="77"/>
      <c r="P18" s="77"/>
      <c r="Q18" s="77"/>
      <c r="R18" s="77"/>
      <c r="S18" s="77"/>
    </row>
    <row r="19" spans="1:19" ht="12" customHeight="1">
      <c r="A19" s="78"/>
      <c r="B19" s="79"/>
      <c r="C19" s="79"/>
      <c r="D19" s="79"/>
      <c r="E19" s="79"/>
      <c r="F19" s="79"/>
      <c r="G19" s="79"/>
      <c r="H19" s="79"/>
      <c r="I19" s="79"/>
      <c r="J19" s="79"/>
      <c r="K19" s="79"/>
      <c r="L19" s="79"/>
      <c r="M19" s="79"/>
      <c r="N19" s="79"/>
      <c r="O19" s="79"/>
      <c r="P19" s="79"/>
      <c r="Q19" s="79"/>
      <c r="R19" s="79"/>
      <c r="S19" s="79"/>
    </row>
    <row r="20" spans="1:19">
      <c r="A20" s="63" t="s">
        <v>206</v>
      </c>
      <c r="E20" s="80"/>
      <c r="F20" s="80"/>
    </row>
    <row r="21" spans="1:19" ht="23.1" customHeight="1">
      <c r="A21" s="65" t="s">
        <v>207</v>
      </c>
      <c r="B21" s="1546" t="str">
        <f>IF(様式1!F40="","",様式1!F40)</f>
        <v/>
      </c>
      <c r="C21" s="1544"/>
      <c r="D21" s="1544"/>
      <c r="E21" s="1544"/>
      <c r="F21" s="1544"/>
      <c r="G21" s="1544"/>
      <c r="H21" s="1544"/>
      <c r="I21" s="1544"/>
      <c r="J21" s="1544"/>
      <c r="K21" s="1544"/>
      <c r="L21" s="1544"/>
      <c r="M21" s="1544"/>
      <c r="N21" s="1544"/>
      <c r="O21" s="1544"/>
      <c r="P21" s="1544"/>
      <c r="Q21" s="1544"/>
      <c r="R21" s="1544"/>
      <c r="S21" s="1545"/>
    </row>
    <row r="22" spans="1:19" ht="23.1" customHeight="1">
      <c r="A22" s="81" t="s">
        <v>208</v>
      </c>
      <c r="B22" s="70" t="s">
        <v>191</v>
      </c>
      <c r="C22" s="1563" t="str">
        <f>IF(様式1!F41="","",様式1!F41)</f>
        <v/>
      </c>
      <c r="D22" s="1563"/>
      <c r="E22" s="1563" t="str">
        <f>様式1!H41&amp;"　"&amp;様式1!H42</f>
        <v>　</v>
      </c>
      <c r="F22" s="1563"/>
      <c r="G22" s="1563"/>
      <c r="H22" s="1563"/>
      <c r="I22" s="1563"/>
      <c r="J22" s="1563"/>
      <c r="K22" s="1563"/>
      <c r="L22" s="1563"/>
      <c r="M22" s="1563"/>
      <c r="N22" s="1563"/>
      <c r="O22" s="1563"/>
      <c r="P22" s="1563"/>
      <c r="Q22" s="1563"/>
      <c r="R22" s="1563"/>
      <c r="S22" s="1564"/>
    </row>
    <row r="23" spans="1:19" ht="23.1" customHeight="1">
      <c r="A23" s="82" t="s">
        <v>190</v>
      </c>
      <c r="B23" s="83"/>
      <c r="C23" s="59"/>
      <c r="D23" s="59"/>
      <c r="E23" s="1585" t="s">
        <v>192</v>
      </c>
      <c r="F23" s="1585"/>
      <c r="G23" s="1567"/>
      <c r="H23" s="1567"/>
      <c r="I23" s="1567"/>
      <c r="J23" s="59" t="s">
        <v>193</v>
      </c>
      <c r="K23" s="1566" t="s">
        <v>194</v>
      </c>
      <c r="L23" s="1566"/>
      <c r="M23" s="1568"/>
      <c r="N23" s="1568"/>
      <c r="O23" s="1568"/>
      <c r="P23" s="1568"/>
      <c r="Q23" s="1568"/>
      <c r="R23" s="1568"/>
      <c r="S23" s="1569"/>
    </row>
    <row r="24" spans="1:19" ht="23.1" customHeight="1">
      <c r="A24" s="65" t="s">
        <v>209</v>
      </c>
      <c r="B24" s="1586"/>
      <c r="C24" s="1587"/>
      <c r="D24" s="1587"/>
      <c r="E24" s="1587"/>
      <c r="F24" s="1587"/>
      <c r="G24" s="1587"/>
      <c r="H24" s="1587"/>
      <c r="I24" s="1587"/>
      <c r="J24" s="1587"/>
      <c r="K24" s="1587"/>
      <c r="L24" s="1587"/>
      <c r="M24" s="1587"/>
      <c r="N24" s="1587"/>
      <c r="O24" s="1587"/>
      <c r="P24" s="1587"/>
      <c r="Q24" s="1587"/>
      <c r="R24" s="1587"/>
      <c r="S24" s="1588"/>
    </row>
    <row r="25" spans="1:19" ht="20.100000000000001" customHeight="1"/>
    <row r="26" spans="1:19" ht="20.100000000000001" customHeight="1"/>
    <row r="27" spans="1:19" ht="20.100000000000001" customHeight="1">
      <c r="A27" s="1589" t="s">
        <v>210</v>
      </c>
      <c r="B27" s="1590"/>
      <c r="C27" s="1590"/>
      <c r="D27" s="1590"/>
      <c r="E27" s="1590"/>
      <c r="F27" s="1590"/>
      <c r="G27" s="1590"/>
      <c r="H27" s="1590"/>
      <c r="I27" s="1590"/>
      <c r="J27" s="1590"/>
      <c r="K27" s="1590"/>
      <c r="L27" s="1590"/>
      <c r="M27" s="1590"/>
      <c r="N27" s="1590"/>
      <c r="O27" s="1590"/>
      <c r="P27" s="1590"/>
      <c r="Q27" s="1590"/>
      <c r="R27" s="1590"/>
      <c r="S27" s="1590"/>
    </row>
    <row r="28" spans="1:19" ht="20.100000000000001" customHeight="1">
      <c r="A28" s="1591" t="s">
        <v>211</v>
      </c>
      <c r="B28" s="1592"/>
      <c r="C28" s="1593"/>
      <c r="D28" s="1591" t="s">
        <v>212</v>
      </c>
      <c r="E28" s="1592"/>
      <c r="F28" s="1592"/>
      <c r="G28" s="1592"/>
      <c r="H28" s="1592"/>
      <c r="I28" s="1592"/>
      <c r="J28" s="1592"/>
      <c r="K28" s="1592"/>
      <c r="L28" s="1593"/>
      <c r="M28" s="1597" t="s">
        <v>213</v>
      </c>
      <c r="N28" s="1597"/>
      <c r="O28" s="1597"/>
      <c r="P28" s="1598" t="s">
        <v>214</v>
      </c>
      <c r="Q28" s="1599"/>
      <c r="R28" s="1579" t="s">
        <v>215</v>
      </c>
      <c r="S28" s="1579" t="s">
        <v>216</v>
      </c>
    </row>
    <row r="29" spans="1:19" ht="20.100000000000001" customHeight="1">
      <c r="A29" s="1594"/>
      <c r="B29" s="1595"/>
      <c r="C29" s="1596"/>
      <c r="D29" s="1594"/>
      <c r="E29" s="1595"/>
      <c r="F29" s="1595"/>
      <c r="G29" s="1595"/>
      <c r="H29" s="1595"/>
      <c r="I29" s="1595"/>
      <c r="J29" s="1595"/>
      <c r="K29" s="1595"/>
      <c r="L29" s="1596"/>
      <c r="M29" s="84" t="s">
        <v>217</v>
      </c>
      <c r="N29" s="1607" t="s">
        <v>218</v>
      </c>
      <c r="O29" s="1607"/>
      <c r="P29" s="1600"/>
      <c r="Q29" s="1601"/>
      <c r="R29" s="1581"/>
      <c r="S29" s="1581"/>
    </row>
    <row r="30" spans="1:19" ht="20.100000000000001" customHeight="1">
      <c r="A30" s="1608"/>
      <c r="B30" s="1606"/>
      <c r="C30" s="1609"/>
      <c r="D30" s="1608"/>
      <c r="E30" s="1606"/>
      <c r="F30" s="1606"/>
      <c r="G30" s="1606"/>
      <c r="H30" s="1606"/>
      <c r="I30" s="1606"/>
      <c r="J30" s="1606"/>
      <c r="K30" s="1606"/>
      <c r="L30" s="1609"/>
      <c r="M30" s="622"/>
      <c r="N30" s="1610"/>
      <c r="O30" s="1611"/>
      <c r="P30" s="1612"/>
      <c r="Q30" s="1613"/>
      <c r="R30" s="623"/>
      <c r="S30" s="623"/>
    </row>
    <row r="31" spans="1:19" ht="19.5" customHeight="1">
      <c r="A31" s="1583" t="s">
        <v>219</v>
      </c>
      <c r="B31" s="1602"/>
      <c r="C31" s="1602"/>
      <c r="D31" s="1602"/>
      <c r="E31" s="1602"/>
      <c r="F31" s="1602"/>
      <c r="G31" s="1602"/>
      <c r="H31" s="1602"/>
      <c r="I31" s="1602"/>
      <c r="J31" s="1602"/>
      <c r="K31" s="1602"/>
      <c r="L31" s="1602"/>
      <c r="M31" s="1602"/>
      <c r="N31" s="1602"/>
      <c r="O31" s="1602"/>
      <c r="P31" s="1602"/>
      <c r="Q31" s="1602"/>
      <c r="R31" s="1602"/>
      <c r="S31" s="1602"/>
    </row>
    <row r="32" spans="1:19" ht="19.5" customHeight="1">
      <c r="A32" s="1603" t="s">
        <v>220</v>
      </c>
      <c r="B32" s="1604"/>
      <c r="C32" s="1604"/>
      <c r="D32" s="1604"/>
      <c r="E32" s="1604"/>
      <c r="F32" s="1604"/>
      <c r="G32" s="1604"/>
      <c r="H32" s="1604"/>
      <c r="I32" s="1604"/>
      <c r="J32" s="1604"/>
      <c r="K32" s="1604"/>
      <c r="L32" s="1604"/>
      <c r="M32" s="1604"/>
      <c r="N32" s="1604"/>
      <c r="O32" s="1604"/>
      <c r="P32" s="1604"/>
      <c r="Q32" s="1604"/>
      <c r="R32" s="1604"/>
      <c r="S32" s="1604"/>
    </row>
    <row r="33" spans="1:19" ht="16.5" customHeight="1">
      <c r="A33" s="607"/>
      <c r="B33" s="607"/>
      <c r="C33" s="607"/>
      <c r="D33" s="607"/>
      <c r="E33" s="607"/>
      <c r="F33" s="607"/>
      <c r="G33" s="607"/>
      <c r="H33" s="607"/>
      <c r="I33" s="607"/>
      <c r="J33" s="607"/>
      <c r="K33" s="607"/>
      <c r="L33" s="607"/>
      <c r="M33" s="607"/>
      <c r="N33" s="607"/>
      <c r="O33" s="607"/>
      <c r="P33" s="607"/>
      <c r="Q33" s="607"/>
      <c r="R33" s="607"/>
      <c r="S33" s="607"/>
    </row>
    <row r="34" spans="1:19" s="56" customFormat="1" ht="16.5" customHeight="1">
      <c r="A34" s="85" t="s">
        <v>221</v>
      </c>
      <c r="B34" s="86"/>
      <c r="C34" s="86"/>
      <c r="D34" s="87"/>
      <c r="E34" s="87"/>
      <c r="F34" s="87"/>
      <c r="G34" s="87"/>
      <c r="H34" s="87"/>
      <c r="I34" s="87"/>
      <c r="J34" s="87"/>
      <c r="K34" s="88"/>
      <c r="L34" s="88"/>
      <c r="M34" s="59"/>
      <c r="N34" s="86"/>
      <c r="O34" s="86"/>
      <c r="P34" s="86"/>
      <c r="Q34" s="86"/>
      <c r="R34" s="86"/>
      <c r="S34" s="59"/>
    </row>
    <row r="35" spans="1:19" ht="22.5" customHeight="1">
      <c r="A35" s="89" t="s">
        <v>222</v>
      </c>
      <c r="B35" s="1576"/>
      <c r="C35" s="1577"/>
      <c r="D35" s="1577"/>
      <c r="E35" s="1577"/>
      <c r="F35" s="1577"/>
      <c r="G35" s="1577"/>
      <c r="H35" s="1577"/>
      <c r="I35" s="1577"/>
      <c r="J35" s="1577"/>
      <c r="K35" s="1577"/>
      <c r="L35" s="1577"/>
      <c r="M35" s="1577"/>
      <c r="N35" s="1577"/>
      <c r="O35" s="1577"/>
      <c r="P35" s="1577"/>
      <c r="Q35" s="1577"/>
      <c r="R35" s="1577"/>
      <c r="S35" s="1578"/>
    </row>
    <row r="36" spans="1:19" ht="22.5" customHeight="1">
      <c r="A36" s="89" t="s">
        <v>223</v>
      </c>
      <c r="B36" s="1576"/>
      <c r="C36" s="1577"/>
      <c r="D36" s="1577"/>
      <c r="E36" s="1577"/>
      <c r="F36" s="1577"/>
      <c r="G36" s="1577"/>
      <c r="H36" s="1577"/>
      <c r="I36" s="1577"/>
      <c r="J36" s="1577"/>
      <c r="K36" s="1577"/>
      <c r="L36" s="1577"/>
      <c r="M36" s="1577"/>
      <c r="N36" s="1577"/>
      <c r="O36" s="1577"/>
      <c r="P36" s="1577"/>
      <c r="Q36" s="1577"/>
      <c r="R36" s="1577"/>
      <c r="S36" s="1578"/>
    </row>
    <row r="37" spans="1:19" ht="15.75" customHeight="1">
      <c r="A37" s="60"/>
      <c r="B37" s="60"/>
      <c r="C37" s="60"/>
      <c r="D37" s="60"/>
      <c r="E37" s="60"/>
      <c r="F37" s="60"/>
      <c r="G37" s="60"/>
      <c r="H37" s="60"/>
      <c r="I37" s="60"/>
      <c r="J37" s="60"/>
      <c r="K37" s="60"/>
      <c r="L37" s="60"/>
      <c r="M37" s="60"/>
      <c r="N37" s="60"/>
      <c r="O37" s="60"/>
      <c r="P37" s="60"/>
      <c r="Q37" s="60"/>
      <c r="R37" s="60"/>
      <c r="S37" s="60"/>
    </row>
    <row r="38" spans="1:19" ht="19.5" customHeight="1">
      <c r="A38" s="52" t="s">
        <v>224</v>
      </c>
    </row>
    <row r="39" spans="1:19" ht="19.5" customHeight="1">
      <c r="A39" s="89" t="s">
        <v>225</v>
      </c>
      <c r="B39" s="1576"/>
      <c r="C39" s="1577"/>
      <c r="D39" s="1577"/>
      <c r="E39" s="1577"/>
      <c r="F39" s="1577"/>
      <c r="G39" s="1577"/>
      <c r="H39" s="1577"/>
      <c r="I39" s="1577"/>
      <c r="J39" s="1578"/>
      <c r="K39" s="1605" t="s">
        <v>226</v>
      </c>
      <c r="L39" s="1550"/>
      <c r="M39" s="1550"/>
      <c r="N39" s="1550"/>
      <c r="O39" s="1550"/>
      <c r="P39" s="1606"/>
      <c r="Q39" s="1606"/>
      <c r="R39" s="1606"/>
      <c r="S39" s="90" t="s">
        <v>227</v>
      </c>
    </row>
    <row r="40" spans="1:19" ht="20.100000000000001" customHeight="1">
      <c r="A40" s="1625" t="s">
        <v>228</v>
      </c>
      <c r="B40" s="91" t="s">
        <v>229</v>
      </c>
      <c r="C40" s="92"/>
      <c r="D40" s="93"/>
      <c r="E40" s="1621"/>
      <c r="F40" s="1623"/>
      <c r="G40" s="1623"/>
      <c r="H40" s="1623"/>
      <c r="I40" s="1623"/>
      <c r="J40" s="1623"/>
      <c r="K40" s="1623"/>
      <c r="L40" s="1623"/>
      <c r="M40" s="1628" t="s">
        <v>230</v>
      </c>
      <c r="N40" s="1629"/>
      <c r="O40" s="1630"/>
      <c r="P40" s="1631"/>
      <c r="Q40" s="1632"/>
      <c r="R40" s="1632"/>
      <c r="S40" s="1633"/>
    </row>
    <row r="41" spans="1:19" ht="20.100000000000001" customHeight="1">
      <c r="A41" s="1626"/>
      <c r="B41" s="94" t="s">
        <v>231</v>
      </c>
      <c r="C41" s="95"/>
      <c r="D41" s="96"/>
      <c r="E41" s="1634"/>
      <c r="F41" s="1619"/>
      <c r="G41" s="1619"/>
      <c r="H41" s="1619"/>
      <c r="I41" s="1619"/>
      <c r="J41" s="1619"/>
      <c r="K41" s="1619"/>
      <c r="L41" s="1620"/>
      <c r="M41" s="1614" t="s">
        <v>232</v>
      </c>
      <c r="N41" s="1615"/>
      <c r="O41" s="1616"/>
      <c r="P41" s="1635"/>
      <c r="Q41" s="1618"/>
      <c r="R41" s="1619"/>
      <c r="S41" s="1620"/>
    </row>
    <row r="42" spans="1:19" ht="20.100000000000001" customHeight="1">
      <c r="A42" s="1627"/>
      <c r="B42" s="97" t="s">
        <v>233</v>
      </c>
      <c r="C42" s="98"/>
      <c r="D42" s="99"/>
      <c r="E42" s="624"/>
      <c r="F42" s="100" t="s">
        <v>234</v>
      </c>
      <c r="G42" s="58"/>
      <c r="H42" s="58"/>
      <c r="I42" s="58"/>
      <c r="J42" s="59"/>
      <c r="K42" s="59"/>
      <c r="L42" s="59"/>
      <c r="M42" s="1605" t="s">
        <v>235</v>
      </c>
      <c r="N42" s="1550"/>
      <c r="O42" s="1551"/>
      <c r="P42" s="624"/>
      <c r="Q42" s="100" t="s">
        <v>236</v>
      </c>
      <c r="S42" s="101"/>
    </row>
    <row r="43" spans="1:19" ht="20.100000000000001" customHeight="1">
      <c r="A43" s="1641" t="s">
        <v>237</v>
      </c>
      <c r="B43" s="91" t="s">
        <v>229</v>
      </c>
      <c r="C43" s="92"/>
      <c r="D43" s="93"/>
      <c r="E43" s="1621"/>
      <c r="F43" s="1622"/>
      <c r="G43" s="1622"/>
      <c r="H43" s="1622"/>
      <c r="I43" s="1622"/>
      <c r="J43" s="1623"/>
      <c r="K43" s="1623"/>
      <c r="L43" s="1623"/>
      <c r="M43" s="1628" t="s">
        <v>230</v>
      </c>
      <c r="N43" s="1629"/>
      <c r="O43" s="1630"/>
      <c r="P43" s="1639"/>
      <c r="Q43" s="1632"/>
      <c r="R43" s="1632"/>
      <c r="S43" s="1633"/>
    </row>
    <row r="44" spans="1:19" ht="20.100000000000001" customHeight="1">
      <c r="A44" s="1642"/>
      <c r="B44" s="94" t="s">
        <v>231</v>
      </c>
      <c r="C44" s="95"/>
      <c r="D44" s="96"/>
      <c r="E44" s="1634"/>
      <c r="F44" s="1619"/>
      <c r="G44" s="1619"/>
      <c r="H44" s="1619"/>
      <c r="I44" s="1619"/>
      <c r="J44" s="1619"/>
      <c r="K44" s="1619"/>
      <c r="L44" s="1620"/>
      <c r="M44" s="1614" t="s">
        <v>232</v>
      </c>
      <c r="N44" s="1615"/>
      <c r="O44" s="1616"/>
      <c r="P44" s="1617"/>
      <c r="Q44" s="1618"/>
      <c r="R44" s="1619"/>
      <c r="S44" s="1620"/>
    </row>
    <row r="45" spans="1:19" ht="20.100000000000001" customHeight="1">
      <c r="A45" s="1642"/>
      <c r="B45" s="91" t="s">
        <v>229</v>
      </c>
      <c r="C45" s="92"/>
      <c r="D45" s="93"/>
      <c r="E45" s="1621"/>
      <c r="F45" s="1622"/>
      <c r="G45" s="1622"/>
      <c r="H45" s="1622"/>
      <c r="I45" s="1622"/>
      <c r="J45" s="1623"/>
      <c r="K45" s="1622"/>
      <c r="L45" s="1624"/>
      <c r="M45" s="1628" t="s">
        <v>230</v>
      </c>
      <c r="N45" s="1629"/>
      <c r="O45" s="1630"/>
      <c r="P45" s="1639"/>
      <c r="Q45" s="1632"/>
      <c r="R45" s="1632"/>
      <c r="S45" s="1633"/>
    </row>
    <row r="46" spans="1:19" ht="20.100000000000001" customHeight="1">
      <c r="A46" s="1642"/>
      <c r="B46" s="94" t="s">
        <v>231</v>
      </c>
      <c r="C46" s="95"/>
      <c r="D46" s="96"/>
      <c r="E46" s="1634"/>
      <c r="F46" s="1619"/>
      <c r="G46" s="1619"/>
      <c r="H46" s="1619"/>
      <c r="I46" s="1619"/>
      <c r="J46" s="1619"/>
      <c r="K46" s="1619"/>
      <c r="L46" s="1620"/>
      <c r="M46" s="1614" t="s">
        <v>232</v>
      </c>
      <c r="N46" s="1615"/>
      <c r="O46" s="1616"/>
      <c r="P46" s="1617"/>
      <c r="Q46" s="1618"/>
      <c r="R46" s="1619"/>
      <c r="S46" s="1620"/>
    </row>
    <row r="47" spans="1:19" ht="20.100000000000001" customHeight="1">
      <c r="A47" s="1625" t="s">
        <v>238</v>
      </c>
      <c r="B47" s="91" t="s">
        <v>229</v>
      </c>
      <c r="C47" s="92"/>
      <c r="D47" s="93"/>
      <c r="E47" s="1640"/>
      <c r="F47" s="1622"/>
      <c r="G47" s="1622"/>
      <c r="H47" s="1622"/>
      <c r="I47" s="1622"/>
      <c r="J47" s="1622"/>
      <c r="K47" s="1622"/>
      <c r="L47" s="1624"/>
      <c r="M47" s="1628" t="s">
        <v>230</v>
      </c>
      <c r="N47" s="1629"/>
      <c r="O47" s="1630"/>
      <c r="P47" s="1639"/>
      <c r="Q47" s="1632"/>
      <c r="R47" s="1632"/>
      <c r="S47" s="1633"/>
    </row>
    <row r="48" spans="1:19" ht="20.100000000000001" customHeight="1">
      <c r="A48" s="1626"/>
      <c r="B48" s="94" t="s">
        <v>231</v>
      </c>
      <c r="C48" s="95"/>
      <c r="D48" s="96"/>
      <c r="E48" s="1634"/>
      <c r="F48" s="1619"/>
      <c r="G48" s="1619"/>
      <c r="H48" s="1619"/>
      <c r="I48" s="1619"/>
      <c r="J48" s="1619"/>
      <c r="K48" s="1619"/>
      <c r="L48" s="1620"/>
      <c r="M48" s="1614" t="s">
        <v>232</v>
      </c>
      <c r="N48" s="1615"/>
      <c r="O48" s="1616"/>
      <c r="P48" s="1617"/>
      <c r="Q48" s="1618"/>
      <c r="R48" s="1619"/>
      <c r="S48" s="1620"/>
    </row>
    <row r="49" spans="1:19" ht="20.100000000000001" customHeight="1">
      <c r="A49" s="1627"/>
      <c r="B49" s="102" t="s">
        <v>233</v>
      </c>
      <c r="C49" s="103"/>
      <c r="D49" s="104"/>
      <c r="E49" s="624"/>
      <c r="F49" s="105" t="s">
        <v>239</v>
      </c>
      <c r="G49" s="106"/>
      <c r="H49" s="106"/>
      <c r="I49" s="106"/>
      <c r="J49" s="107"/>
      <c r="K49" s="107"/>
      <c r="L49" s="107"/>
      <c r="M49" s="1605" t="s">
        <v>235</v>
      </c>
      <c r="N49" s="1550"/>
      <c r="O49" s="1551"/>
      <c r="P49" s="624"/>
      <c r="Q49" s="100" t="s">
        <v>236</v>
      </c>
      <c r="S49" s="90"/>
    </row>
    <row r="50" spans="1:19" ht="26.25" customHeight="1">
      <c r="A50" s="1638" t="s">
        <v>240</v>
      </c>
      <c r="B50" s="1638"/>
      <c r="C50" s="1638"/>
      <c r="D50" s="1638"/>
      <c r="E50" s="1638"/>
      <c r="F50" s="1638"/>
      <c r="G50" s="1638"/>
      <c r="H50" s="1638"/>
      <c r="I50" s="1638"/>
      <c r="J50" s="1638"/>
      <c r="K50" s="1638"/>
      <c r="L50" s="1638"/>
      <c r="M50" s="1638"/>
      <c r="N50" s="1638"/>
      <c r="O50" s="1638"/>
      <c r="P50" s="1638"/>
      <c r="Q50" s="1638"/>
      <c r="R50" s="1638"/>
      <c r="S50" s="1638"/>
    </row>
    <row r="51" spans="1:19">
      <c r="A51" s="1636" t="s">
        <v>241</v>
      </c>
      <c r="B51" s="1636"/>
      <c r="C51" s="1636"/>
      <c r="D51" s="1636"/>
      <c r="E51" s="1636"/>
      <c r="F51" s="1636"/>
      <c r="G51" s="1636"/>
      <c r="H51" s="1636"/>
      <c r="I51" s="1636"/>
      <c r="J51" s="1636"/>
      <c r="K51" s="1636"/>
      <c r="L51" s="1636"/>
      <c r="M51" s="1636"/>
      <c r="N51" s="1636"/>
      <c r="O51" s="1636"/>
      <c r="P51" s="1636"/>
      <c r="Q51" s="1636"/>
      <c r="R51" s="1636"/>
      <c r="S51" s="1636"/>
    </row>
    <row r="52" spans="1:19" ht="27" customHeight="1">
      <c r="A52" s="1636" t="s">
        <v>242</v>
      </c>
      <c r="B52" s="1636"/>
      <c r="C52" s="1636"/>
      <c r="D52" s="1636"/>
      <c r="E52" s="1636"/>
      <c r="F52" s="1636"/>
      <c r="G52" s="1636"/>
      <c r="H52" s="1636"/>
      <c r="I52" s="1636"/>
      <c r="J52" s="1636"/>
      <c r="K52" s="1636"/>
      <c r="L52" s="1636"/>
      <c r="M52" s="1636"/>
      <c r="N52" s="1637"/>
      <c r="O52" s="1637"/>
      <c r="P52" s="1637"/>
      <c r="Q52" s="1637"/>
      <c r="R52" s="1637"/>
      <c r="S52" s="1637"/>
    </row>
    <row r="53" spans="1:19">
      <c r="A53" s="108" t="s">
        <v>243</v>
      </c>
      <c r="B53" s="109"/>
      <c r="C53" s="109"/>
      <c r="D53" s="109"/>
      <c r="E53" s="109"/>
      <c r="F53" s="109"/>
      <c r="G53" s="109"/>
      <c r="H53" s="109"/>
      <c r="I53" s="109"/>
      <c r="J53" s="109"/>
      <c r="K53" s="109"/>
      <c r="L53" s="109"/>
      <c r="M53" s="109"/>
      <c r="N53" s="109"/>
      <c r="O53" s="109"/>
      <c r="P53" s="109"/>
      <c r="Q53" s="109"/>
      <c r="R53" s="109"/>
      <c r="S53" s="109"/>
    </row>
    <row r="54" spans="1:19" ht="25.5" customHeight="1">
      <c r="A54" s="1636" t="s">
        <v>244</v>
      </c>
      <c r="B54" s="1636"/>
      <c r="C54" s="1636"/>
      <c r="D54" s="1636"/>
      <c r="E54" s="1636"/>
      <c r="F54" s="1636"/>
      <c r="G54" s="1636"/>
      <c r="H54" s="1636"/>
      <c r="I54" s="1636"/>
      <c r="J54" s="1636"/>
      <c r="K54" s="1636"/>
      <c r="L54" s="1636"/>
      <c r="M54" s="1636"/>
      <c r="N54" s="1636"/>
      <c r="O54" s="1636"/>
      <c r="P54" s="1636"/>
      <c r="Q54" s="1636"/>
      <c r="R54" s="1636"/>
      <c r="S54" s="1636"/>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417" priority="15" stopIfTrue="1" operator="equal">
      <formula>""</formula>
    </cfRule>
  </conditionalFormatting>
  <conditionalFormatting sqref="B35:S36 B8:C8 E8:G8 J8">
    <cfRule type="cellIs" dxfId="416" priority="14" stopIfTrue="1" operator="equal">
      <formula>""</formula>
    </cfRule>
  </conditionalFormatting>
  <conditionalFormatting sqref="B16:S16">
    <cfRule type="cellIs" dxfId="415" priority="12" stopIfTrue="1" operator="equal">
      <formula>""</formula>
    </cfRule>
    <cfRule type="cellIs" dxfId="414" priority="13" stopIfTrue="1" operator="equal">
      <formula>""</formula>
    </cfRule>
  </conditionalFormatting>
  <conditionalFormatting sqref="B13:B15 E13:E15 H13:H15 K13:K14 N13 O14">
    <cfRule type="expression" dxfId="413" priority="11" stopIfTrue="1">
      <formula>($B$13="")*($B$14="")*($B$15="")*($E$13="")*($E$14="")*($E$15="")*($H$13="")*($H$14="")*($H$15="")*($K$13="")*($K$14="")*($N$13="")*($O$14="")</formula>
    </cfRule>
  </conditionalFormatting>
  <conditionalFormatting sqref="K15:R15">
    <cfRule type="cellIs" dxfId="412" priority="10" stopIfTrue="1" operator="equal">
      <formula>(COUNTIF($H$15,"✔")&lt;1)</formula>
    </cfRule>
  </conditionalFormatting>
  <conditionalFormatting sqref="E40">
    <cfRule type="cellIs" dxfId="411" priority="9" stopIfTrue="1" operator="equal">
      <formula>""</formula>
    </cfRule>
  </conditionalFormatting>
  <conditionalFormatting sqref="J40">
    <cfRule type="cellIs" dxfId="410" priority="8" stopIfTrue="1" operator="equal">
      <formula>""</formula>
    </cfRule>
  </conditionalFormatting>
  <conditionalFormatting sqref="E40">
    <cfRule type="cellIs" dxfId="409" priority="7" stopIfTrue="1" operator="equal">
      <formula>""</formula>
    </cfRule>
  </conditionalFormatting>
  <conditionalFormatting sqref="J40">
    <cfRule type="cellIs" dxfId="408" priority="6" stopIfTrue="1" operator="equal">
      <formula>""</formula>
    </cfRule>
  </conditionalFormatting>
  <conditionalFormatting sqref="J43">
    <cfRule type="cellIs" dxfId="407" priority="5" stopIfTrue="1" operator="equal">
      <formula>""</formula>
    </cfRule>
  </conditionalFormatting>
  <conditionalFormatting sqref="J45:L45">
    <cfRule type="cellIs" dxfId="406" priority="4" stopIfTrue="1" operator="equal">
      <formula>""</formula>
    </cfRule>
  </conditionalFormatting>
  <conditionalFormatting sqref="J47:L47">
    <cfRule type="cellIs" dxfId="405"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9"/>
  <sheetViews>
    <sheetView view="pageBreakPreview" zoomScale="90" zoomScaleNormal="100" zoomScaleSheetLayoutView="90" workbookViewId="0">
      <selection activeCell="R3" sqref="R3"/>
    </sheetView>
  </sheetViews>
  <sheetFormatPr defaultRowHeight="13.5"/>
  <cols>
    <col min="1" max="1" width="5.25" style="505" bestFit="1" customWidth="1"/>
    <col min="2" max="2" width="11.75" style="505" customWidth="1"/>
    <col min="3" max="3" width="13.375" style="505" customWidth="1"/>
    <col min="4" max="4" width="8.875" style="505" customWidth="1"/>
    <col min="5" max="5" width="6.625" style="505" customWidth="1"/>
    <col min="6" max="6" width="6.375" style="505" customWidth="1"/>
    <col min="7" max="7" width="7.5" style="505" customWidth="1"/>
    <col min="8" max="8" width="7.75" style="505" customWidth="1"/>
    <col min="9" max="9" width="12.75" style="505" customWidth="1"/>
    <col min="10" max="256" width="9" style="505"/>
    <col min="257" max="257" width="5.25" style="505" bestFit="1" customWidth="1"/>
    <col min="258" max="258" width="11.75" style="505" customWidth="1"/>
    <col min="259" max="259" width="13.375" style="505" customWidth="1"/>
    <col min="260" max="260" width="8.875" style="505" customWidth="1"/>
    <col min="261" max="261" width="6.625" style="505" customWidth="1"/>
    <col min="262" max="262" width="6.375" style="505" customWidth="1"/>
    <col min="263" max="263" width="7.5" style="505" customWidth="1"/>
    <col min="264" max="264" width="7.75" style="505" customWidth="1"/>
    <col min="265" max="265" width="12.75" style="505" customWidth="1"/>
    <col min="266" max="512" width="9" style="505"/>
    <col min="513" max="513" width="5.25" style="505" bestFit="1" customWidth="1"/>
    <col min="514" max="514" width="11.75" style="505" customWidth="1"/>
    <col min="515" max="515" width="13.375" style="505" customWidth="1"/>
    <col min="516" max="516" width="8.875" style="505" customWidth="1"/>
    <col min="517" max="517" width="6.625" style="505" customWidth="1"/>
    <col min="518" max="518" width="6.375" style="505" customWidth="1"/>
    <col min="519" max="519" width="7.5" style="505" customWidth="1"/>
    <col min="520" max="520" width="7.75" style="505" customWidth="1"/>
    <col min="521" max="521" width="12.75" style="505" customWidth="1"/>
    <col min="522" max="768" width="9" style="505"/>
    <col min="769" max="769" width="5.25" style="505" bestFit="1" customWidth="1"/>
    <col min="770" max="770" width="11.75" style="505" customWidth="1"/>
    <col min="771" max="771" width="13.375" style="505" customWidth="1"/>
    <col min="772" max="772" width="8.875" style="505" customWidth="1"/>
    <col min="773" max="773" width="6.625" style="505" customWidth="1"/>
    <col min="774" max="774" width="6.375" style="505" customWidth="1"/>
    <col min="775" max="775" width="7.5" style="505" customWidth="1"/>
    <col min="776" max="776" width="7.75" style="505" customWidth="1"/>
    <col min="777" max="777" width="12.75" style="505" customWidth="1"/>
    <col min="778" max="1024" width="9" style="505"/>
    <col min="1025" max="1025" width="5.25" style="505" bestFit="1" customWidth="1"/>
    <col min="1026" max="1026" width="11.75" style="505" customWidth="1"/>
    <col min="1027" max="1027" width="13.375" style="505" customWidth="1"/>
    <col min="1028" max="1028" width="8.875" style="505" customWidth="1"/>
    <col min="1029" max="1029" width="6.625" style="505" customWidth="1"/>
    <col min="1030" max="1030" width="6.375" style="505" customWidth="1"/>
    <col min="1031" max="1031" width="7.5" style="505" customWidth="1"/>
    <col min="1032" max="1032" width="7.75" style="505" customWidth="1"/>
    <col min="1033" max="1033" width="12.75" style="505" customWidth="1"/>
    <col min="1034" max="1280" width="9" style="505"/>
    <col min="1281" max="1281" width="5.25" style="505" bestFit="1" customWidth="1"/>
    <col min="1282" max="1282" width="11.75" style="505" customWidth="1"/>
    <col min="1283" max="1283" width="13.375" style="505" customWidth="1"/>
    <col min="1284" max="1284" width="8.875" style="505" customWidth="1"/>
    <col min="1285" max="1285" width="6.625" style="505" customWidth="1"/>
    <col min="1286" max="1286" width="6.375" style="505" customWidth="1"/>
    <col min="1287" max="1287" width="7.5" style="505" customWidth="1"/>
    <col min="1288" max="1288" width="7.75" style="505" customWidth="1"/>
    <col min="1289" max="1289" width="12.75" style="505" customWidth="1"/>
    <col min="1290" max="1536" width="9" style="505"/>
    <col min="1537" max="1537" width="5.25" style="505" bestFit="1" customWidth="1"/>
    <col min="1538" max="1538" width="11.75" style="505" customWidth="1"/>
    <col min="1539" max="1539" width="13.375" style="505" customWidth="1"/>
    <col min="1540" max="1540" width="8.875" style="505" customWidth="1"/>
    <col min="1541" max="1541" width="6.625" style="505" customWidth="1"/>
    <col min="1542" max="1542" width="6.375" style="505" customWidth="1"/>
    <col min="1543" max="1543" width="7.5" style="505" customWidth="1"/>
    <col min="1544" max="1544" width="7.75" style="505" customWidth="1"/>
    <col min="1545" max="1545" width="12.75" style="505" customWidth="1"/>
    <col min="1546" max="1792" width="9" style="505"/>
    <col min="1793" max="1793" width="5.25" style="505" bestFit="1" customWidth="1"/>
    <col min="1794" max="1794" width="11.75" style="505" customWidth="1"/>
    <col min="1795" max="1795" width="13.375" style="505" customWidth="1"/>
    <col min="1796" max="1796" width="8.875" style="505" customWidth="1"/>
    <col min="1797" max="1797" width="6.625" style="505" customWidth="1"/>
    <col min="1798" max="1798" width="6.375" style="505" customWidth="1"/>
    <col min="1799" max="1799" width="7.5" style="505" customWidth="1"/>
    <col min="1800" max="1800" width="7.75" style="505" customWidth="1"/>
    <col min="1801" max="1801" width="12.75" style="505" customWidth="1"/>
    <col min="1802" max="2048" width="9" style="505"/>
    <col min="2049" max="2049" width="5.25" style="505" bestFit="1" customWidth="1"/>
    <col min="2050" max="2050" width="11.75" style="505" customWidth="1"/>
    <col min="2051" max="2051" width="13.375" style="505" customWidth="1"/>
    <col min="2052" max="2052" width="8.875" style="505" customWidth="1"/>
    <col min="2053" max="2053" width="6.625" style="505" customWidth="1"/>
    <col min="2054" max="2054" width="6.375" style="505" customWidth="1"/>
    <col min="2055" max="2055" width="7.5" style="505" customWidth="1"/>
    <col min="2056" max="2056" width="7.75" style="505" customWidth="1"/>
    <col min="2057" max="2057" width="12.75" style="505" customWidth="1"/>
    <col min="2058" max="2304" width="9" style="505"/>
    <col min="2305" max="2305" width="5.25" style="505" bestFit="1" customWidth="1"/>
    <col min="2306" max="2306" width="11.75" style="505" customWidth="1"/>
    <col min="2307" max="2307" width="13.375" style="505" customWidth="1"/>
    <col min="2308" max="2308" width="8.875" style="505" customWidth="1"/>
    <col min="2309" max="2309" width="6.625" style="505" customWidth="1"/>
    <col min="2310" max="2310" width="6.375" style="505" customWidth="1"/>
    <col min="2311" max="2311" width="7.5" style="505" customWidth="1"/>
    <col min="2312" max="2312" width="7.75" style="505" customWidth="1"/>
    <col min="2313" max="2313" width="12.75" style="505" customWidth="1"/>
    <col min="2314" max="2560" width="9" style="505"/>
    <col min="2561" max="2561" width="5.25" style="505" bestFit="1" customWidth="1"/>
    <col min="2562" max="2562" width="11.75" style="505" customWidth="1"/>
    <col min="2563" max="2563" width="13.375" style="505" customWidth="1"/>
    <col min="2564" max="2564" width="8.875" style="505" customWidth="1"/>
    <col min="2565" max="2565" width="6.625" style="505" customWidth="1"/>
    <col min="2566" max="2566" width="6.375" style="505" customWidth="1"/>
    <col min="2567" max="2567" width="7.5" style="505" customWidth="1"/>
    <col min="2568" max="2568" width="7.75" style="505" customWidth="1"/>
    <col min="2569" max="2569" width="12.75" style="505" customWidth="1"/>
    <col min="2570" max="2816" width="9" style="505"/>
    <col min="2817" max="2817" width="5.25" style="505" bestFit="1" customWidth="1"/>
    <col min="2818" max="2818" width="11.75" style="505" customWidth="1"/>
    <col min="2819" max="2819" width="13.375" style="505" customWidth="1"/>
    <col min="2820" max="2820" width="8.875" style="505" customWidth="1"/>
    <col min="2821" max="2821" width="6.625" style="505" customWidth="1"/>
    <col min="2822" max="2822" width="6.375" style="505" customWidth="1"/>
    <col min="2823" max="2823" width="7.5" style="505" customWidth="1"/>
    <col min="2824" max="2824" width="7.75" style="505" customWidth="1"/>
    <col min="2825" max="2825" width="12.75" style="505" customWidth="1"/>
    <col min="2826" max="3072" width="9" style="505"/>
    <col min="3073" max="3073" width="5.25" style="505" bestFit="1" customWidth="1"/>
    <col min="3074" max="3074" width="11.75" style="505" customWidth="1"/>
    <col min="3075" max="3075" width="13.375" style="505" customWidth="1"/>
    <col min="3076" max="3076" width="8.875" style="505" customWidth="1"/>
    <col min="3077" max="3077" width="6.625" style="505" customWidth="1"/>
    <col min="3078" max="3078" width="6.375" style="505" customWidth="1"/>
    <col min="3079" max="3079" width="7.5" style="505" customWidth="1"/>
    <col min="3080" max="3080" width="7.75" style="505" customWidth="1"/>
    <col min="3081" max="3081" width="12.75" style="505" customWidth="1"/>
    <col min="3082" max="3328" width="9" style="505"/>
    <col min="3329" max="3329" width="5.25" style="505" bestFit="1" customWidth="1"/>
    <col min="3330" max="3330" width="11.75" style="505" customWidth="1"/>
    <col min="3331" max="3331" width="13.375" style="505" customWidth="1"/>
    <col min="3332" max="3332" width="8.875" style="505" customWidth="1"/>
    <col min="3333" max="3333" width="6.625" style="505" customWidth="1"/>
    <col min="3334" max="3334" width="6.375" style="505" customWidth="1"/>
    <col min="3335" max="3335" width="7.5" style="505" customWidth="1"/>
    <col min="3336" max="3336" width="7.75" style="505" customWidth="1"/>
    <col min="3337" max="3337" width="12.75" style="505" customWidth="1"/>
    <col min="3338" max="3584" width="9" style="505"/>
    <col min="3585" max="3585" width="5.25" style="505" bestFit="1" customWidth="1"/>
    <col min="3586" max="3586" width="11.75" style="505" customWidth="1"/>
    <col min="3587" max="3587" width="13.375" style="505" customWidth="1"/>
    <col min="3588" max="3588" width="8.875" style="505" customWidth="1"/>
    <col min="3589" max="3589" width="6.625" style="505" customWidth="1"/>
    <col min="3590" max="3590" width="6.375" style="505" customWidth="1"/>
    <col min="3591" max="3591" width="7.5" style="505" customWidth="1"/>
    <col min="3592" max="3592" width="7.75" style="505" customWidth="1"/>
    <col min="3593" max="3593" width="12.75" style="505" customWidth="1"/>
    <col min="3594" max="3840" width="9" style="505"/>
    <col min="3841" max="3841" width="5.25" style="505" bestFit="1" customWidth="1"/>
    <col min="3842" max="3842" width="11.75" style="505" customWidth="1"/>
    <col min="3843" max="3843" width="13.375" style="505" customWidth="1"/>
    <col min="3844" max="3844" width="8.875" style="505" customWidth="1"/>
    <col min="3845" max="3845" width="6.625" style="505" customWidth="1"/>
    <col min="3846" max="3846" width="6.375" style="505" customWidth="1"/>
    <col min="3847" max="3847" width="7.5" style="505" customWidth="1"/>
    <col min="3848" max="3848" width="7.75" style="505" customWidth="1"/>
    <col min="3849" max="3849" width="12.75" style="505" customWidth="1"/>
    <col min="3850" max="4096" width="9" style="505"/>
    <col min="4097" max="4097" width="5.25" style="505" bestFit="1" customWidth="1"/>
    <col min="4098" max="4098" width="11.75" style="505" customWidth="1"/>
    <col min="4099" max="4099" width="13.375" style="505" customWidth="1"/>
    <col min="4100" max="4100" width="8.875" style="505" customWidth="1"/>
    <col min="4101" max="4101" width="6.625" style="505" customWidth="1"/>
    <col min="4102" max="4102" width="6.375" style="505" customWidth="1"/>
    <col min="4103" max="4103" width="7.5" style="505" customWidth="1"/>
    <col min="4104" max="4104" width="7.75" style="505" customWidth="1"/>
    <col min="4105" max="4105" width="12.75" style="505" customWidth="1"/>
    <col min="4106" max="4352" width="9" style="505"/>
    <col min="4353" max="4353" width="5.25" style="505" bestFit="1" customWidth="1"/>
    <col min="4354" max="4354" width="11.75" style="505" customWidth="1"/>
    <col min="4355" max="4355" width="13.375" style="505" customWidth="1"/>
    <col min="4356" max="4356" width="8.875" style="505" customWidth="1"/>
    <col min="4357" max="4357" width="6.625" style="505" customWidth="1"/>
    <col min="4358" max="4358" width="6.375" style="505" customWidth="1"/>
    <col min="4359" max="4359" width="7.5" style="505" customWidth="1"/>
    <col min="4360" max="4360" width="7.75" style="505" customWidth="1"/>
    <col min="4361" max="4361" width="12.75" style="505" customWidth="1"/>
    <col min="4362" max="4608" width="9" style="505"/>
    <col min="4609" max="4609" width="5.25" style="505" bestFit="1" customWidth="1"/>
    <col min="4610" max="4610" width="11.75" style="505" customWidth="1"/>
    <col min="4611" max="4611" width="13.375" style="505" customWidth="1"/>
    <col min="4612" max="4612" width="8.875" style="505" customWidth="1"/>
    <col min="4613" max="4613" width="6.625" style="505" customWidth="1"/>
    <col min="4614" max="4614" width="6.375" style="505" customWidth="1"/>
    <col min="4615" max="4615" width="7.5" style="505" customWidth="1"/>
    <col min="4616" max="4616" width="7.75" style="505" customWidth="1"/>
    <col min="4617" max="4617" width="12.75" style="505" customWidth="1"/>
    <col min="4618" max="4864" width="9" style="505"/>
    <col min="4865" max="4865" width="5.25" style="505" bestFit="1" customWidth="1"/>
    <col min="4866" max="4866" width="11.75" style="505" customWidth="1"/>
    <col min="4867" max="4867" width="13.375" style="505" customWidth="1"/>
    <col min="4868" max="4868" width="8.875" style="505" customWidth="1"/>
    <col min="4869" max="4869" width="6.625" style="505" customWidth="1"/>
    <col min="4870" max="4870" width="6.375" style="505" customWidth="1"/>
    <col min="4871" max="4871" width="7.5" style="505" customWidth="1"/>
    <col min="4872" max="4872" width="7.75" style="505" customWidth="1"/>
    <col min="4873" max="4873" width="12.75" style="505" customWidth="1"/>
    <col min="4874" max="5120" width="9" style="505"/>
    <col min="5121" max="5121" width="5.25" style="505" bestFit="1" customWidth="1"/>
    <col min="5122" max="5122" width="11.75" style="505" customWidth="1"/>
    <col min="5123" max="5123" width="13.375" style="505" customWidth="1"/>
    <col min="5124" max="5124" width="8.875" style="505" customWidth="1"/>
    <col min="5125" max="5125" width="6.625" style="505" customWidth="1"/>
    <col min="5126" max="5126" width="6.375" style="505" customWidth="1"/>
    <col min="5127" max="5127" width="7.5" style="505" customWidth="1"/>
    <col min="5128" max="5128" width="7.75" style="505" customWidth="1"/>
    <col min="5129" max="5129" width="12.75" style="505" customWidth="1"/>
    <col min="5130" max="5376" width="9" style="505"/>
    <col min="5377" max="5377" width="5.25" style="505" bestFit="1" customWidth="1"/>
    <col min="5378" max="5378" width="11.75" style="505" customWidth="1"/>
    <col min="5379" max="5379" width="13.375" style="505" customWidth="1"/>
    <col min="5380" max="5380" width="8.875" style="505" customWidth="1"/>
    <col min="5381" max="5381" width="6.625" style="505" customWidth="1"/>
    <col min="5382" max="5382" width="6.375" style="505" customWidth="1"/>
    <col min="5383" max="5383" width="7.5" style="505" customWidth="1"/>
    <col min="5384" max="5384" width="7.75" style="505" customWidth="1"/>
    <col min="5385" max="5385" width="12.75" style="505" customWidth="1"/>
    <col min="5386" max="5632" width="9" style="505"/>
    <col min="5633" max="5633" width="5.25" style="505" bestFit="1" customWidth="1"/>
    <col min="5634" max="5634" width="11.75" style="505" customWidth="1"/>
    <col min="5635" max="5635" width="13.375" style="505" customWidth="1"/>
    <col min="5636" max="5636" width="8.875" style="505" customWidth="1"/>
    <col min="5637" max="5637" width="6.625" style="505" customWidth="1"/>
    <col min="5638" max="5638" width="6.375" style="505" customWidth="1"/>
    <col min="5639" max="5639" width="7.5" style="505" customWidth="1"/>
    <col min="5640" max="5640" width="7.75" style="505" customWidth="1"/>
    <col min="5641" max="5641" width="12.75" style="505" customWidth="1"/>
    <col min="5642" max="5888" width="9" style="505"/>
    <col min="5889" max="5889" width="5.25" style="505" bestFit="1" customWidth="1"/>
    <col min="5890" max="5890" width="11.75" style="505" customWidth="1"/>
    <col min="5891" max="5891" width="13.375" style="505" customWidth="1"/>
    <col min="5892" max="5892" width="8.875" style="505" customWidth="1"/>
    <col min="5893" max="5893" width="6.625" style="505" customWidth="1"/>
    <col min="5894" max="5894" width="6.375" style="505" customWidth="1"/>
    <col min="5895" max="5895" width="7.5" style="505" customWidth="1"/>
    <col min="5896" max="5896" width="7.75" style="505" customWidth="1"/>
    <col min="5897" max="5897" width="12.75" style="505" customWidth="1"/>
    <col min="5898" max="6144" width="9" style="505"/>
    <col min="6145" max="6145" width="5.25" style="505" bestFit="1" customWidth="1"/>
    <col min="6146" max="6146" width="11.75" style="505" customWidth="1"/>
    <col min="6147" max="6147" width="13.375" style="505" customWidth="1"/>
    <col min="6148" max="6148" width="8.875" style="505" customWidth="1"/>
    <col min="6149" max="6149" width="6.625" style="505" customWidth="1"/>
    <col min="6150" max="6150" width="6.375" style="505" customWidth="1"/>
    <col min="6151" max="6151" width="7.5" style="505" customWidth="1"/>
    <col min="6152" max="6152" width="7.75" style="505" customWidth="1"/>
    <col min="6153" max="6153" width="12.75" style="505" customWidth="1"/>
    <col min="6154" max="6400" width="9" style="505"/>
    <col min="6401" max="6401" width="5.25" style="505" bestFit="1" customWidth="1"/>
    <col min="6402" max="6402" width="11.75" style="505" customWidth="1"/>
    <col min="6403" max="6403" width="13.375" style="505" customWidth="1"/>
    <col min="6404" max="6404" width="8.875" style="505" customWidth="1"/>
    <col min="6405" max="6405" width="6.625" style="505" customWidth="1"/>
    <col min="6406" max="6406" width="6.375" style="505" customWidth="1"/>
    <col min="6407" max="6407" width="7.5" style="505" customWidth="1"/>
    <col min="6408" max="6408" width="7.75" style="505" customWidth="1"/>
    <col min="6409" max="6409" width="12.75" style="505" customWidth="1"/>
    <col min="6410" max="6656" width="9" style="505"/>
    <col min="6657" max="6657" width="5.25" style="505" bestFit="1" customWidth="1"/>
    <col min="6658" max="6658" width="11.75" style="505" customWidth="1"/>
    <col min="6659" max="6659" width="13.375" style="505" customWidth="1"/>
    <col min="6660" max="6660" width="8.875" style="505" customWidth="1"/>
    <col min="6661" max="6661" width="6.625" style="505" customWidth="1"/>
    <col min="6662" max="6662" width="6.375" style="505" customWidth="1"/>
    <col min="6663" max="6663" width="7.5" style="505" customWidth="1"/>
    <col min="6664" max="6664" width="7.75" style="505" customWidth="1"/>
    <col min="6665" max="6665" width="12.75" style="505" customWidth="1"/>
    <col min="6666" max="6912" width="9" style="505"/>
    <col min="6913" max="6913" width="5.25" style="505" bestFit="1" customWidth="1"/>
    <col min="6914" max="6914" width="11.75" style="505" customWidth="1"/>
    <col min="6915" max="6915" width="13.375" style="505" customWidth="1"/>
    <col min="6916" max="6916" width="8.875" style="505" customWidth="1"/>
    <col min="6917" max="6917" width="6.625" style="505" customWidth="1"/>
    <col min="6918" max="6918" width="6.375" style="505" customWidth="1"/>
    <col min="6919" max="6919" width="7.5" style="505" customWidth="1"/>
    <col min="6920" max="6920" width="7.75" style="505" customWidth="1"/>
    <col min="6921" max="6921" width="12.75" style="505" customWidth="1"/>
    <col min="6922" max="7168" width="9" style="505"/>
    <col min="7169" max="7169" width="5.25" style="505" bestFit="1" customWidth="1"/>
    <col min="7170" max="7170" width="11.75" style="505" customWidth="1"/>
    <col min="7171" max="7171" width="13.375" style="505" customWidth="1"/>
    <col min="7172" max="7172" width="8.875" style="505" customWidth="1"/>
    <col min="7173" max="7173" width="6.625" style="505" customWidth="1"/>
    <col min="7174" max="7174" width="6.375" style="505" customWidth="1"/>
    <col min="7175" max="7175" width="7.5" style="505" customWidth="1"/>
    <col min="7176" max="7176" width="7.75" style="505" customWidth="1"/>
    <col min="7177" max="7177" width="12.75" style="505" customWidth="1"/>
    <col min="7178" max="7424" width="9" style="505"/>
    <col min="7425" max="7425" width="5.25" style="505" bestFit="1" customWidth="1"/>
    <col min="7426" max="7426" width="11.75" style="505" customWidth="1"/>
    <col min="7427" max="7427" width="13.375" style="505" customWidth="1"/>
    <col min="7428" max="7428" width="8.875" style="505" customWidth="1"/>
    <col min="7429" max="7429" width="6.625" style="505" customWidth="1"/>
    <col min="7430" max="7430" width="6.375" style="505" customWidth="1"/>
    <col min="7431" max="7431" width="7.5" style="505" customWidth="1"/>
    <col min="7432" max="7432" width="7.75" style="505" customWidth="1"/>
    <col min="7433" max="7433" width="12.75" style="505" customWidth="1"/>
    <col min="7434" max="7680" width="9" style="505"/>
    <col min="7681" max="7681" width="5.25" style="505" bestFit="1" customWidth="1"/>
    <col min="7682" max="7682" width="11.75" style="505" customWidth="1"/>
    <col min="7683" max="7683" width="13.375" style="505" customWidth="1"/>
    <col min="7684" max="7684" width="8.875" style="505" customWidth="1"/>
    <col min="7685" max="7685" width="6.625" style="505" customWidth="1"/>
    <col min="7686" max="7686" width="6.375" style="505" customWidth="1"/>
    <col min="7687" max="7687" width="7.5" style="505" customWidth="1"/>
    <col min="7688" max="7688" width="7.75" style="505" customWidth="1"/>
    <col min="7689" max="7689" width="12.75" style="505" customWidth="1"/>
    <col min="7690" max="7936" width="9" style="505"/>
    <col min="7937" max="7937" width="5.25" style="505" bestFit="1" customWidth="1"/>
    <col min="7938" max="7938" width="11.75" style="505" customWidth="1"/>
    <col min="7939" max="7939" width="13.375" style="505" customWidth="1"/>
    <col min="7940" max="7940" width="8.875" style="505" customWidth="1"/>
    <col min="7941" max="7941" width="6.625" style="505" customWidth="1"/>
    <col min="7942" max="7942" width="6.375" style="505" customWidth="1"/>
    <col min="7943" max="7943" width="7.5" style="505" customWidth="1"/>
    <col min="7944" max="7944" width="7.75" style="505" customWidth="1"/>
    <col min="7945" max="7945" width="12.75" style="505" customWidth="1"/>
    <col min="7946" max="8192" width="9" style="505"/>
    <col min="8193" max="8193" width="5.25" style="505" bestFit="1" customWidth="1"/>
    <col min="8194" max="8194" width="11.75" style="505" customWidth="1"/>
    <col min="8195" max="8195" width="13.375" style="505" customWidth="1"/>
    <col min="8196" max="8196" width="8.875" style="505" customWidth="1"/>
    <col min="8197" max="8197" width="6.625" style="505" customWidth="1"/>
    <col min="8198" max="8198" width="6.375" style="505" customWidth="1"/>
    <col min="8199" max="8199" width="7.5" style="505" customWidth="1"/>
    <col min="8200" max="8200" width="7.75" style="505" customWidth="1"/>
    <col min="8201" max="8201" width="12.75" style="505" customWidth="1"/>
    <col min="8202" max="8448" width="9" style="505"/>
    <col min="8449" max="8449" width="5.25" style="505" bestFit="1" customWidth="1"/>
    <col min="8450" max="8450" width="11.75" style="505" customWidth="1"/>
    <col min="8451" max="8451" width="13.375" style="505" customWidth="1"/>
    <col min="8452" max="8452" width="8.875" style="505" customWidth="1"/>
    <col min="8453" max="8453" width="6.625" style="505" customWidth="1"/>
    <col min="8454" max="8454" width="6.375" style="505" customWidth="1"/>
    <col min="8455" max="8455" width="7.5" style="505" customWidth="1"/>
    <col min="8456" max="8456" width="7.75" style="505" customWidth="1"/>
    <col min="8457" max="8457" width="12.75" style="505" customWidth="1"/>
    <col min="8458" max="8704" width="9" style="505"/>
    <col min="8705" max="8705" width="5.25" style="505" bestFit="1" customWidth="1"/>
    <col min="8706" max="8706" width="11.75" style="505" customWidth="1"/>
    <col min="8707" max="8707" width="13.375" style="505" customWidth="1"/>
    <col min="8708" max="8708" width="8.875" style="505" customWidth="1"/>
    <col min="8709" max="8709" width="6.625" style="505" customWidth="1"/>
    <col min="8710" max="8710" width="6.375" style="505" customWidth="1"/>
    <col min="8711" max="8711" width="7.5" style="505" customWidth="1"/>
    <col min="8712" max="8712" width="7.75" style="505" customWidth="1"/>
    <col min="8713" max="8713" width="12.75" style="505" customWidth="1"/>
    <col min="8714" max="8960" width="9" style="505"/>
    <col min="8961" max="8961" width="5.25" style="505" bestFit="1" customWidth="1"/>
    <col min="8962" max="8962" width="11.75" style="505" customWidth="1"/>
    <col min="8963" max="8963" width="13.375" style="505" customWidth="1"/>
    <col min="8964" max="8964" width="8.875" style="505" customWidth="1"/>
    <col min="8965" max="8965" width="6.625" style="505" customWidth="1"/>
    <col min="8966" max="8966" width="6.375" style="505" customWidth="1"/>
    <col min="8967" max="8967" width="7.5" style="505" customWidth="1"/>
    <col min="8968" max="8968" width="7.75" style="505" customWidth="1"/>
    <col min="8969" max="8969" width="12.75" style="505" customWidth="1"/>
    <col min="8970" max="9216" width="9" style="505"/>
    <col min="9217" max="9217" width="5.25" style="505" bestFit="1" customWidth="1"/>
    <col min="9218" max="9218" width="11.75" style="505" customWidth="1"/>
    <col min="9219" max="9219" width="13.375" style="505" customWidth="1"/>
    <col min="9220" max="9220" width="8.875" style="505" customWidth="1"/>
    <col min="9221" max="9221" width="6.625" style="505" customWidth="1"/>
    <col min="9222" max="9222" width="6.375" style="505" customWidth="1"/>
    <col min="9223" max="9223" width="7.5" style="505" customWidth="1"/>
    <col min="9224" max="9224" width="7.75" style="505" customWidth="1"/>
    <col min="9225" max="9225" width="12.75" style="505" customWidth="1"/>
    <col min="9226" max="9472" width="9" style="505"/>
    <col min="9473" max="9473" width="5.25" style="505" bestFit="1" customWidth="1"/>
    <col min="9474" max="9474" width="11.75" style="505" customWidth="1"/>
    <col min="9475" max="9475" width="13.375" style="505" customWidth="1"/>
    <col min="9476" max="9476" width="8.875" style="505" customWidth="1"/>
    <col min="9477" max="9477" width="6.625" style="505" customWidth="1"/>
    <col min="9478" max="9478" width="6.375" style="505" customWidth="1"/>
    <col min="9479" max="9479" width="7.5" style="505" customWidth="1"/>
    <col min="9480" max="9480" width="7.75" style="505" customWidth="1"/>
    <col min="9481" max="9481" width="12.75" style="505" customWidth="1"/>
    <col min="9482" max="9728" width="9" style="505"/>
    <col min="9729" max="9729" width="5.25" style="505" bestFit="1" customWidth="1"/>
    <col min="9730" max="9730" width="11.75" style="505" customWidth="1"/>
    <col min="9731" max="9731" width="13.375" style="505" customWidth="1"/>
    <col min="9732" max="9732" width="8.875" style="505" customWidth="1"/>
    <col min="9733" max="9733" width="6.625" style="505" customWidth="1"/>
    <col min="9734" max="9734" width="6.375" style="505" customWidth="1"/>
    <col min="9735" max="9735" width="7.5" style="505" customWidth="1"/>
    <col min="9736" max="9736" width="7.75" style="505" customWidth="1"/>
    <col min="9737" max="9737" width="12.75" style="505" customWidth="1"/>
    <col min="9738" max="9984" width="9" style="505"/>
    <col min="9985" max="9985" width="5.25" style="505" bestFit="1" customWidth="1"/>
    <col min="9986" max="9986" width="11.75" style="505" customWidth="1"/>
    <col min="9987" max="9987" width="13.375" style="505" customWidth="1"/>
    <col min="9988" max="9988" width="8.875" style="505" customWidth="1"/>
    <col min="9989" max="9989" width="6.625" style="505" customWidth="1"/>
    <col min="9990" max="9990" width="6.375" style="505" customWidth="1"/>
    <col min="9991" max="9991" width="7.5" style="505" customWidth="1"/>
    <col min="9992" max="9992" width="7.75" style="505" customWidth="1"/>
    <col min="9993" max="9993" width="12.75" style="505" customWidth="1"/>
    <col min="9994" max="10240" width="9" style="505"/>
    <col min="10241" max="10241" width="5.25" style="505" bestFit="1" customWidth="1"/>
    <col min="10242" max="10242" width="11.75" style="505" customWidth="1"/>
    <col min="10243" max="10243" width="13.375" style="505" customWidth="1"/>
    <col min="10244" max="10244" width="8.875" style="505" customWidth="1"/>
    <col min="10245" max="10245" width="6.625" style="505" customWidth="1"/>
    <col min="10246" max="10246" width="6.375" style="505" customWidth="1"/>
    <col min="10247" max="10247" width="7.5" style="505" customWidth="1"/>
    <col min="10248" max="10248" width="7.75" style="505" customWidth="1"/>
    <col min="10249" max="10249" width="12.75" style="505" customWidth="1"/>
    <col min="10250" max="10496" width="9" style="505"/>
    <col min="10497" max="10497" width="5.25" style="505" bestFit="1" customWidth="1"/>
    <col min="10498" max="10498" width="11.75" style="505" customWidth="1"/>
    <col min="10499" max="10499" width="13.375" style="505" customWidth="1"/>
    <col min="10500" max="10500" width="8.875" style="505" customWidth="1"/>
    <col min="10501" max="10501" width="6.625" style="505" customWidth="1"/>
    <col min="10502" max="10502" width="6.375" style="505" customWidth="1"/>
    <col min="10503" max="10503" width="7.5" style="505" customWidth="1"/>
    <col min="10504" max="10504" width="7.75" style="505" customWidth="1"/>
    <col min="10505" max="10505" width="12.75" style="505" customWidth="1"/>
    <col min="10506" max="10752" width="9" style="505"/>
    <col min="10753" max="10753" width="5.25" style="505" bestFit="1" customWidth="1"/>
    <col min="10754" max="10754" width="11.75" style="505" customWidth="1"/>
    <col min="10755" max="10755" width="13.375" style="505" customWidth="1"/>
    <col min="10756" max="10756" width="8.875" style="505" customWidth="1"/>
    <col min="10757" max="10757" width="6.625" style="505" customWidth="1"/>
    <col min="10758" max="10758" width="6.375" style="505" customWidth="1"/>
    <col min="10759" max="10759" width="7.5" style="505" customWidth="1"/>
    <col min="10760" max="10760" width="7.75" style="505" customWidth="1"/>
    <col min="10761" max="10761" width="12.75" style="505" customWidth="1"/>
    <col min="10762" max="11008" width="9" style="505"/>
    <col min="11009" max="11009" width="5.25" style="505" bestFit="1" customWidth="1"/>
    <col min="11010" max="11010" width="11.75" style="505" customWidth="1"/>
    <col min="11011" max="11011" width="13.375" style="505" customWidth="1"/>
    <col min="11012" max="11012" width="8.875" style="505" customWidth="1"/>
    <col min="11013" max="11013" width="6.625" style="505" customWidth="1"/>
    <col min="11014" max="11014" width="6.375" style="505" customWidth="1"/>
    <col min="11015" max="11015" width="7.5" style="505" customWidth="1"/>
    <col min="11016" max="11016" width="7.75" style="505" customWidth="1"/>
    <col min="11017" max="11017" width="12.75" style="505" customWidth="1"/>
    <col min="11018" max="11264" width="9" style="505"/>
    <col min="11265" max="11265" width="5.25" style="505" bestFit="1" customWidth="1"/>
    <col min="11266" max="11266" width="11.75" style="505" customWidth="1"/>
    <col min="11267" max="11267" width="13.375" style="505" customWidth="1"/>
    <col min="11268" max="11268" width="8.875" style="505" customWidth="1"/>
    <col min="11269" max="11269" width="6.625" style="505" customWidth="1"/>
    <col min="11270" max="11270" width="6.375" style="505" customWidth="1"/>
    <col min="11271" max="11271" width="7.5" style="505" customWidth="1"/>
    <col min="11272" max="11272" width="7.75" style="505" customWidth="1"/>
    <col min="11273" max="11273" width="12.75" style="505" customWidth="1"/>
    <col min="11274" max="11520" width="9" style="505"/>
    <col min="11521" max="11521" width="5.25" style="505" bestFit="1" customWidth="1"/>
    <col min="11522" max="11522" width="11.75" style="505" customWidth="1"/>
    <col min="11523" max="11523" width="13.375" style="505" customWidth="1"/>
    <col min="11524" max="11524" width="8.875" style="505" customWidth="1"/>
    <col min="11525" max="11525" width="6.625" style="505" customWidth="1"/>
    <col min="11526" max="11526" width="6.375" style="505" customWidth="1"/>
    <col min="11527" max="11527" width="7.5" style="505" customWidth="1"/>
    <col min="11528" max="11528" width="7.75" style="505" customWidth="1"/>
    <col min="11529" max="11529" width="12.75" style="505" customWidth="1"/>
    <col min="11530" max="11776" width="9" style="505"/>
    <col min="11777" max="11777" width="5.25" style="505" bestFit="1" customWidth="1"/>
    <col min="11778" max="11778" width="11.75" style="505" customWidth="1"/>
    <col min="11779" max="11779" width="13.375" style="505" customWidth="1"/>
    <col min="11780" max="11780" width="8.875" style="505" customWidth="1"/>
    <col min="11781" max="11781" width="6.625" style="505" customWidth="1"/>
    <col min="11782" max="11782" width="6.375" style="505" customWidth="1"/>
    <col min="11783" max="11783" width="7.5" style="505" customWidth="1"/>
    <col min="11784" max="11784" width="7.75" style="505" customWidth="1"/>
    <col min="11785" max="11785" width="12.75" style="505" customWidth="1"/>
    <col min="11786" max="12032" width="9" style="505"/>
    <col min="12033" max="12033" width="5.25" style="505" bestFit="1" customWidth="1"/>
    <col min="12034" max="12034" width="11.75" style="505" customWidth="1"/>
    <col min="12035" max="12035" width="13.375" style="505" customWidth="1"/>
    <col min="12036" max="12036" width="8.875" style="505" customWidth="1"/>
    <col min="12037" max="12037" width="6.625" style="505" customWidth="1"/>
    <col min="12038" max="12038" width="6.375" style="505" customWidth="1"/>
    <col min="12039" max="12039" width="7.5" style="505" customWidth="1"/>
    <col min="12040" max="12040" width="7.75" style="505" customWidth="1"/>
    <col min="12041" max="12041" width="12.75" style="505" customWidth="1"/>
    <col min="12042" max="12288" width="9" style="505"/>
    <col min="12289" max="12289" width="5.25" style="505" bestFit="1" customWidth="1"/>
    <col min="12290" max="12290" width="11.75" style="505" customWidth="1"/>
    <col min="12291" max="12291" width="13.375" style="505" customWidth="1"/>
    <col min="12292" max="12292" width="8.875" style="505" customWidth="1"/>
    <col min="12293" max="12293" width="6.625" style="505" customWidth="1"/>
    <col min="12294" max="12294" width="6.375" style="505" customWidth="1"/>
    <col min="12295" max="12295" width="7.5" style="505" customWidth="1"/>
    <col min="12296" max="12296" width="7.75" style="505" customWidth="1"/>
    <col min="12297" max="12297" width="12.75" style="505" customWidth="1"/>
    <col min="12298" max="12544" width="9" style="505"/>
    <col min="12545" max="12545" width="5.25" style="505" bestFit="1" customWidth="1"/>
    <col min="12546" max="12546" width="11.75" style="505" customWidth="1"/>
    <col min="12547" max="12547" width="13.375" style="505" customWidth="1"/>
    <col min="12548" max="12548" width="8.875" style="505" customWidth="1"/>
    <col min="12549" max="12549" width="6.625" style="505" customWidth="1"/>
    <col min="12550" max="12550" width="6.375" style="505" customWidth="1"/>
    <col min="12551" max="12551" width="7.5" style="505" customWidth="1"/>
    <col min="12552" max="12552" width="7.75" style="505" customWidth="1"/>
    <col min="12553" max="12553" width="12.75" style="505" customWidth="1"/>
    <col min="12554" max="12800" width="9" style="505"/>
    <col min="12801" max="12801" width="5.25" style="505" bestFit="1" customWidth="1"/>
    <col min="12802" max="12802" width="11.75" style="505" customWidth="1"/>
    <col min="12803" max="12803" width="13.375" style="505" customWidth="1"/>
    <col min="12804" max="12804" width="8.875" style="505" customWidth="1"/>
    <col min="12805" max="12805" width="6.625" style="505" customWidth="1"/>
    <col min="12806" max="12806" width="6.375" style="505" customWidth="1"/>
    <col min="12807" max="12807" width="7.5" style="505" customWidth="1"/>
    <col min="12808" max="12808" width="7.75" style="505" customWidth="1"/>
    <col min="12809" max="12809" width="12.75" style="505" customWidth="1"/>
    <col min="12810" max="13056" width="9" style="505"/>
    <col min="13057" max="13057" width="5.25" style="505" bestFit="1" customWidth="1"/>
    <col min="13058" max="13058" width="11.75" style="505" customWidth="1"/>
    <col min="13059" max="13059" width="13.375" style="505" customWidth="1"/>
    <col min="13060" max="13060" width="8.875" style="505" customWidth="1"/>
    <col min="13061" max="13061" width="6.625" style="505" customWidth="1"/>
    <col min="13062" max="13062" width="6.375" style="505" customWidth="1"/>
    <col min="13063" max="13063" width="7.5" style="505" customWidth="1"/>
    <col min="13064" max="13064" width="7.75" style="505" customWidth="1"/>
    <col min="13065" max="13065" width="12.75" style="505" customWidth="1"/>
    <col min="13066" max="13312" width="9" style="505"/>
    <col min="13313" max="13313" width="5.25" style="505" bestFit="1" customWidth="1"/>
    <col min="13314" max="13314" width="11.75" style="505" customWidth="1"/>
    <col min="13315" max="13315" width="13.375" style="505" customWidth="1"/>
    <col min="13316" max="13316" width="8.875" style="505" customWidth="1"/>
    <col min="13317" max="13317" width="6.625" style="505" customWidth="1"/>
    <col min="13318" max="13318" width="6.375" style="505" customWidth="1"/>
    <col min="13319" max="13319" width="7.5" style="505" customWidth="1"/>
    <col min="13320" max="13320" width="7.75" style="505" customWidth="1"/>
    <col min="13321" max="13321" width="12.75" style="505" customWidth="1"/>
    <col min="13322" max="13568" width="9" style="505"/>
    <col min="13569" max="13569" width="5.25" style="505" bestFit="1" customWidth="1"/>
    <col min="13570" max="13570" width="11.75" style="505" customWidth="1"/>
    <col min="13571" max="13571" width="13.375" style="505" customWidth="1"/>
    <col min="13572" max="13572" width="8.875" style="505" customWidth="1"/>
    <col min="13573" max="13573" width="6.625" style="505" customWidth="1"/>
    <col min="13574" max="13574" width="6.375" style="505" customWidth="1"/>
    <col min="13575" max="13575" width="7.5" style="505" customWidth="1"/>
    <col min="13576" max="13576" width="7.75" style="505" customWidth="1"/>
    <col min="13577" max="13577" width="12.75" style="505" customWidth="1"/>
    <col min="13578" max="13824" width="9" style="505"/>
    <col min="13825" max="13825" width="5.25" style="505" bestFit="1" customWidth="1"/>
    <col min="13826" max="13826" width="11.75" style="505" customWidth="1"/>
    <col min="13827" max="13827" width="13.375" style="505" customWidth="1"/>
    <col min="13828" max="13828" width="8.875" style="505" customWidth="1"/>
    <col min="13829" max="13829" width="6.625" style="505" customWidth="1"/>
    <col min="13830" max="13830" width="6.375" style="505" customWidth="1"/>
    <col min="13831" max="13831" width="7.5" style="505" customWidth="1"/>
    <col min="13832" max="13832" width="7.75" style="505" customWidth="1"/>
    <col min="13833" max="13833" width="12.75" style="505" customWidth="1"/>
    <col min="13834" max="14080" width="9" style="505"/>
    <col min="14081" max="14081" width="5.25" style="505" bestFit="1" customWidth="1"/>
    <col min="14082" max="14082" width="11.75" style="505" customWidth="1"/>
    <col min="14083" max="14083" width="13.375" style="505" customWidth="1"/>
    <col min="14084" max="14084" width="8.875" style="505" customWidth="1"/>
    <col min="14085" max="14085" width="6.625" style="505" customWidth="1"/>
    <col min="14086" max="14086" width="6.375" style="505" customWidth="1"/>
    <col min="14087" max="14087" width="7.5" style="505" customWidth="1"/>
    <col min="14088" max="14088" width="7.75" style="505" customWidth="1"/>
    <col min="14089" max="14089" width="12.75" style="505" customWidth="1"/>
    <col min="14090" max="14336" width="9" style="505"/>
    <col min="14337" max="14337" width="5.25" style="505" bestFit="1" customWidth="1"/>
    <col min="14338" max="14338" width="11.75" style="505" customWidth="1"/>
    <col min="14339" max="14339" width="13.375" style="505" customWidth="1"/>
    <col min="14340" max="14340" width="8.875" style="505" customWidth="1"/>
    <col min="14341" max="14341" width="6.625" style="505" customWidth="1"/>
    <col min="14342" max="14342" width="6.375" style="505" customWidth="1"/>
    <col min="14343" max="14343" width="7.5" style="505" customWidth="1"/>
    <col min="14344" max="14344" width="7.75" style="505" customWidth="1"/>
    <col min="14345" max="14345" width="12.75" style="505" customWidth="1"/>
    <col min="14346" max="14592" width="9" style="505"/>
    <col min="14593" max="14593" width="5.25" style="505" bestFit="1" customWidth="1"/>
    <col min="14594" max="14594" width="11.75" style="505" customWidth="1"/>
    <col min="14595" max="14595" width="13.375" style="505" customWidth="1"/>
    <col min="14596" max="14596" width="8.875" style="505" customWidth="1"/>
    <col min="14597" max="14597" width="6.625" style="505" customWidth="1"/>
    <col min="14598" max="14598" width="6.375" style="505" customWidth="1"/>
    <col min="14599" max="14599" width="7.5" style="505" customWidth="1"/>
    <col min="14600" max="14600" width="7.75" style="505" customWidth="1"/>
    <col min="14601" max="14601" width="12.75" style="505" customWidth="1"/>
    <col min="14602" max="14848" width="9" style="505"/>
    <col min="14849" max="14849" width="5.25" style="505" bestFit="1" customWidth="1"/>
    <col min="14850" max="14850" width="11.75" style="505" customWidth="1"/>
    <col min="14851" max="14851" width="13.375" style="505" customWidth="1"/>
    <col min="14852" max="14852" width="8.875" style="505" customWidth="1"/>
    <col min="14853" max="14853" width="6.625" style="505" customWidth="1"/>
    <col min="14854" max="14854" width="6.375" style="505" customWidth="1"/>
    <col min="14855" max="14855" width="7.5" style="505" customWidth="1"/>
    <col min="14856" max="14856" width="7.75" style="505" customWidth="1"/>
    <col min="14857" max="14857" width="12.75" style="505" customWidth="1"/>
    <col min="14858" max="15104" width="9" style="505"/>
    <col min="15105" max="15105" width="5.25" style="505" bestFit="1" customWidth="1"/>
    <col min="15106" max="15106" width="11.75" style="505" customWidth="1"/>
    <col min="15107" max="15107" width="13.375" style="505" customWidth="1"/>
    <col min="15108" max="15108" width="8.875" style="505" customWidth="1"/>
    <col min="15109" max="15109" width="6.625" style="505" customWidth="1"/>
    <col min="15110" max="15110" width="6.375" style="505" customWidth="1"/>
    <col min="15111" max="15111" width="7.5" style="505" customWidth="1"/>
    <col min="15112" max="15112" width="7.75" style="505" customWidth="1"/>
    <col min="15113" max="15113" width="12.75" style="505" customWidth="1"/>
    <col min="15114" max="15360" width="9" style="505"/>
    <col min="15361" max="15361" width="5.25" style="505" bestFit="1" customWidth="1"/>
    <col min="15362" max="15362" width="11.75" style="505" customWidth="1"/>
    <col min="15363" max="15363" width="13.375" style="505" customWidth="1"/>
    <col min="15364" max="15364" width="8.875" style="505" customWidth="1"/>
    <col min="15365" max="15365" width="6.625" style="505" customWidth="1"/>
    <col min="15366" max="15366" width="6.375" style="505" customWidth="1"/>
    <col min="15367" max="15367" width="7.5" style="505" customWidth="1"/>
    <col min="15368" max="15368" width="7.75" style="505" customWidth="1"/>
    <col min="15369" max="15369" width="12.75" style="505" customWidth="1"/>
    <col min="15370" max="15616" width="9" style="505"/>
    <col min="15617" max="15617" width="5.25" style="505" bestFit="1" customWidth="1"/>
    <col min="15618" max="15618" width="11.75" style="505" customWidth="1"/>
    <col min="15619" max="15619" width="13.375" style="505" customWidth="1"/>
    <col min="15620" max="15620" width="8.875" style="505" customWidth="1"/>
    <col min="15621" max="15621" width="6.625" style="505" customWidth="1"/>
    <col min="15622" max="15622" width="6.375" style="505" customWidth="1"/>
    <col min="15623" max="15623" width="7.5" style="505" customWidth="1"/>
    <col min="15624" max="15624" width="7.75" style="505" customWidth="1"/>
    <col min="15625" max="15625" width="12.75" style="505" customWidth="1"/>
    <col min="15626" max="15872" width="9" style="505"/>
    <col min="15873" max="15873" width="5.25" style="505" bestFit="1" customWidth="1"/>
    <col min="15874" max="15874" width="11.75" style="505" customWidth="1"/>
    <col min="15875" max="15875" width="13.375" style="505" customWidth="1"/>
    <col min="15876" max="15876" width="8.875" style="505" customWidth="1"/>
    <col min="15877" max="15877" width="6.625" style="505" customWidth="1"/>
    <col min="15878" max="15878" width="6.375" style="505" customWidth="1"/>
    <col min="15879" max="15879" width="7.5" style="505" customWidth="1"/>
    <col min="15880" max="15880" width="7.75" style="505" customWidth="1"/>
    <col min="15881" max="15881" width="12.75" style="505" customWidth="1"/>
    <col min="15882" max="16128" width="9" style="505"/>
    <col min="16129" max="16129" width="5.25" style="505" bestFit="1" customWidth="1"/>
    <col min="16130" max="16130" width="11.75" style="505" customWidth="1"/>
    <col min="16131" max="16131" width="13.375" style="505" customWidth="1"/>
    <col min="16132" max="16132" width="8.875" style="505" customWidth="1"/>
    <col min="16133" max="16133" width="6.625" style="505" customWidth="1"/>
    <col min="16134" max="16134" width="6.375" style="505" customWidth="1"/>
    <col min="16135" max="16135" width="7.5" style="505" customWidth="1"/>
    <col min="16136" max="16136" width="7.75" style="505" customWidth="1"/>
    <col min="16137" max="16137" width="12.75" style="505" customWidth="1"/>
    <col min="16138" max="16384" width="9" style="505"/>
  </cols>
  <sheetData>
    <row r="1" spans="1:10" ht="133.5" customHeight="1">
      <c r="A1" s="3256" t="s">
        <v>1641</v>
      </c>
      <c r="B1" s="3257" t="s">
        <v>1642</v>
      </c>
      <c r="C1" s="3257" t="s">
        <v>1643</v>
      </c>
      <c r="D1" s="3257" t="s">
        <v>1644</v>
      </c>
      <c r="E1" s="3257" t="s">
        <v>1645</v>
      </c>
      <c r="F1" s="3257" t="s">
        <v>1646</v>
      </c>
      <c r="G1" s="3257" t="s">
        <v>1647</v>
      </c>
      <c r="H1" s="3257" t="s">
        <v>1648</v>
      </c>
      <c r="I1" s="3257" t="s">
        <v>1649</v>
      </c>
    </row>
    <row r="2" spans="1:10" ht="21" customHeight="1">
      <c r="A2" s="3256">
        <v>1</v>
      </c>
      <c r="B2" s="3258"/>
      <c r="C2" s="3258"/>
      <c r="D2" s="3258"/>
      <c r="E2" s="3258"/>
      <c r="F2" s="3258"/>
      <c r="G2" s="3258"/>
      <c r="H2" s="3258"/>
      <c r="I2" s="3258">
        <f>様式1!L11</f>
        <v>0</v>
      </c>
    </row>
    <row r="3" spans="1:10" ht="21" customHeight="1">
      <c r="A3" s="3256"/>
      <c r="I3" s="3258"/>
    </row>
    <row r="4" spans="1:10" ht="21" customHeight="1">
      <c r="A4" s="3256"/>
    </row>
    <row r="5" spans="1:10" ht="21" customHeight="1">
      <c r="A5" s="3256"/>
    </row>
    <row r="6" spans="1:10" ht="21" customHeight="1">
      <c r="A6" s="3256"/>
    </row>
    <row r="7" spans="1:10" ht="21" customHeight="1">
      <c r="A7" s="3256"/>
    </row>
    <row r="8" spans="1:10" ht="21" customHeight="1">
      <c r="A8" s="3256"/>
    </row>
    <row r="9" spans="1:10" ht="21" customHeight="1">
      <c r="A9" s="3256"/>
    </row>
    <row r="10" spans="1:10" ht="21" customHeight="1">
      <c r="A10" s="3256"/>
    </row>
    <row r="11" spans="1:10">
      <c r="A11" s="3256"/>
    </row>
    <row r="12" spans="1:10">
      <c r="A12" s="3256"/>
    </row>
    <row r="13" spans="1:10">
      <c r="A13" s="3256"/>
    </row>
    <row r="14" spans="1:10">
      <c r="A14" s="3256"/>
    </row>
    <row r="15" spans="1:10">
      <c r="A15" s="3256"/>
    </row>
    <row r="16" spans="1:10">
      <c r="A16" s="3256"/>
    </row>
    <row r="17" spans="1:1">
      <c r="A17" s="3256"/>
    </row>
    <row r="18" spans="1:1">
      <c r="A18" s="3256"/>
    </row>
    <row r="19" spans="1:1">
      <c r="A19" s="3256"/>
    </row>
    <row r="20" spans="1:1">
      <c r="A20" s="3256"/>
    </row>
    <row r="21" spans="1:1">
      <c r="A21" s="3256"/>
    </row>
    <row r="22" spans="1:1">
      <c r="A22" s="3256"/>
    </row>
    <row r="23" spans="1:1">
      <c r="A23" s="3256"/>
    </row>
    <row r="24" spans="1:1">
      <c r="A24" s="3256"/>
    </row>
    <row r="25" spans="1:1">
      <c r="A25" s="3256"/>
    </row>
    <row r="26" spans="1:1">
      <c r="A26" s="3256"/>
    </row>
    <row r="27" spans="1:1">
      <c r="A27" s="3256"/>
    </row>
    <row r="28" spans="1:1">
      <c r="A28" s="3256"/>
    </row>
    <row r="29" spans="1:1">
      <c r="A29" s="3256"/>
    </row>
    <row r="30" spans="1:1">
      <c r="A30" s="3256"/>
    </row>
    <row r="31" spans="1:1">
      <c r="A31" s="3256"/>
    </row>
    <row r="32" spans="1:1">
      <c r="A32" s="3256"/>
    </row>
    <row r="33" spans="1:1">
      <c r="A33" s="3256"/>
    </row>
    <row r="34" spans="1:1">
      <c r="A34" s="3256"/>
    </row>
    <row r="35" spans="1:1">
      <c r="A35" s="3256"/>
    </row>
    <row r="36" spans="1:1">
      <c r="A36" s="3256"/>
    </row>
    <row r="37" spans="1:1">
      <c r="A37" s="3256"/>
    </row>
    <row r="38" spans="1:1">
      <c r="A38" s="3256"/>
    </row>
    <row r="39" spans="1:1">
      <c r="A39" s="3256"/>
    </row>
  </sheetData>
  <phoneticPr fontId="9"/>
  <dataValidations count="3">
    <dataValidation type="list" allowBlank="1" showInputMessage="1" showErrorMessage="1" sqref="H2:H65536 JD2:JD65536 SZ2:SZ65536 ACV2:ACV65536 AMR2:AMR65536 AWN2:AWN65536 BGJ2:BGJ65536 BQF2:BQF65536 CAB2:CAB65536 CJX2:CJX65536 CTT2:CTT65536 DDP2:DDP65536 DNL2:DNL65536 DXH2:DXH65536 EHD2:EHD65536 EQZ2:EQZ65536 FAV2:FAV65536 FKR2:FKR65536 FUN2:FUN65536 GEJ2:GEJ65536 GOF2:GOF65536 GYB2:GYB65536 HHX2:HHX65536 HRT2:HRT65536 IBP2:IBP65536 ILL2:ILL65536 IVH2:IVH65536 JFD2:JFD65536 JOZ2:JOZ65536 JYV2:JYV65536 KIR2:KIR65536 KSN2:KSN65536 LCJ2:LCJ65536 LMF2:LMF65536 LWB2:LWB65536 MFX2:MFX65536 MPT2:MPT65536 MZP2:MZP65536 NJL2:NJL65536 NTH2:NTH65536 ODD2:ODD65536 OMZ2:OMZ65536 OWV2:OWV65536 PGR2:PGR65536 PQN2:PQN65536 QAJ2:QAJ65536 QKF2:QKF65536 QUB2:QUB65536 RDX2:RDX65536 RNT2:RNT65536 RXP2:RXP65536 SHL2:SHL65536 SRH2:SRH65536 TBD2:TBD65536 TKZ2:TKZ65536 TUV2:TUV65536 UER2:UER65536 UON2:UON65536 UYJ2:UYJ65536 VIF2:VIF65536 VSB2:VSB65536 WBX2:WBX65536 WLT2:WLT65536 WVP2:WVP65536 H65538:H131072 JD65538:JD131072 SZ65538:SZ131072 ACV65538:ACV131072 AMR65538:AMR131072 AWN65538:AWN131072 BGJ65538:BGJ131072 BQF65538:BQF131072 CAB65538:CAB131072 CJX65538:CJX131072 CTT65538:CTT131072 DDP65538:DDP131072 DNL65538:DNL131072 DXH65538:DXH131072 EHD65538:EHD131072 EQZ65538:EQZ131072 FAV65538:FAV131072 FKR65538:FKR131072 FUN65538:FUN131072 GEJ65538:GEJ131072 GOF65538:GOF131072 GYB65538:GYB131072 HHX65538:HHX131072 HRT65538:HRT131072 IBP65538:IBP131072 ILL65538:ILL131072 IVH65538:IVH131072 JFD65538:JFD131072 JOZ65538:JOZ131072 JYV65538:JYV131072 KIR65538:KIR131072 KSN65538:KSN131072 LCJ65538:LCJ131072 LMF65538:LMF131072 LWB65538:LWB131072 MFX65538:MFX131072 MPT65538:MPT131072 MZP65538:MZP131072 NJL65538:NJL131072 NTH65538:NTH131072 ODD65538:ODD131072 OMZ65538:OMZ131072 OWV65538:OWV131072 PGR65538:PGR131072 PQN65538:PQN131072 QAJ65538:QAJ131072 QKF65538:QKF131072 QUB65538:QUB131072 RDX65538:RDX131072 RNT65538:RNT131072 RXP65538:RXP131072 SHL65538:SHL131072 SRH65538:SRH131072 TBD65538:TBD131072 TKZ65538:TKZ131072 TUV65538:TUV131072 UER65538:UER131072 UON65538:UON131072 UYJ65538:UYJ131072 VIF65538:VIF131072 VSB65538:VSB131072 WBX65538:WBX131072 WLT65538:WLT131072 WVP65538:WVP131072 H131074:H196608 JD131074:JD196608 SZ131074:SZ196608 ACV131074:ACV196608 AMR131074:AMR196608 AWN131074:AWN196608 BGJ131074:BGJ196608 BQF131074:BQF196608 CAB131074:CAB196608 CJX131074:CJX196608 CTT131074:CTT196608 DDP131074:DDP196608 DNL131074:DNL196608 DXH131074:DXH196608 EHD131074:EHD196608 EQZ131074:EQZ196608 FAV131074:FAV196608 FKR131074:FKR196608 FUN131074:FUN196608 GEJ131074:GEJ196608 GOF131074:GOF196608 GYB131074:GYB196608 HHX131074:HHX196608 HRT131074:HRT196608 IBP131074:IBP196608 ILL131074:ILL196608 IVH131074:IVH196608 JFD131074:JFD196608 JOZ131074:JOZ196608 JYV131074:JYV196608 KIR131074:KIR196608 KSN131074:KSN196608 LCJ131074:LCJ196608 LMF131074:LMF196608 LWB131074:LWB196608 MFX131074:MFX196608 MPT131074:MPT196608 MZP131074:MZP196608 NJL131074:NJL196608 NTH131074:NTH196608 ODD131074:ODD196608 OMZ131074:OMZ196608 OWV131074:OWV196608 PGR131074:PGR196608 PQN131074:PQN196608 QAJ131074:QAJ196608 QKF131074:QKF196608 QUB131074:QUB196608 RDX131074:RDX196608 RNT131074:RNT196608 RXP131074:RXP196608 SHL131074:SHL196608 SRH131074:SRH196608 TBD131074:TBD196608 TKZ131074:TKZ196608 TUV131074:TUV196608 UER131074:UER196608 UON131074:UON196608 UYJ131074:UYJ196608 VIF131074:VIF196608 VSB131074:VSB196608 WBX131074:WBX196608 WLT131074:WLT196608 WVP131074:WVP196608 H196610:H262144 JD196610:JD262144 SZ196610:SZ262144 ACV196610:ACV262144 AMR196610:AMR262144 AWN196610:AWN262144 BGJ196610:BGJ262144 BQF196610:BQF262144 CAB196610:CAB262144 CJX196610:CJX262144 CTT196610:CTT262144 DDP196610:DDP262144 DNL196610:DNL262144 DXH196610:DXH262144 EHD196610:EHD262144 EQZ196610:EQZ262144 FAV196610:FAV262144 FKR196610:FKR262144 FUN196610:FUN262144 GEJ196610:GEJ262144 GOF196610:GOF262144 GYB196610:GYB262144 HHX196610:HHX262144 HRT196610:HRT262144 IBP196610:IBP262144 ILL196610:ILL262144 IVH196610:IVH262144 JFD196610:JFD262144 JOZ196610:JOZ262144 JYV196610:JYV262144 KIR196610:KIR262144 KSN196610:KSN262144 LCJ196610:LCJ262144 LMF196610:LMF262144 LWB196610:LWB262144 MFX196610:MFX262144 MPT196610:MPT262144 MZP196610:MZP262144 NJL196610:NJL262144 NTH196610:NTH262144 ODD196610:ODD262144 OMZ196610:OMZ262144 OWV196610:OWV262144 PGR196610:PGR262144 PQN196610:PQN262144 QAJ196610:QAJ262144 QKF196610:QKF262144 QUB196610:QUB262144 RDX196610:RDX262144 RNT196610:RNT262144 RXP196610:RXP262144 SHL196610:SHL262144 SRH196610:SRH262144 TBD196610:TBD262144 TKZ196610:TKZ262144 TUV196610:TUV262144 UER196610:UER262144 UON196610:UON262144 UYJ196610:UYJ262144 VIF196610:VIF262144 VSB196610:VSB262144 WBX196610:WBX262144 WLT196610:WLT262144 WVP196610:WVP262144 H262146:H327680 JD262146:JD327680 SZ262146:SZ327680 ACV262146:ACV327680 AMR262146:AMR327680 AWN262146:AWN327680 BGJ262146:BGJ327680 BQF262146:BQF327680 CAB262146:CAB327680 CJX262146:CJX327680 CTT262146:CTT327680 DDP262146:DDP327680 DNL262146:DNL327680 DXH262146:DXH327680 EHD262146:EHD327680 EQZ262146:EQZ327680 FAV262146:FAV327680 FKR262146:FKR327680 FUN262146:FUN327680 GEJ262146:GEJ327680 GOF262146:GOF327680 GYB262146:GYB327680 HHX262146:HHX327680 HRT262146:HRT327680 IBP262146:IBP327680 ILL262146:ILL327680 IVH262146:IVH327680 JFD262146:JFD327680 JOZ262146:JOZ327680 JYV262146:JYV327680 KIR262146:KIR327680 KSN262146:KSN327680 LCJ262146:LCJ327680 LMF262146:LMF327680 LWB262146:LWB327680 MFX262146:MFX327680 MPT262146:MPT327680 MZP262146:MZP327680 NJL262146:NJL327680 NTH262146:NTH327680 ODD262146:ODD327680 OMZ262146:OMZ327680 OWV262146:OWV327680 PGR262146:PGR327680 PQN262146:PQN327680 QAJ262146:QAJ327680 QKF262146:QKF327680 QUB262146:QUB327680 RDX262146:RDX327680 RNT262146:RNT327680 RXP262146:RXP327680 SHL262146:SHL327680 SRH262146:SRH327680 TBD262146:TBD327680 TKZ262146:TKZ327680 TUV262146:TUV327680 UER262146:UER327680 UON262146:UON327680 UYJ262146:UYJ327680 VIF262146:VIF327680 VSB262146:VSB327680 WBX262146:WBX327680 WLT262146:WLT327680 WVP262146:WVP327680 H327682:H393216 JD327682:JD393216 SZ327682:SZ393216 ACV327682:ACV393216 AMR327682:AMR393216 AWN327682:AWN393216 BGJ327682:BGJ393216 BQF327682:BQF393216 CAB327682:CAB393216 CJX327682:CJX393216 CTT327682:CTT393216 DDP327682:DDP393216 DNL327682:DNL393216 DXH327682:DXH393216 EHD327682:EHD393216 EQZ327682:EQZ393216 FAV327682:FAV393216 FKR327682:FKR393216 FUN327682:FUN393216 GEJ327682:GEJ393216 GOF327682:GOF393216 GYB327682:GYB393216 HHX327682:HHX393216 HRT327682:HRT393216 IBP327682:IBP393216 ILL327682:ILL393216 IVH327682:IVH393216 JFD327682:JFD393216 JOZ327682:JOZ393216 JYV327682:JYV393216 KIR327682:KIR393216 KSN327682:KSN393216 LCJ327682:LCJ393216 LMF327682:LMF393216 LWB327682:LWB393216 MFX327682:MFX393216 MPT327682:MPT393216 MZP327682:MZP393216 NJL327682:NJL393216 NTH327682:NTH393216 ODD327682:ODD393216 OMZ327682:OMZ393216 OWV327682:OWV393216 PGR327682:PGR393216 PQN327682:PQN393216 QAJ327682:QAJ393216 QKF327682:QKF393216 QUB327682:QUB393216 RDX327682:RDX393216 RNT327682:RNT393216 RXP327682:RXP393216 SHL327682:SHL393216 SRH327682:SRH393216 TBD327682:TBD393216 TKZ327682:TKZ393216 TUV327682:TUV393216 UER327682:UER393216 UON327682:UON393216 UYJ327682:UYJ393216 VIF327682:VIF393216 VSB327682:VSB393216 WBX327682:WBX393216 WLT327682:WLT393216 WVP327682:WVP393216 H393218:H458752 JD393218:JD458752 SZ393218:SZ458752 ACV393218:ACV458752 AMR393218:AMR458752 AWN393218:AWN458752 BGJ393218:BGJ458752 BQF393218:BQF458752 CAB393218:CAB458752 CJX393218:CJX458752 CTT393218:CTT458752 DDP393218:DDP458752 DNL393218:DNL458752 DXH393218:DXH458752 EHD393218:EHD458752 EQZ393218:EQZ458752 FAV393218:FAV458752 FKR393218:FKR458752 FUN393218:FUN458752 GEJ393218:GEJ458752 GOF393218:GOF458752 GYB393218:GYB458752 HHX393218:HHX458752 HRT393218:HRT458752 IBP393218:IBP458752 ILL393218:ILL458752 IVH393218:IVH458752 JFD393218:JFD458752 JOZ393218:JOZ458752 JYV393218:JYV458752 KIR393218:KIR458752 KSN393218:KSN458752 LCJ393218:LCJ458752 LMF393218:LMF458752 LWB393218:LWB458752 MFX393218:MFX458752 MPT393218:MPT458752 MZP393218:MZP458752 NJL393218:NJL458752 NTH393218:NTH458752 ODD393218:ODD458752 OMZ393218:OMZ458752 OWV393218:OWV458752 PGR393218:PGR458752 PQN393218:PQN458752 QAJ393218:QAJ458752 QKF393218:QKF458752 QUB393218:QUB458752 RDX393218:RDX458752 RNT393218:RNT458752 RXP393218:RXP458752 SHL393218:SHL458752 SRH393218:SRH458752 TBD393218:TBD458752 TKZ393218:TKZ458752 TUV393218:TUV458752 UER393218:UER458752 UON393218:UON458752 UYJ393218:UYJ458752 VIF393218:VIF458752 VSB393218:VSB458752 WBX393218:WBX458752 WLT393218:WLT458752 WVP393218:WVP458752 H458754:H524288 JD458754:JD524288 SZ458754:SZ524288 ACV458754:ACV524288 AMR458754:AMR524288 AWN458754:AWN524288 BGJ458754:BGJ524288 BQF458754:BQF524288 CAB458754:CAB524288 CJX458754:CJX524288 CTT458754:CTT524288 DDP458754:DDP524288 DNL458754:DNL524288 DXH458754:DXH524288 EHD458754:EHD524288 EQZ458754:EQZ524288 FAV458754:FAV524288 FKR458754:FKR524288 FUN458754:FUN524288 GEJ458754:GEJ524288 GOF458754:GOF524288 GYB458754:GYB524288 HHX458754:HHX524288 HRT458754:HRT524288 IBP458754:IBP524288 ILL458754:ILL524288 IVH458754:IVH524288 JFD458754:JFD524288 JOZ458754:JOZ524288 JYV458754:JYV524288 KIR458754:KIR524288 KSN458754:KSN524288 LCJ458754:LCJ524288 LMF458754:LMF524288 LWB458754:LWB524288 MFX458754:MFX524288 MPT458754:MPT524288 MZP458754:MZP524288 NJL458754:NJL524288 NTH458754:NTH524288 ODD458754:ODD524288 OMZ458754:OMZ524288 OWV458754:OWV524288 PGR458754:PGR524288 PQN458754:PQN524288 QAJ458754:QAJ524288 QKF458754:QKF524288 QUB458754:QUB524288 RDX458754:RDX524288 RNT458754:RNT524288 RXP458754:RXP524288 SHL458754:SHL524288 SRH458754:SRH524288 TBD458754:TBD524288 TKZ458754:TKZ524288 TUV458754:TUV524288 UER458754:UER524288 UON458754:UON524288 UYJ458754:UYJ524288 VIF458754:VIF524288 VSB458754:VSB524288 WBX458754:WBX524288 WLT458754:WLT524288 WVP458754:WVP524288 H524290:H589824 JD524290:JD589824 SZ524290:SZ589824 ACV524290:ACV589824 AMR524290:AMR589824 AWN524290:AWN589824 BGJ524290:BGJ589824 BQF524290:BQF589824 CAB524290:CAB589824 CJX524290:CJX589824 CTT524290:CTT589824 DDP524290:DDP589824 DNL524290:DNL589824 DXH524290:DXH589824 EHD524290:EHD589824 EQZ524290:EQZ589824 FAV524290:FAV589824 FKR524290:FKR589824 FUN524290:FUN589824 GEJ524290:GEJ589824 GOF524290:GOF589824 GYB524290:GYB589824 HHX524290:HHX589824 HRT524290:HRT589824 IBP524290:IBP589824 ILL524290:ILL589824 IVH524290:IVH589824 JFD524290:JFD589824 JOZ524290:JOZ589824 JYV524290:JYV589824 KIR524290:KIR589824 KSN524290:KSN589824 LCJ524290:LCJ589824 LMF524290:LMF589824 LWB524290:LWB589824 MFX524290:MFX589824 MPT524290:MPT589824 MZP524290:MZP589824 NJL524290:NJL589824 NTH524290:NTH589824 ODD524290:ODD589824 OMZ524290:OMZ589824 OWV524290:OWV589824 PGR524290:PGR589824 PQN524290:PQN589824 QAJ524290:QAJ589824 QKF524290:QKF589824 QUB524290:QUB589824 RDX524290:RDX589824 RNT524290:RNT589824 RXP524290:RXP589824 SHL524290:SHL589824 SRH524290:SRH589824 TBD524290:TBD589824 TKZ524290:TKZ589824 TUV524290:TUV589824 UER524290:UER589824 UON524290:UON589824 UYJ524290:UYJ589824 VIF524290:VIF589824 VSB524290:VSB589824 WBX524290:WBX589824 WLT524290:WLT589824 WVP524290:WVP589824 H589826:H655360 JD589826:JD655360 SZ589826:SZ655360 ACV589826:ACV655360 AMR589826:AMR655360 AWN589826:AWN655360 BGJ589826:BGJ655360 BQF589826:BQF655360 CAB589826:CAB655360 CJX589826:CJX655360 CTT589826:CTT655360 DDP589826:DDP655360 DNL589826:DNL655360 DXH589826:DXH655360 EHD589826:EHD655360 EQZ589826:EQZ655360 FAV589826:FAV655360 FKR589826:FKR655360 FUN589826:FUN655360 GEJ589826:GEJ655360 GOF589826:GOF655360 GYB589826:GYB655360 HHX589826:HHX655360 HRT589826:HRT655360 IBP589826:IBP655360 ILL589826:ILL655360 IVH589826:IVH655360 JFD589826:JFD655360 JOZ589826:JOZ655360 JYV589826:JYV655360 KIR589826:KIR655360 KSN589826:KSN655360 LCJ589826:LCJ655360 LMF589826:LMF655360 LWB589826:LWB655360 MFX589826:MFX655360 MPT589826:MPT655360 MZP589826:MZP655360 NJL589826:NJL655360 NTH589826:NTH655360 ODD589826:ODD655360 OMZ589826:OMZ655360 OWV589826:OWV655360 PGR589826:PGR655360 PQN589826:PQN655360 QAJ589826:QAJ655360 QKF589826:QKF655360 QUB589826:QUB655360 RDX589826:RDX655360 RNT589826:RNT655360 RXP589826:RXP655360 SHL589826:SHL655360 SRH589826:SRH655360 TBD589826:TBD655360 TKZ589826:TKZ655360 TUV589826:TUV655360 UER589826:UER655360 UON589826:UON655360 UYJ589826:UYJ655360 VIF589826:VIF655360 VSB589826:VSB655360 WBX589826:WBX655360 WLT589826:WLT655360 WVP589826:WVP655360 H655362:H720896 JD655362:JD720896 SZ655362:SZ720896 ACV655362:ACV720896 AMR655362:AMR720896 AWN655362:AWN720896 BGJ655362:BGJ720896 BQF655362:BQF720896 CAB655362:CAB720896 CJX655362:CJX720896 CTT655362:CTT720896 DDP655362:DDP720896 DNL655362:DNL720896 DXH655362:DXH720896 EHD655362:EHD720896 EQZ655362:EQZ720896 FAV655362:FAV720896 FKR655362:FKR720896 FUN655362:FUN720896 GEJ655362:GEJ720896 GOF655362:GOF720896 GYB655362:GYB720896 HHX655362:HHX720896 HRT655362:HRT720896 IBP655362:IBP720896 ILL655362:ILL720896 IVH655362:IVH720896 JFD655362:JFD720896 JOZ655362:JOZ720896 JYV655362:JYV720896 KIR655362:KIR720896 KSN655362:KSN720896 LCJ655362:LCJ720896 LMF655362:LMF720896 LWB655362:LWB720896 MFX655362:MFX720896 MPT655362:MPT720896 MZP655362:MZP720896 NJL655362:NJL720896 NTH655362:NTH720896 ODD655362:ODD720896 OMZ655362:OMZ720896 OWV655362:OWV720896 PGR655362:PGR720896 PQN655362:PQN720896 QAJ655362:QAJ720896 QKF655362:QKF720896 QUB655362:QUB720896 RDX655362:RDX720896 RNT655362:RNT720896 RXP655362:RXP720896 SHL655362:SHL720896 SRH655362:SRH720896 TBD655362:TBD720896 TKZ655362:TKZ720896 TUV655362:TUV720896 UER655362:UER720896 UON655362:UON720896 UYJ655362:UYJ720896 VIF655362:VIF720896 VSB655362:VSB720896 WBX655362:WBX720896 WLT655362:WLT720896 WVP655362:WVP720896 H720898:H786432 JD720898:JD786432 SZ720898:SZ786432 ACV720898:ACV786432 AMR720898:AMR786432 AWN720898:AWN786432 BGJ720898:BGJ786432 BQF720898:BQF786432 CAB720898:CAB786432 CJX720898:CJX786432 CTT720898:CTT786432 DDP720898:DDP786432 DNL720898:DNL786432 DXH720898:DXH786432 EHD720898:EHD786432 EQZ720898:EQZ786432 FAV720898:FAV786432 FKR720898:FKR786432 FUN720898:FUN786432 GEJ720898:GEJ786432 GOF720898:GOF786432 GYB720898:GYB786432 HHX720898:HHX786432 HRT720898:HRT786432 IBP720898:IBP786432 ILL720898:ILL786432 IVH720898:IVH786432 JFD720898:JFD786432 JOZ720898:JOZ786432 JYV720898:JYV786432 KIR720898:KIR786432 KSN720898:KSN786432 LCJ720898:LCJ786432 LMF720898:LMF786432 LWB720898:LWB786432 MFX720898:MFX786432 MPT720898:MPT786432 MZP720898:MZP786432 NJL720898:NJL786432 NTH720898:NTH786432 ODD720898:ODD786432 OMZ720898:OMZ786432 OWV720898:OWV786432 PGR720898:PGR786432 PQN720898:PQN786432 QAJ720898:QAJ786432 QKF720898:QKF786432 QUB720898:QUB786432 RDX720898:RDX786432 RNT720898:RNT786432 RXP720898:RXP786432 SHL720898:SHL786432 SRH720898:SRH786432 TBD720898:TBD786432 TKZ720898:TKZ786432 TUV720898:TUV786432 UER720898:UER786432 UON720898:UON786432 UYJ720898:UYJ786432 VIF720898:VIF786432 VSB720898:VSB786432 WBX720898:WBX786432 WLT720898:WLT786432 WVP720898:WVP786432 H786434:H851968 JD786434:JD851968 SZ786434:SZ851968 ACV786434:ACV851968 AMR786434:AMR851968 AWN786434:AWN851968 BGJ786434:BGJ851968 BQF786434:BQF851968 CAB786434:CAB851968 CJX786434:CJX851968 CTT786434:CTT851968 DDP786434:DDP851968 DNL786434:DNL851968 DXH786434:DXH851968 EHD786434:EHD851968 EQZ786434:EQZ851968 FAV786434:FAV851968 FKR786434:FKR851968 FUN786434:FUN851968 GEJ786434:GEJ851968 GOF786434:GOF851968 GYB786434:GYB851968 HHX786434:HHX851968 HRT786434:HRT851968 IBP786434:IBP851968 ILL786434:ILL851968 IVH786434:IVH851968 JFD786434:JFD851968 JOZ786434:JOZ851968 JYV786434:JYV851968 KIR786434:KIR851968 KSN786434:KSN851968 LCJ786434:LCJ851968 LMF786434:LMF851968 LWB786434:LWB851968 MFX786434:MFX851968 MPT786434:MPT851968 MZP786434:MZP851968 NJL786434:NJL851968 NTH786434:NTH851968 ODD786434:ODD851968 OMZ786434:OMZ851968 OWV786434:OWV851968 PGR786434:PGR851968 PQN786434:PQN851968 QAJ786434:QAJ851968 QKF786434:QKF851968 QUB786434:QUB851968 RDX786434:RDX851968 RNT786434:RNT851968 RXP786434:RXP851968 SHL786434:SHL851968 SRH786434:SRH851968 TBD786434:TBD851968 TKZ786434:TKZ851968 TUV786434:TUV851968 UER786434:UER851968 UON786434:UON851968 UYJ786434:UYJ851968 VIF786434:VIF851968 VSB786434:VSB851968 WBX786434:WBX851968 WLT786434:WLT851968 WVP786434:WVP851968 H851970:H917504 JD851970:JD917504 SZ851970:SZ917504 ACV851970:ACV917504 AMR851970:AMR917504 AWN851970:AWN917504 BGJ851970:BGJ917504 BQF851970:BQF917504 CAB851970:CAB917504 CJX851970:CJX917504 CTT851970:CTT917504 DDP851970:DDP917504 DNL851970:DNL917504 DXH851970:DXH917504 EHD851970:EHD917504 EQZ851970:EQZ917504 FAV851970:FAV917504 FKR851970:FKR917504 FUN851970:FUN917504 GEJ851970:GEJ917504 GOF851970:GOF917504 GYB851970:GYB917504 HHX851970:HHX917504 HRT851970:HRT917504 IBP851970:IBP917504 ILL851970:ILL917504 IVH851970:IVH917504 JFD851970:JFD917504 JOZ851970:JOZ917504 JYV851970:JYV917504 KIR851970:KIR917504 KSN851970:KSN917504 LCJ851970:LCJ917504 LMF851970:LMF917504 LWB851970:LWB917504 MFX851970:MFX917504 MPT851970:MPT917504 MZP851970:MZP917504 NJL851970:NJL917504 NTH851970:NTH917504 ODD851970:ODD917504 OMZ851970:OMZ917504 OWV851970:OWV917504 PGR851970:PGR917504 PQN851970:PQN917504 QAJ851970:QAJ917504 QKF851970:QKF917504 QUB851970:QUB917504 RDX851970:RDX917504 RNT851970:RNT917504 RXP851970:RXP917504 SHL851970:SHL917504 SRH851970:SRH917504 TBD851970:TBD917504 TKZ851970:TKZ917504 TUV851970:TUV917504 UER851970:UER917504 UON851970:UON917504 UYJ851970:UYJ917504 VIF851970:VIF917504 VSB851970:VSB917504 WBX851970:WBX917504 WLT851970:WLT917504 WVP851970:WVP917504 H917506:H983040 JD917506:JD983040 SZ917506:SZ983040 ACV917506:ACV983040 AMR917506:AMR983040 AWN917506:AWN983040 BGJ917506:BGJ983040 BQF917506:BQF983040 CAB917506:CAB983040 CJX917506:CJX983040 CTT917506:CTT983040 DDP917506:DDP983040 DNL917506:DNL983040 DXH917506:DXH983040 EHD917506:EHD983040 EQZ917506:EQZ983040 FAV917506:FAV983040 FKR917506:FKR983040 FUN917506:FUN983040 GEJ917506:GEJ983040 GOF917506:GOF983040 GYB917506:GYB983040 HHX917506:HHX983040 HRT917506:HRT983040 IBP917506:IBP983040 ILL917506:ILL983040 IVH917506:IVH983040 JFD917506:JFD983040 JOZ917506:JOZ983040 JYV917506:JYV983040 KIR917506:KIR983040 KSN917506:KSN983040 LCJ917506:LCJ983040 LMF917506:LMF983040 LWB917506:LWB983040 MFX917506:MFX983040 MPT917506:MPT983040 MZP917506:MZP983040 NJL917506:NJL983040 NTH917506:NTH983040 ODD917506:ODD983040 OMZ917506:OMZ983040 OWV917506:OWV983040 PGR917506:PGR983040 PQN917506:PQN983040 QAJ917506:QAJ983040 QKF917506:QKF983040 QUB917506:QUB983040 RDX917506:RDX983040 RNT917506:RNT983040 RXP917506:RXP983040 SHL917506:SHL983040 SRH917506:SRH983040 TBD917506:TBD983040 TKZ917506:TKZ983040 TUV917506:TUV983040 UER917506:UER983040 UON917506:UON983040 UYJ917506:UYJ983040 VIF917506:VIF983040 VSB917506:VSB983040 WBX917506:WBX983040 WLT917506:WLT983040 WVP917506:WVP983040 H983042:H1048576 JD983042:JD1048576 SZ983042:SZ1048576 ACV983042:ACV1048576 AMR983042:AMR1048576 AWN983042:AWN1048576 BGJ983042:BGJ1048576 BQF983042:BQF1048576 CAB983042:CAB1048576 CJX983042:CJX1048576 CTT983042:CTT1048576 DDP983042:DDP1048576 DNL983042:DNL1048576 DXH983042:DXH1048576 EHD983042:EHD1048576 EQZ983042:EQZ1048576 FAV983042:FAV1048576 FKR983042:FKR1048576 FUN983042:FUN1048576 GEJ983042:GEJ1048576 GOF983042:GOF1048576 GYB983042:GYB1048576 HHX983042:HHX1048576 HRT983042:HRT1048576 IBP983042:IBP1048576 ILL983042:ILL1048576 IVH983042:IVH1048576 JFD983042:JFD1048576 JOZ983042:JOZ1048576 JYV983042:JYV1048576 KIR983042:KIR1048576 KSN983042:KSN1048576 LCJ983042:LCJ1048576 LMF983042:LMF1048576 LWB983042:LWB1048576 MFX983042:MFX1048576 MPT983042:MPT1048576 MZP983042:MZP1048576 NJL983042:NJL1048576 NTH983042:NTH1048576 ODD983042:ODD1048576 OMZ983042:OMZ1048576 OWV983042:OWV1048576 PGR983042:PGR1048576 PQN983042:PQN1048576 QAJ983042:QAJ1048576 QKF983042:QKF1048576 QUB983042:QUB1048576 RDX983042:RDX1048576 RNT983042:RNT1048576 RXP983042:RXP1048576 SHL983042:SHL1048576 SRH983042:SRH1048576 TBD983042:TBD1048576 TKZ983042:TKZ1048576 TUV983042:TUV1048576 UER983042:UER1048576 UON983042:UON1048576 UYJ983042:UYJ1048576 VIF983042:VIF1048576 VSB983042:VSB1048576 WBX983042:WBX1048576 WLT983042:WLT1048576 WVP983042:WVP1048576">
      <formula1>"M,F"</formula1>
    </dataValidation>
    <dataValidation type="whole" imeMode="halfAlpha" allowBlank="1" showInputMessage="1" showErrorMessage="1" sqref="E2:G65536 JA2:JC65536 SW2:SY65536 ACS2:ACU65536 AMO2:AMQ65536 AWK2:AWM65536 BGG2:BGI65536 BQC2:BQE65536 BZY2:CAA65536 CJU2:CJW65536 CTQ2:CTS65536 DDM2:DDO65536 DNI2:DNK65536 DXE2:DXG65536 EHA2:EHC65536 EQW2:EQY65536 FAS2:FAU65536 FKO2:FKQ65536 FUK2:FUM65536 GEG2:GEI65536 GOC2:GOE65536 GXY2:GYA65536 HHU2:HHW65536 HRQ2:HRS65536 IBM2:IBO65536 ILI2:ILK65536 IVE2:IVG65536 JFA2:JFC65536 JOW2:JOY65536 JYS2:JYU65536 KIO2:KIQ65536 KSK2:KSM65536 LCG2:LCI65536 LMC2:LME65536 LVY2:LWA65536 MFU2:MFW65536 MPQ2:MPS65536 MZM2:MZO65536 NJI2:NJK65536 NTE2:NTG65536 ODA2:ODC65536 OMW2:OMY65536 OWS2:OWU65536 PGO2:PGQ65536 PQK2:PQM65536 QAG2:QAI65536 QKC2:QKE65536 QTY2:QUA65536 RDU2:RDW65536 RNQ2:RNS65536 RXM2:RXO65536 SHI2:SHK65536 SRE2:SRG65536 TBA2:TBC65536 TKW2:TKY65536 TUS2:TUU65536 UEO2:UEQ65536 UOK2:UOM65536 UYG2:UYI65536 VIC2:VIE65536 VRY2:VSA65536 WBU2:WBW65536 WLQ2:WLS65536 WVM2:WVO65536 E65538:G131072 JA65538:JC131072 SW65538:SY131072 ACS65538:ACU131072 AMO65538:AMQ131072 AWK65538:AWM131072 BGG65538:BGI131072 BQC65538:BQE131072 BZY65538:CAA131072 CJU65538:CJW131072 CTQ65538:CTS131072 DDM65538:DDO131072 DNI65538:DNK131072 DXE65538:DXG131072 EHA65538:EHC131072 EQW65538:EQY131072 FAS65538:FAU131072 FKO65538:FKQ131072 FUK65538:FUM131072 GEG65538:GEI131072 GOC65538:GOE131072 GXY65538:GYA131072 HHU65538:HHW131072 HRQ65538:HRS131072 IBM65538:IBO131072 ILI65538:ILK131072 IVE65538:IVG131072 JFA65538:JFC131072 JOW65538:JOY131072 JYS65538:JYU131072 KIO65538:KIQ131072 KSK65538:KSM131072 LCG65538:LCI131072 LMC65538:LME131072 LVY65538:LWA131072 MFU65538:MFW131072 MPQ65538:MPS131072 MZM65538:MZO131072 NJI65538:NJK131072 NTE65538:NTG131072 ODA65538:ODC131072 OMW65538:OMY131072 OWS65538:OWU131072 PGO65538:PGQ131072 PQK65538:PQM131072 QAG65538:QAI131072 QKC65538:QKE131072 QTY65538:QUA131072 RDU65538:RDW131072 RNQ65538:RNS131072 RXM65538:RXO131072 SHI65538:SHK131072 SRE65538:SRG131072 TBA65538:TBC131072 TKW65538:TKY131072 TUS65538:TUU131072 UEO65538:UEQ131072 UOK65538:UOM131072 UYG65538:UYI131072 VIC65538:VIE131072 VRY65538:VSA131072 WBU65538:WBW131072 WLQ65538:WLS131072 WVM65538:WVO131072 E131074:G196608 JA131074:JC196608 SW131074:SY196608 ACS131074:ACU196608 AMO131074:AMQ196608 AWK131074:AWM196608 BGG131074:BGI196608 BQC131074:BQE196608 BZY131074:CAA196608 CJU131074:CJW196608 CTQ131074:CTS196608 DDM131074:DDO196608 DNI131074:DNK196608 DXE131074:DXG196608 EHA131074:EHC196608 EQW131074:EQY196608 FAS131074:FAU196608 FKO131074:FKQ196608 FUK131074:FUM196608 GEG131074:GEI196608 GOC131074:GOE196608 GXY131074:GYA196608 HHU131074:HHW196608 HRQ131074:HRS196608 IBM131074:IBO196608 ILI131074:ILK196608 IVE131074:IVG196608 JFA131074:JFC196608 JOW131074:JOY196608 JYS131074:JYU196608 KIO131074:KIQ196608 KSK131074:KSM196608 LCG131074:LCI196608 LMC131074:LME196608 LVY131074:LWA196608 MFU131074:MFW196608 MPQ131074:MPS196608 MZM131074:MZO196608 NJI131074:NJK196608 NTE131074:NTG196608 ODA131074:ODC196608 OMW131074:OMY196608 OWS131074:OWU196608 PGO131074:PGQ196608 PQK131074:PQM196608 QAG131074:QAI196608 QKC131074:QKE196608 QTY131074:QUA196608 RDU131074:RDW196608 RNQ131074:RNS196608 RXM131074:RXO196608 SHI131074:SHK196608 SRE131074:SRG196608 TBA131074:TBC196608 TKW131074:TKY196608 TUS131074:TUU196608 UEO131074:UEQ196608 UOK131074:UOM196608 UYG131074:UYI196608 VIC131074:VIE196608 VRY131074:VSA196608 WBU131074:WBW196608 WLQ131074:WLS196608 WVM131074:WVO196608 E196610:G262144 JA196610:JC262144 SW196610:SY262144 ACS196610:ACU262144 AMO196610:AMQ262144 AWK196610:AWM262144 BGG196610:BGI262144 BQC196610:BQE262144 BZY196610:CAA262144 CJU196610:CJW262144 CTQ196610:CTS262144 DDM196610:DDO262144 DNI196610:DNK262144 DXE196610:DXG262144 EHA196610:EHC262144 EQW196610:EQY262144 FAS196610:FAU262144 FKO196610:FKQ262144 FUK196610:FUM262144 GEG196610:GEI262144 GOC196610:GOE262144 GXY196610:GYA262144 HHU196610:HHW262144 HRQ196610:HRS262144 IBM196610:IBO262144 ILI196610:ILK262144 IVE196610:IVG262144 JFA196610:JFC262144 JOW196610:JOY262144 JYS196610:JYU262144 KIO196610:KIQ262144 KSK196610:KSM262144 LCG196610:LCI262144 LMC196610:LME262144 LVY196610:LWA262144 MFU196610:MFW262144 MPQ196610:MPS262144 MZM196610:MZO262144 NJI196610:NJK262144 NTE196610:NTG262144 ODA196610:ODC262144 OMW196610:OMY262144 OWS196610:OWU262144 PGO196610:PGQ262144 PQK196610:PQM262144 QAG196610:QAI262144 QKC196610:QKE262144 QTY196610:QUA262144 RDU196610:RDW262144 RNQ196610:RNS262144 RXM196610:RXO262144 SHI196610:SHK262144 SRE196610:SRG262144 TBA196610:TBC262144 TKW196610:TKY262144 TUS196610:TUU262144 UEO196610:UEQ262144 UOK196610:UOM262144 UYG196610:UYI262144 VIC196610:VIE262144 VRY196610:VSA262144 WBU196610:WBW262144 WLQ196610:WLS262144 WVM196610:WVO262144 E262146:G327680 JA262146:JC327680 SW262146:SY327680 ACS262146:ACU327680 AMO262146:AMQ327680 AWK262146:AWM327680 BGG262146:BGI327680 BQC262146:BQE327680 BZY262146:CAA327680 CJU262146:CJW327680 CTQ262146:CTS327680 DDM262146:DDO327680 DNI262146:DNK327680 DXE262146:DXG327680 EHA262146:EHC327680 EQW262146:EQY327680 FAS262146:FAU327680 FKO262146:FKQ327680 FUK262146:FUM327680 GEG262146:GEI327680 GOC262146:GOE327680 GXY262146:GYA327680 HHU262146:HHW327680 HRQ262146:HRS327680 IBM262146:IBO327680 ILI262146:ILK327680 IVE262146:IVG327680 JFA262146:JFC327680 JOW262146:JOY327680 JYS262146:JYU327680 KIO262146:KIQ327680 KSK262146:KSM327680 LCG262146:LCI327680 LMC262146:LME327680 LVY262146:LWA327680 MFU262146:MFW327680 MPQ262146:MPS327680 MZM262146:MZO327680 NJI262146:NJK327680 NTE262146:NTG327680 ODA262146:ODC327680 OMW262146:OMY327680 OWS262146:OWU327680 PGO262146:PGQ327680 PQK262146:PQM327680 QAG262146:QAI327680 QKC262146:QKE327680 QTY262146:QUA327680 RDU262146:RDW327680 RNQ262146:RNS327680 RXM262146:RXO327680 SHI262146:SHK327680 SRE262146:SRG327680 TBA262146:TBC327680 TKW262146:TKY327680 TUS262146:TUU327680 UEO262146:UEQ327680 UOK262146:UOM327680 UYG262146:UYI327680 VIC262146:VIE327680 VRY262146:VSA327680 WBU262146:WBW327680 WLQ262146:WLS327680 WVM262146:WVO327680 E327682:G393216 JA327682:JC393216 SW327682:SY393216 ACS327682:ACU393216 AMO327682:AMQ393216 AWK327682:AWM393216 BGG327682:BGI393216 BQC327682:BQE393216 BZY327682:CAA393216 CJU327682:CJW393216 CTQ327682:CTS393216 DDM327682:DDO393216 DNI327682:DNK393216 DXE327682:DXG393216 EHA327682:EHC393216 EQW327682:EQY393216 FAS327682:FAU393216 FKO327682:FKQ393216 FUK327682:FUM393216 GEG327682:GEI393216 GOC327682:GOE393216 GXY327682:GYA393216 HHU327682:HHW393216 HRQ327682:HRS393216 IBM327682:IBO393216 ILI327682:ILK393216 IVE327682:IVG393216 JFA327682:JFC393216 JOW327682:JOY393216 JYS327682:JYU393216 KIO327682:KIQ393216 KSK327682:KSM393216 LCG327682:LCI393216 LMC327682:LME393216 LVY327682:LWA393216 MFU327682:MFW393216 MPQ327682:MPS393216 MZM327682:MZO393216 NJI327682:NJK393216 NTE327682:NTG393216 ODA327682:ODC393216 OMW327682:OMY393216 OWS327682:OWU393216 PGO327682:PGQ393216 PQK327682:PQM393216 QAG327682:QAI393216 QKC327682:QKE393216 QTY327682:QUA393216 RDU327682:RDW393216 RNQ327682:RNS393216 RXM327682:RXO393216 SHI327682:SHK393216 SRE327682:SRG393216 TBA327682:TBC393216 TKW327682:TKY393216 TUS327682:TUU393216 UEO327682:UEQ393216 UOK327682:UOM393216 UYG327682:UYI393216 VIC327682:VIE393216 VRY327682:VSA393216 WBU327682:WBW393216 WLQ327682:WLS393216 WVM327682:WVO393216 E393218:G458752 JA393218:JC458752 SW393218:SY458752 ACS393218:ACU458752 AMO393218:AMQ458752 AWK393218:AWM458752 BGG393218:BGI458752 BQC393218:BQE458752 BZY393218:CAA458752 CJU393218:CJW458752 CTQ393218:CTS458752 DDM393218:DDO458752 DNI393218:DNK458752 DXE393218:DXG458752 EHA393218:EHC458752 EQW393218:EQY458752 FAS393218:FAU458752 FKO393218:FKQ458752 FUK393218:FUM458752 GEG393218:GEI458752 GOC393218:GOE458752 GXY393218:GYA458752 HHU393218:HHW458752 HRQ393218:HRS458752 IBM393218:IBO458752 ILI393218:ILK458752 IVE393218:IVG458752 JFA393218:JFC458752 JOW393218:JOY458752 JYS393218:JYU458752 KIO393218:KIQ458752 KSK393218:KSM458752 LCG393218:LCI458752 LMC393218:LME458752 LVY393218:LWA458752 MFU393218:MFW458752 MPQ393218:MPS458752 MZM393218:MZO458752 NJI393218:NJK458752 NTE393218:NTG458752 ODA393218:ODC458752 OMW393218:OMY458752 OWS393218:OWU458752 PGO393218:PGQ458752 PQK393218:PQM458752 QAG393218:QAI458752 QKC393218:QKE458752 QTY393218:QUA458752 RDU393218:RDW458752 RNQ393218:RNS458752 RXM393218:RXO458752 SHI393218:SHK458752 SRE393218:SRG458752 TBA393218:TBC458752 TKW393218:TKY458752 TUS393218:TUU458752 UEO393218:UEQ458752 UOK393218:UOM458752 UYG393218:UYI458752 VIC393218:VIE458752 VRY393218:VSA458752 WBU393218:WBW458752 WLQ393218:WLS458752 WVM393218:WVO458752 E458754:G524288 JA458754:JC524288 SW458754:SY524288 ACS458754:ACU524288 AMO458754:AMQ524288 AWK458754:AWM524288 BGG458754:BGI524288 BQC458754:BQE524288 BZY458754:CAA524288 CJU458754:CJW524288 CTQ458754:CTS524288 DDM458754:DDO524288 DNI458754:DNK524288 DXE458754:DXG524288 EHA458754:EHC524288 EQW458754:EQY524288 FAS458754:FAU524288 FKO458754:FKQ524288 FUK458754:FUM524288 GEG458754:GEI524288 GOC458754:GOE524288 GXY458754:GYA524288 HHU458754:HHW524288 HRQ458754:HRS524288 IBM458754:IBO524288 ILI458754:ILK524288 IVE458754:IVG524288 JFA458754:JFC524288 JOW458754:JOY524288 JYS458754:JYU524288 KIO458754:KIQ524288 KSK458754:KSM524288 LCG458754:LCI524288 LMC458754:LME524288 LVY458754:LWA524288 MFU458754:MFW524288 MPQ458754:MPS524288 MZM458754:MZO524288 NJI458754:NJK524288 NTE458754:NTG524288 ODA458754:ODC524288 OMW458754:OMY524288 OWS458754:OWU524288 PGO458754:PGQ524288 PQK458754:PQM524288 QAG458754:QAI524288 QKC458754:QKE524288 QTY458754:QUA524288 RDU458754:RDW524288 RNQ458754:RNS524288 RXM458754:RXO524288 SHI458754:SHK524288 SRE458754:SRG524288 TBA458754:TBC524288 TKW458754:TKY524288 TUS458754:TUU524288 UEO458754:UEQ524288 UOK458754:UOM524288 UYG458754:UYI524288 VIC458754:VIE524288 VRY458754:VSA524288 WBU458754:WBW524288 WLQ458754:WLS524288 WVM458754:WVO524288 E524290:G589824 JA524290:JC589824 SW524290:SY589824 ACS524290:ACU589824 AMO524290:AMQ589824 AWK524290:AWM589824 BGG524290:BGI589824 BQC524290:BQE589824 BZY524290:CAA589824 CJU524290:CJW589824 CTQ524290:CTS589824 DDM524290:DDO589824 DNI524290:DNK589824 DXE524290:DXG589824 EHA524290:EHC589824 EQW524290:EQY589824 FAS524290:FAU589824 FKO524290:FKQ589824 FUK524290:FUM589824 GEG524290:GEI589824 GOC524290:GOE589824 GXY524290:GYA589824 HHU524290:HHW589824 HRQ524290:HRS589824 IBM524290:IBO589824 ILI524290:ILK589824 IVE524290:IVG589824 JFA524290:JFC589824 JOW524290:JOY589824 JYS524290:JYU589824 KIO524290:KIQ589824 KSK524290:KSM589824 LCG524290:LCI589824 LMC524290:LME589824 LVY524290:LWA589824 MFU524290:MFW589824 MPQ524290:MPS589824 MZM524290:MZO589824 NJI524290:NJK589824 NTE524290:NTG589824 ODA524290:ODC589824 OMW524290:OMY589824 OWS524290:OWU589824 PGO524290:PGQ589824 PQK524290:PQM589824 QAG524290:QAI589824 QKC524290:QKE589824 QTY524290:QUA589824 RDU524290:RDW589824 RNQ524290:RNS589824 RXM524290:RXO589824 SHI524290:SHK589824 SRE524290:SRG589824 TBA524290:TBC589824 TKW524290:TKY589824 TUS524290:TUU589824 UEO524290:UEQ589824 UOK524290:UOM589824 UYG524290:UYI589824 VIC524290:VIE589824 VRY524290:VSA589824 WBU524290:WBW589824 WLQ524290:WLS589824 WVM524290:WVO589824 E589826:G655360 JA589826:JC655360 SW589826:SY655360 ACS589826:ACU655360 AMO589826:AMQ655360 AWK589826:AWM655360 BGG589826:BGI655360 BQC589826:BQE655360 BZY589826:CAA655360 CJU589826:CJW655360 CTQ589826:CTS655360 DDM589826:DDO655360 DNI589826:DNK655360 DXE589826:DXG655360 EHA589826:EHC655360 EQW589826:EQY655360 FAS589826:FAU655360 FKO589826:FKQ655360 FUK589826:FUM655360 GEG589826:GEI655360 GOC589826:GOE655360 GXY589826:GYA655360 HHU589826:HHW655360 HRQ589826:HRS655360 IBM589826:IBO655360 ILI589826:ILK655360 IVE589826:IVG655360 JFA589826:JFC655360 JOW589826:JOY655360 JYS589826:JYU655360 KIO589826:KIQ655360 KSK589826:KSM655360 LCG589826:LCI655360 LMC589826:LME655360 LVY589826:LWA655360 MFU589826:MFW655360 MPQ589826:MPS655360 MZM589826:MZO655360 NJI589826:NJK655360 NTE589826:NTG655360 ODA589826:ODC655360 OMW589826:OMY655360 OWS589826:OWU655360 PGO589826:PGQ655360 PQK589826:PQM655360 QAG589826:QAI655360 QKC589826:QKE655360 QTY589826:QUA655360 RDU589826:RDW655360 RNQ589826:RNS655360 RXM589826:RXO655360 SHI589826:SHK655360 SRE589826:SRG655360 TBA589826:TBC655360 TKW589826:TKY655360 TUS589826:TUU655360 UEO589826:UEQ655360 UOK589826:UOM655360 UYG589826:UYI655360 VIC589826:VIE655360 VRY589826:VSA655360 WBU589826:WBW655360 WLQ589826:WLS655360 WVM589826:WVO655360 E655362:G720896 JA655362:JC720896 SW655362:SY720896 ACS655362:ACU720896 AMO655362:AMQ720896 AWK655362:AWM720896 BGG655362:BGI720896 BQC655362:BQE720896 BZY655362:CAA720896 CJU655362:CJW720896 CTQ655362:CTS720896 DDM655362:DDO720896 DNI655362:DNK720896 DXE655362:DXG720896 EHA655362:EHC720896 EQW655362:EQY720896 FAS655362:FAU720896 FKO655362:FKQ720896 FUK655362:FUM720896 GEG655362:GEI720896 GOC655362:GOE720896 GXY655362:GYA720896 HHU655362:HHW720896 HRQ655362:HRS720896 IBM655362:IBO720896 ILI655362:ILK720896 IVE655362:IVG720896 JFA655362:JFC720896 JOW655362:JOY720896 JYS655362:JYU720896 KIO655362:KIQ720896 KSK655362:KSM720896 LCG655362:LCI720896 LMC655362:LME720896 LVY655362:LWA720896 MFU655362:MFW720896 MPQ655362:MPS720896 MZM655362:MZO720896 NJI655362:NJK720896 NTE655362:NTG720896 ODA655362:ODC720896 OMW655362:OMY720896 OWS655362:OWU720896 PGO655362:PGQ720896 PQK655362:PQM720896 QAG655362:QAI720896 QKC655362:QKE720896 QTY655362:QUA720896 RDU655362:RDW720896 RNQ655362:RNS720896 RXM655362:RXO720896 SHI655362:SHK720896 SRE655362:SRG720896 TBA655362:TBC720896 TKW655362:TKY720896 TUS655362:TUU720896 UEO655362:UEQ720896 UOK655362:UOM720896 UYG655362:UYI720896 VIC655362:VIE720896 VRY655362:VSA720896 WBU655362:WBW720896 WLQ655362:WLS720896 WVM655362:WVO720896 E720898:G786432 JA720898:JC786432 SW720898:SY786432 ACS720898:ACU786432 AMO720898:AMQ786432 AWK720898:AWM786432 BGG720898:BGI786432 BQC720898:BQE786432 BZY720898:CAA786432 CJU720898:CJW786432 CTQ720898:CTS786432 DDM720898:DDO786432 DNI720898:DNK786432 DXE720898:DXG786432 EHA720898:EHC786432 EQW720898:EQY786432 FAS720898:FAU786432 FKO720898:FKQ786432 FUK720898:FUM786432 GEG720898:GEI786432 GOC720898:GOE786432 GXY720898:GYA786432 HHU720898:HHW786432 HRQ720898:HRS786432 IBM720898:IBO786432 ILI720898:ILK786432 IVE720898:IVG786432 JFA720898:JFC786432 JOW720898:JOY786432 JYS720898:JYU786432 KIO720898:KIQ786432 KSK720898:KSM786432 LCG720898:LCI786432 LMC720898:LME786432 LVY720898:LWA786432 MFU720898:MFW786432 MPQ720898:MPS786432 MZM720898:MZO786432 NJI720898:NJK786432 NTE720898:NTG786432 ODA720898:ODC786432 OMW720898:OMY786432 OWS720898:OWU786432 PGO720898:PGQ786432 PQK720898:PQM786432 QAG720898:QAI786432 QKC720898:QKE786432 QTY720898:QUA786432 RDU720898:RDW786432 RNQ720898:RNS786432 RXM720898:RXO786432 SHI720898:SHK786432 SRE720898:SRG786432 TBA720898:TBC786432 TKW720898:TKY786432 TUS720898:TUU786432 UEO720898:UEQ786432 UOK720898:UOM786432 UYG720898:UYI786432 VIC720898:VIE786432 VRY720898:VSA786432 WBU720898:WBW786432 WLQ720898:WLS786432 WVM720898:WVO786432 E786434:G851968 JA786434:JC851968 SW786434:SY851968 ACS786434:ACU851968 AMO786434:AMQ851968 AWK786434:AWM851968 BGG786434:BGI851968 BQC786434:BQE851968 BZY786434:CAA851968 CJU786434:CJW851968 CTQ786434:CTS851968 DDM786434:DDO851968 DNI786434:DNK851968 DXE786434:DXG851968 EHA786434:EHC851968 EQW786434:EQY851968 FAS786434:FAU851968 FKO786434:FKQ851968 FUK786434:FUM851968 GEG786434:GEI851968 GOC786434:GOE851968 GXY786434:GYA851968 HHU786434:HHW851968 HRQ786434:HRS851968 IBM786434:IBO851968 ILI786434:ILK851968 IVE786434:IVG851968 JFA786434:JFC851968 JOW786434:JOY851968 JYS786434:JYU851968 KIO786434:KIQ851968 KSK786434:KSM851968 LCG786434:LCI851968 LMC786434:LME851968 LVY786434:LWA851968 MFU786434:MFW851968 MPQ786434:MPS851968 MZM786434:MZO851968 NJI786434:NJK851968 NTE786434:NTG851968 ODA786434:ODC851968 OMW786434:OMY851968 OWS786434:OWU851968 PGO786434:PGQ851968 PQK786434:PQM851968 QAG786434:QAI851968 QKC786434:QKE851968 QTY786434:QUA851968 RDU786434:RDW851968 RNQ786434:RNS851968 RXM786434:RXO851968 SHI786434:SHK851968 SRE786434:SRG851968 TBA786434:TBC851968 TKW786434:TKY851968 TUS786434:TUU851968 UEO786434:UEQ851968 UOK786434:UOM851968 UYG786434:UYI851968 VIC786434:VIE851968 VRY786434:VSA851968 WBU786434:WBW851968 WLQ786434:WLS851968 WVM786434:WVO851968 E851970:G917504 JA851970:JC917504 SW851970:SY917504 ACS851970:ACU917504 AMO851970:AMQ917504 AWK851970:AWM917504 BGG851970:BGI917504 BQC851970:BQE917504 BZY851970:CAA917504 CJU851970:CJW917504 CTQ851970:CTS917504 DDM851970:DDO917504 DNI851970:DNK917504 DXE851970:DXG917504 EHA851970:EHC917504 EQW851970:EQY917504 FAS851970:FAU917504 FKO851970:FKQ917504 FUK851970:FUM917504 GEG851970:GEI917504 GOC851970:GOE917504 GXY851970:GYA917504 HHU851970:HHW917504 HRQ851970:HRS917504 IBM851970:IBO917504 ILI851970:ILK917504 IVE851970:IVG917504 JFA851970:JFC917504 JOW851970:JOY917504 JYS851970:JYU917504 KIO851970:KIQ917504 KSK851970:KSM917504 LCG851970:LCI917504 LMC851970:LME917504 LVY851970:LWA917504 MFU851970:MFW917504 MPQ851970:MPS917504 MZM851970:MZO917504 NJI851970:NJK917504 NTE851970:NTG917504 ODA851970:ODC917504 OMW851970:OMY917504 OWS851970:OWU917504 PGO851970:PGQ917504 PQK851970:PQM917504 QAG851970:QAI917504 QKC851970:QKE917504 QTY851970:QUA917504 RDU851970:RDW917504 RNQ851970:RNS917504 RXM851970:RXO917504 SHI851970:SHK917504 SRE851970:SRG917504 TBA851970:TBC917504 TKW851970:TKY917504 TUS851970:TUU917504 UEO851970:UEQ917504 UOK851970:UOM917504 UYG851970:UYI917504 VIC851970:VIE917504 VRY851970:VSA917504 WBU851970:WBW917504 WLQ851970:WLS917504 WVM851970:WVO917504 E917506:G983040 JA917506:JC983040 SW917506:SY983040 ACS917506:ACU983040 AMO917506:AMQ983040 AWK917506:AWM983040 BGG917506:BGI983040 BQC917506:BQE983040 BZY917506:CAA983040 CJU917506:CJW983040 CTQ917506:CTS983040 DDM917506:DDO983040 DNI917506:DNK983040 DXE917506:DXG983040 EHA917506:EHC983040 EQW917506:EQY983040 FAS917506:FAU983040 FKO917506:FKQ983040 FUK917506:FUM983040 GEG917506:GEI983040 GOC917506:GOE983040 GXY917506:GYA983040 HHU917506:HHW983040 HRQ917506:HRS983040 IBM917506:IBO983040 ILI917506:ILK983040 IVE917506:IVG983040 JFA917506:JFC983040 JOW917506:JOY983040 JYS917506:JYU983040 KIO917506:KIQ983040 KSK917506:KSM983040 LCG917506:LCI983040 LMC917506:LME983040 LVY917506:LWA983040 MFU917506:MFW983040 MPQ917506:MPS983040 MZM917506:MZO983040 NJI917506:NJK983040 NTE917506:NTG983040 ODA917506:ODC983040 OMW917506:OMY983040 OWS917506:OWU983040 PGO917506:PGQ983040 PQK917506:PQM983040 QAG917506:QAI983040 QKC917506:QKE983040 QTY917506:QUA983040 RDU917506:RDW983040 RNQ917506:RNS983040 RXM917506:RXO983040 SHI917506:SHK983040 SRE917506:SRG983040 TBA917506:TBC983040 TKW917506:TKY983040 TUS917506:TUU983040 UEO917506:UEQ983040 UOK917506:UOM983040 UYG917506:UYI983040 VIC917506:VIE983040 VRY917506:VSA983040 WBU917506:WBW983040 WLQ917506:WLS983040 WVM917506:WVO983040 E983042:G1048576 JA983042:JC1048576 SW983042:SY1048576 ACS983042:ACU1048576 AMO983042:AMQ1048576 AWK983042:AWM1048576 BGG983042:BGI1048576 BQC983042:BQE1048576 BZY983042:CAA1048576 CJU983042:CJW1048576 CTQ983042:CTS1048576 DDM983042:DDO1048576 DNI983042:DNK1048576 DXE983042:DXG1048576 EHA983042:EHC1048576 EQW983042:EQY1048576 FAS983042:FAU1048576 FKO983042:FKQ1048576 FUK983042:FUM1048576 GEG983042:GEI1048576 GOC983042:GOE1048576 GXY983042:GYA1048576 HHU983042:HHW1048576 HRQ983042:HRS1048576 IBM983042:IBO1048576 ILI983042:ILK1048576 IVE983042:IVG1048576 JFA983042:JFC1048576 JOW983042:JOY1048576 JYS983042:JYU1048576 KIO983042:KIQ1048576 KSK983042:KSM1048576 LCG983042:LCI1048576 LMC983042:LME1048576 LVY983042:LWA1048576 MFU983042:MFW1048576 MPQ983042:MPS1048576 MZM983042:MZO1048576 NJI983042:NJK1048576 NTE983042:NTG1048576 ODA983042:ODC1048576 OMW983042:OMY1048576 OWS983042:OWU1048576 PGO983042:PGQ1048576 PQK983042:PQM1048576 QAG983042:QAI1048576 QKC983042:QKE1048576 QTY983042:QUA1048576 RDU983042:RDW1048576 RNQ983042:RNS1048576 RXM983042:RXO1048576 SHI983042:SHK1048576 SRE983042:SRG1048576 TBA983042:TBC1048576 TKW983042:TKY1048576 TUS983042:TUU1048576 UEO983042:UEQ1048576 UOK983042:UOM1048576 UYG983042:UYI1048576 VIC983042:VIE1048576 VRY983042:VSA1048576 WBU983042:WBW1048576 WLQ983042:WLS1048576 WVM983042:WVO1048576">
      <formula1>1</formula1>
      <formula2>120</formula2>
    </dataValidation>
    <dataValidation type="list" allowBlank="1" showInputMessage="1" showErrorMessage="1" sqref="D2:D6553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WVL983042:WVL1048576">
      <formula1>"M,T,S,H"</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1"/>
  <sheetViews>
    <sheetView view="pageBreakPreview" zoomScaleNormal="100" zoomScaleSheetLayoutView="100" workbookViewId="0">
      <selection activeCell="A2" sqref="A2:AK2"/>
    </sheetView>
  </sheetViews>
  <sheetFormatPr defaultColWidth="2.875" defaultRowHeight="18" customHeight="1"/>
  <cols>
    <col min="1" max="37" width="3.625" style="416" customWidth="1"/>
    <col min="38" max="38" width="18.375" style="421" bestFit="1" customWidth="1"/>
    <col min="39" max="39" width="30.625" style="416" customWidth="1"/>
    <col min="40" max="40" width="30.125" style="416" customWidth="1"/>
    <col min="41" max="41" width="22.25" style="416" hidden="1" customWidth="1"/>
    <col min="42" max="16384" width="2.875" style="416"/>
  </cols>
  <sheetData>
    <row r="1" spans="1:47" ht="18" customHeight="1">
      <c r="A1" s="414"/>
      <c r="B1" s="414"/>
      <c r="C1" s="414"/>
      <c r="D1" s="415"/>
      <c r="E1" s="415"/>
      <c r="F1" s="415"/>
      <c r="G1" s="415"/>
      <c r="P1" s="414"/>
      <c r="Q1" s="414"/>
      <c r="R1" s="414"/>
      <c r="S1" s="415"/>
      <c r="T1" s="415"/>
      <c r="U1" s="415"/>
      <c r="V1" s="415"/>
      <c r="AB1" s="417"/>
      <c r="AI1" s="342"/>
      <c r="AJ1" s="343"/>
      <c r="AK1" s="344" t="s">
        <v>829</v>
      </c>
      <c r="AL1" s="418"/>
      <c r="AO1" s="419" t="s">
        <v>591</v>
      </c>
    </row>
    <row r="2" spans="1:47" ht="20.100000000000001" customHeight="1">
      <c r="A2" s="1643" t="s">
        <v>8</v>
      </c>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420"/>
      <c r="AO2" s="419" t="s">
        <v>592</v>
      </c>
    </row>
    <row r="3" spans="1:47" ht="18" customHeight="1">
      <c r="A3" s="1644" t="s">
        <v>245</v>
      </c>
      <c r="B3" s="1644"/>
      <c r="C3" s="1644"/>
      <c r="D3" s="1644"/>
      <c r="E3" s="1644"/>
      <c r="F3" s="1645" t="str">
        <f>IF(様式1!L11="","",様式1!L11)</f>
        <v/>
      </c>
      <c r="G3" s="1645"/>
      <c r="H3" s="1645"/>
      <c r="I3" s="1645"/>
      <c r="J3" s="1645"/>
      <c r="K3" s="1645"/>
      <c r="L3" s="1645"/>
      <c r="M3" s="1645"/>
      <c r="N3" s="1645"/>
      <c r="O3" s="1645"/>
      <c r="P3" s="1645"/>
      <c r="Q3" s="1645"/>
      <c r="R3" s="1645"/>
      <c r="S3" s="414"/>
      <c r="T3" s="414"/>
      <c r="U3" s="414"/>
      <c r="V3" s="414"/>
      <c r="W3" s="414"/>
      <c r="X3" s="414"/>
      <c r="Y3" s="415"/>
      <c r="Z3" s="415"/>
      <c r="AA3" s="415"/>
      <c r="AB3" s="415"/>
      <c r="AK3" s="611" t="s">
        <v>1108</v>
      </c>
      <c r="AO3" s="419" t="s">
        <v>593</v>
      </c>
    </row>
    <row r="4" spans="1:47" ht="15" customHeight="1" thickBot="1">
      <c r="A4" s="422"/>
      <c r="B4" s="422"/>
      <c r="C4" s="422"/>
      <c r="D4" s="422"/>
      <c r="E4" s="422"/>
      <c r="F4" s="415"/>
      <c r="G4" s="415"/>
      <c r="H4" s="415"/>
      <c r="I4" s="415"/>
      <c r="J4" s="415"/>
      <c r="K4" s="415"/>
      <c r="L4" s="415"/>
      <c r="M4" s="415"/>
      <c r="N4" s="415"/>
      <c r="O4" s="415"/>
      <c r="P4" s="415"/>
      <c r="Q4" s="415"/>
      <c r="R4" s="415"/>
      <c r="S4" s="415"/>
      <c r="T4" s="415"/>
      <c r="U4" s="415"/>
      <c r="V4" s="415"/>
      <c r="W4" s="415"/>
      <c r="X4" s="415"/>
      <c r="Y4" s="415"/>
      <c r="Z4" s="415"/>
      <c r="AA4" s="415"/>
      <c r="AB4" s="415"/>
      <c r="AO4" s="419" t="s">
        <v>594</v>
      </c>
    </row>
    <row r="5" spans="1:47" ht="15" customHeight="1">
      <c r="A5" s="1693" t="s">
        <v>492</v>
      </c>
      <c r="B5" s="1694"/>
      <c r="C5" s="1694"/>
      <c r="D5" s="1694"/>
      <c r="E5" s="1695"/>
      <c r="F5" s="625" t="str">
        <f>IF(様式1!E20="○","✔","")</f>
        <v/>
      </c>
      <c r="G5" s="1646" t="s">
        <v>830</v>
      </c>
      <c r="H5" s="1647"/>
      <c r="I5" s="1647"/>
      <c r="J5" s="1647"/>
      <c r="K5" s="531" t="s">
        <v>831</v>
      </c>
      <c r="L5" s="1648"/>
      <c r="M5" s="1648"/>
      <c r="N5" s="1648"/>
      <c r="O5" s="1648"/>
      <c r="P5" s="1648"/>
      <c r="Q5" s="1648"/>
      <c r="R5" s="1648"/>
      <c r="S5" s="1648"/>
      <c r="T5" s="1648"/>
      <c r="U5" s="424" t="s">
        <v>832</v>
      </c>
      <c r="V5" s="425"/>
      <c r="W5" s="426"/>
      <c r="X5" s="426"/>
      <c r="Y5" s="1649" t="s">
        <v>656</v>
      </c>
      <c r="Z5" s="1650"/>
      <c r="AA5" s="1650"/>
      <c r="AB5" s="1650"/>
      <c r="AC5" s="1650"/>
      <c r="AD5" s="1650"/>
      <c r="AE5" s="1650"/>
      <c r="AF5" s="1650"/>
      <c r="AG5" s="1650"/>
      <c r="AH5" s="1650"/>
      <c r="AI5" s="1650"/>
      <c r="AJ5" s="1650"/>
      <c r="AK5" s="1651"/>
      <c r="AL5" s="427"/>
      <c r="AM5" s="428"/>
      <c r="AO5" s="419" t="s">
        <v>951</v>
      </c>
    </row>
    <row r="6" spans="1:47" ht="15" customHeight="1" thickBot="1">
      <c r="A6" s="1696"/>
      <c r="B6" s="1697"/>
      <c r="C6" s="1697"/>
      <c r="D6" s="1697"/>
      <c r="E6" s="1698"/>
      <c r="F6" s="626" t="str">
        <f>IF(様式1!E21="○","✔","")</f>
        <v>✔</v>
      </c>
      <c r="G6" s="1655" t="s">
        <v>833</v>
      </c>
      <c r="H6" s="1656"/>
      <c r="I6" s="1656"/>
      <c r="J6" s="1656"/>
      <c r="K6" s="532" t="s">
        <v>831</v>
      </c>
      <c r="L6" s="1657"/>
      <c r="M6" s="1657"/>
      <c r="N6" s="1657"/>
      <c r="O6" s="1657"/>
      <c r="P6" s="1657"/>
      <c r="Q6" s="1657"/>
      <c r="R6" s="1657"/>
      <c r="S6" s="1657"/>
      <c r="T6" s="1657"/>
      <c r="U6" s="430" t="s">
        <v>832</v>
      </c>
      <c r="V6" s="430"/>
      <c r="W6" s="430"/>
      <c r="X6" s="430"/>
      <c r="Y6" s="1652"/>
      <c r="Z6" s="1653"/>
      <c r="AA6" s="1653"/>
      <c r="AB6" s="1653"/>
      <c r="AC6" s="1653"/>
      <c r="AD6" s="1653"/>
      <c r="AE6" s="1653"/>
      <c r="AF6" s="1653"/>
      <c r="AG6" s="1653"/>
      <c r="AH6" s="1653"/>
      <c r="AI6" s="1653"/>
      <c r="AJ6" s="1653"/>
      <c r="AK6" s="1654"/>
      <c r="AL6" s="427"/>
      <c r="AM6" s="428"/>
      <c r="AO6" s="419" t="s">
        <v>595</v>
      </c>
    </row>
    <row r="7" spans="1:47" ht="24" customHeight="1" thickBot="1">
      <c r="A7" s="1696"/>
      <c r="B7" s="1697"/>
      <c r="C7" s="1697"/>
      <c r="D7" s="1697"/>
      <c r="E7" s="1698"/>
      <c r="F7" s="694"/>
      <c r="G7" s="1658" t="s">
        <v>696</v>
      </c>
      <c r="H7" s="1659"/>
      <c r="I7" s="1659"/>
      <c r="J7" s="1659"/>
      <c r="K7" s="1659"/>
      <c r="L7" s="1660"/>
      <c r="M7" s="693"/>
      <c r="N7" s="1661" t="s">
        <v>1317</v>
      </c>
      <c r="O7" s="1662"/>
      <c r="P7" s="1662"/>
      <c r="Q7" s="1662"/>
      <c r="R7" s="1663"/>
      <c r="S7" s="693"/>
      <c r="T7" s="1664" t="s">
        <v>1333</v>
      </c>
      <c r="U7" s="1665"/>
      <c r="V7" s="1665"/>
      <c r="W7" s="1665"/>
      <c r="X7" s="1666"/>
      <c r="Y7" s="1667"/>
      <c r="Z7" s="1668"/>
      <c r="AA7" s="1668"/>
      <c r="AB7" s="1668"/>
      <c r="AC7" s="1668"/>
      <c r="AD7" s="1668"/>
      <c r="AE7" s="1668"/>
      <c r="AF7" s="1668"/>
      <c r="AG7" s="1668"/>
      <c r="AH7" s="1668"/>
      <c r="AI7" s="1668"/>
      <c r="AJ7" s="1668"/>
      <c r="AK7" s="1669"/>
      <c r="AL7" s="1679" t="str">
        <f>LEN(Y7)&amp;" 文字(最大100文字)"</f>
        <v>0 文字(最大100文字)</v>
      </c>
      <c r="AM7" s="428"/>
      <c r="AO7" s="419" t="s">
        <v>596</v>
      </c>
    </row>
    <row r="8" spans="1:47" ht="41.25" customHeight="1" thickBot="1">
      <c r="A8" s="1699"/>
      <c r="B8" s="1700"/>
      <c r="C8" s="1700"/>
      <c r="D8" s="1700"/>
      <c r="E8" s="1701"/>
      <c r="F8" s="696"/>
      <c r="G8" s="1702" t="s">
        <v>1131</v>
      </c>
      <c r="H8" s="1703"/>
      <c r="I8" s="1703"/>
      <c r="J8" s="1703"/>
      <c r="K8" s="1703"/>
      <c r="L8" s="1704"/>
      <c r="M8" s="696"/>
      <c r="N8" s="1705" t="s">
        <v>1152</v>
      </c>
      <c r="O8" s="1706"/>
      <c r="P8" s="1706"/>
      <c r="Q8" s="1706"/>
      <c r="R8" s="1707"/>
      <c r="S8" s="862"/>
      <c r="T8" s="1664"/>
      <c r="U8" s="1708"/>
      <c r="V8" s="1708"/>
      <c r="W8" s="1708"/>
      <c r="X8" s="1709"/>
      <c r="Y8" s="1670"/>
      <c r="Z8" s="1671"/>
      <c r="AA8" s="1671"/>
      <c r="AB8" s="1671"/>
      <c r="AC8" s="1671"/>
      <c r="AD8" s="1671"/>
      <c r="AE8" s="1671"/>
      <c r="AF8" s="1671"/>
      <c r="AG8" s="1671"/>
      <c r="AH8" s="1671"/>
      <c r="AI8" s="1671"/>
      <c r="AJ8" s="1671"/>
      <c r="AK8" s="1672"/>
      <c r="AL8" s="1679"/>
      <c r="AM8" s="428"/>
      <c r="AO8" s="419"/>
    </row>
    <row r="9" spans="1:47" ht="18" customHeight="1">
      <c r="A9" s="1680" t="s">
        <v>246</v>
      </c>
      <c r="B9" s="1681"/>
      <c r="C9" s="1681"/>
      <c r="D9" s="1681"/>
      <c r="E9" s="1681"/>
      <c r="F9" s="1684" t="str">
        <f>IF(様式1!G36="","",様式1!G36)</f>
        <v/>
      </c>
      <c r="G9" s="1684"/>
      <c r="H9" s="1684"/>
      <c r="I9" s="1684"/>
      <c r="J9" s="1684"/>
      <c r="K9" s="1684"/>
      <c r="L9" s="1684"/>
      <c r="M9" s="1684"/>
      <c r="N9" s="1684"/>
      <c r="O9" s="1684"/>
      <c r="P9" s="1684"/>
      <c r="Q9" s="1684"/>
      <c r="R9" s="1684"/>
      <c r="S9" s="1684"/>
      <c r="T9" s="1684"/>
      <c r="U9" s="1684"/>
      <c r="V9" s="1684"/>
      <c r="W9" s="1684"/>
      <c r="X9" s="1685"/>
      <c r="Y9" s="1673"/>
      <c r="Z9" s="1674"/>
      <c r="AA9" s="1674"/>
      <c r="AB9" s="1674"/>
      <c r="AC9" s="1674"/>
      <c r="AD9" s="1674"/>
      <c r="AE9" s="1674"/>
      <c r="AF9" s="1674"/>
      <c r="AG9" s="1674"/>
      <c r="AH9" s="1674"/>
      <c r="AI9" s="1674"/>
      <c r="AJ9" s="1674"/>
      <c r="AK9" s="1675"/>
      <c r="AL9" s="1679"/>
      <c r="AM9" s="428"/>
      <c r="AO9" s="419" t="s">
        <v>597</v>
      </c>
    </row>
    <row r="10" spans="1:47" ht="12" customHeight="1" thickBot="1">
      <c r="A10" s="1682"/>
      <c r="B10" s="1683"/>
      <c r="C10" s="1683"/>
      <c r="D10" s="1683"/>
      <c r="E10" s="1683"/>
      <c r="F10" s="431"/>
      <c r="G10" s="432"/>
      <c r="H10" s="432"/>
      <c r="I10" s="432"/>
      <c r="J10" s="432"/>
      <c r="K10" s="432"/>
      <c r="L10" s="432"/>
      <c r="M10" s="432"/>
      <c r="N10" s="432"/>
      <c r="O10" s="432"/>
      <c r="P10" s="432"/>
      <c r="Q10" s="432"/>
      <c r="R10" s="432"/>
      <c r="S10" s="432"/>
      <c r="T10" s="432"/>
      <c r="U10" s="432"/>
      <c r="V10" s="432"/>
      <c r="W10" s="432"/>
      <c r="X10" s="433" t="s">
        <v>834</v>
      </c>
      <c r="Y10" s="1673"/>
      <c r="Z10" s="1674"/>
      <c r="AA10" s="1674"/>
      <c r="AB10" s="1674"/>
      <c r="AC10" s="1674"/>
      <c r="AD10" s="1674"/>
      <c r="AE10" s="1674"/>
      <c r="AF10" s="1674"/>
      <c r="AG10" s="1674"/>
      <c r="AH10" s="1674"/>
      <c r="AI10" s="1674"/>
      <c r="AJ10" s="1674"/>
      <c r="AK10" s="1675"/>
      <c r="AL10" s="1679"/>
      <c r="AM10" s="428"/>
      <c r="AO10" s="419" t="s">
        <v>598</v>
      </c>
    </row>
    <row r="11" spans="1:47" ht="20.25" customHeight="1" thickBot="1">
      <c r="A11" s="1686" t="s">
        <v>247</v>
      </c>
      <c r="B11" s="1687"/>
      <c r="C11" s="1687"/>
      <c r="D11" s="1687"/>
      <c r="E11" s="1687"/>
      <c r="F11" s="1688" t="s">
        <v>914</v>
      </c>
      <c r="G11" s="1689"/>
      <c r="H11" s="1689"/>
      <c r="I11" s="1689"/>
      <c r="J11" s="1689"/>
      <c r="K11" s="1689"/>
      <c r="L11" s="434" t="s">
        <v>835</v>
      </c>
      <c r="M11" s="1689" t="s">
        <v>914</v>
      </c>
      <c r="N11" s="1689"/>
      <c r="O11" s="1689"/>
      <c r="P11" s="1689"/>
      <c r="Q11" s="1689"/>
      <c r="R11" s="1689"/>
      <c r="S11" s="435"/>
      <c r="T11" s="435"/>
      <c r="U11" s="434"/>
      <c r="V11" s="434"/>
      <c r="W11" s="434"/>
      <c r="X11" s="436"/>
      <c r="Y11" s="1673"/>
      <c r="Z11" s="1674"/>
      <c r="AA11" s="1674"/>
      <c r="AB11" s="1674"/>
      <c r="AC11" s="1674"/>
      <c r="AD11" s="1674"/>
      <c r="AE11" s="1674"/>
      <c r="AF11" s="1674"/>
      <c r="AG11" s="1674"/>
      <c r="AH11" s="1674"/>
      <c r="AI11" s="1674"/>
      <c r="AJ11" s="1674"/>
      <c r="AK11" s="1675"/>
      <c r="AL11" s="1679"/>
      <c r="AM11" s="428"/>
      <c r="AO11" s="419" t="s">
        <v>599</v>
      </c>
    </row>
    <row r="12" spans="1:47" ht="24" customHeight="1" thickBot="1">
      <c r="A12" s="1686" t="s">
        <v>248</v>
      </c>
      <c r="B12" s="1690"/>
      <c r="C12" s="1690"/>
      <c r="D12" s="1690"/>
      <c r="E12" s="1690"/>
      <c r="F12" s="1688" t="s">
        <v>914</v>
      </c>
      <c r="G12" s="1689"/>
      <c r="H12" s="1689"/>
      <c r="I12" s="1689"/>
      <c r="J12" s="1689"/>
      <c r="K12" s="1689"/>
      <c r="L12" s="1691"/>
      <c r="M12" s="1691"/>
      <c r="N12" s="1691"/>
      <c r="O12" s="1691"/>
      <c r="P12" s="1691"/>
      <c r="Q12" s="1691"/>
      <c r="R12" s="1691"/>
      <c r="S12" s="1691"/>
      <c r="T12" s="1691"/>
      <c r="U12" s="1691"/>
      <c r="V12" s="1691"/>
      <c r="W12" s="1691"/>
      <c r="X12" s="1692"/>
      <c r="Y12" s="1676"/>
      <c r="Z12" s="1677"/>
      <c r="AA12" s="1677"/>
      <c r="AB12" s="1677"/>
      <c r="AC12" s="1677"/>
      <c r="AD12" s="1677"/>
      <c r="AE12" s="1677"/>
      <c r="AF12" s="1677"/>
      <c r="AG12" s="1677"/>
      <c r="AH12" s="1677"/>
      <c r="AI12" s="1677"/>
      <c r="AJ12" s="1677"/>
      <c r="AK12" s="1678"/>
      <c r="AL12" s="1679"/>
      <c r="AM12" s="428"/>
      <c r="AO12" s="419" t="s">
        <v>600</v>
      </c>
    </row>
    <row r="13" spans="1:47" ht="20.25" customHeight="1" thickBot="1">
      <c r="A13" s="1686" t="s">
        <v>249</v>
      </c>
      <c r="B13" s="1690"/>
      <c r="C13" s="1690"/>
      <c r="D13" s="1690"/>
      <c r="E13" s="1710"/>
      <c r="F13" s="627"/>
      <c r="G13" s="1711" t="s">
        <v>493</v>
      </c>
      <c r="H13" s="1712"/>
      <c r="I13" s="1712"/>
      <c r="J13" s="1712"/>
      <c r="K13" s="1713"/>
      <c r="L13" s="627"/>
      <c r="M13" s="1711" t="s">
        <v>836</v>
      </c>
      <c r="N13" s="1712"/>
      <c r="O13" s="1712"/>
      <c r="P13" s="1712"/>
      <c r="Q13" s="1713"/>
      <c r="R13" s="627"/>
      <c r="S13" s="1714" t="s">
        <v>837</v>
      </c>
      <c r="T13" s="1715"/>
      <c r="U13" s="1715"/>
      <c r="V13" s="1716"/>
      <c r="W13" s="1716"/>
      <c r="X13" s="1716"/>
      <c r="Y13" s="1716"/>
      <c r="Z13" s="1716"/>
      <c r="AA13" s="1716"/>
      <c r="AB13" s="1716"/>
      <c r="AC13" s="1716"/>
      <c r="AD13" s="1716"/>
      <c r="AE13" s="1716"/>
      <c r="AF13" s="1716"/>
      <c r="AG13" s="437" t="s">
        <v>832</v>
      </c>
      <c r="AH13" s="438"/>
      <c r="AI13" s="438"/>
      <c r="AJ13" s="438"/>
      <c r="AK13" s="439"/>
      <c r="AL13" s="440"/>
      <c r="AM13" s="428"/>
      <c r="AO13" s="419" t="s">
        <v>601</v>
      </c>
    </row>
    <row r="14" spans="1:47" ht="20.25" customHeight="1" thickBot="1">
      <c r="A14" s="1721" t="s">
        <v>250</v>
      </c>
      <c r="B14" s="1691"/>
      <c r="C14" s="1691"/>
      <c r="D14" s="1691"/>
      <c r="E14" s="1722"/>
      <c r="F14" s="1688" t="s">
        <v>914</v>
      </c>
      <c r="G14" s="1689"/>
      <c r="H14" s="1689"/>
      <c r="I14" s="1689"/>
      <c r="J14" s="1689"/>
      <c r="K14" s="1689"/>
      <c r="L14" s="435"/>
      <c r="M14" s="1723"/>
      <c r="N14" s="1723"/>
      <c r="O14" s="1723"/>
      <c r="P14" s="1723"/>
      <c r="Q14" s="1723"/>
      <c r="R14" s="1723"/>
      <c r="S14" s="1723"/>
      <c r="T14" s="1723"/>
      <c r="U14" s="1723"/>
      <c r="V14" s="1723"/>
      <c r="W14" s="1723"/>
      <c r="X14" s="1723"/>
      <c r="Y14" s="441"/>
      <c r="Z14" s="441"/>
      <c r="AA14" s="441"/>
      <c r="AB14" s="441"/>
      <c r="AC14" s="438"/>
      <c r="AD14" s="438"/>
      <c r="AE14" s="438"/>
      <c r="AF14" s="438"/>
      <c r="AG14" s="438"/>
      <c r="AH14" s="438"/>
      <c r="AI14" s="438"/>
      <c r="AJ14" s="438"/>
      <c r="AK14" s="439"/>
      <c r="AL14" s="440"/>
      <c r="AM14" s="428"/>
      <c r="AO14" s="419" t="s">
        <v>602</v>
      </c>
    </row>
    <row r="15" spans="1:47" ht="20.25" customHeight="1" thickBot="1">
      <c r="A15" s="1724" t="s">
        <v>213</v>
      </c>
      <c r="B15" s="1719"/>
      <c r="C15" s="1719"/>
      <c r="D15" s="1719"/>
      <c r="E15" s="1719"/>
      <c r="F15" s="1725" t="str">
        <f>IF(様式1!F37="","",様式1!F37)</f>
        <v/>
      </c>
      <c r="G15" s="1726"/>
      <c r="H15" s="1726"/>
      <c r="I15" s="1726"/>
      <c r="J15" s="1726"/>
      <c r="K15" s="1726"/>
      <c r="L15" s="434" t="s">
        <v>835</v>
      </c>
      <c r="M15" s="1726" t="str">
        <f>IF(様式1!K37="","",様式1!K37)</f>
        <v/>
      </c>
      <c r="N15" s="1726"/>
      <c r="O15" s="1726"/>
      <c r="P15" s="1726"/>
      <c r="Q15" s="1726"/>
      <c r="R15" s="1726"/>
      <c r="S15" s="434"/>
      <c r="T15" s="442" t="s">
        <v>838</v>
      </c>
      <c r="U15" s="441" t="str">
        <f>IF(様式1!P37="","",様式1!P37)</f>
        <v/>
      </c>
      <c r="V15" s="1717" t="s">
        <v>839</v>
      </c>
      <c r="W15" s="1717"/>
      <c r="X15" s="434"/>
      <c r="Y15" s="443"/>
      <c r="AC15" s="1717" t="s">
        <v>840</v>
      </c>
      <c r="AD15" s="1717"/>
      <c r="AE15" s="1717"/>
      <c r="AF15" s="1718"/>
      <c r="AG15" s="1718"/>
      <c r="AH15" s="1717" t="s">
        <v>841</v>
      </c>
      <c r="AI15" s="1717"/>
      <c r="AJ15" s="443"/>
      <c r="AK15" s="444"/>
      <c r="AL15" s="440"/>
      <c r="AM15" s="428"/>
      <c r="AO15" s="419" t="s">
        <v>603</v>
      </c>
    </row>
    <row r="16" spans="1:47" ht="20.25" customHeight="1" thickBot="1">
      <c r="A16" s="1686" t="s">
        <v>251</v>
      </c>
      <c r="B16" s="1690"/>
      <c r="C16" s="1690"/>
      <c r="D16" s="1690"/>
      <c r="E16" s="1690"/>
      <c r="F16" s="445"/>
      <c r="G16" s="628"/>
      <c r="H16" s="441" t="s">
        <v>494</v>
      </c>
      <c r="I16" s="629"/>
      <c r="J16" s="441" t="s">
        <v>495</v>
      </c>
      <c r="K16" s="446" t="s">
        <v>835</v>
      </c>
      <c r="L16" s="628"/>
      <c r="M16" s="441" t="s">
        <v>494</v>
      </c>
      <c r="N16" s="629"/>
      <c r="O16" s="441" t="s">
        <v>495</v>
      </c>
      <c r="P16" s="438"/>
      <c r="Q16" s="438"/>
      <c r="R16" s="445"/>
      <c r="S16" s="445"/>
      <c r="T16" s="445"/>
      <c r="U16" s="446"/>
      <c r="V16" s="446"/>
      <c r="W16" s="446"/>
      <c r="X16" s="446"/>
      <c r="Y16" s="1710" t="s">
        <v>496</v>
      </c>
      <c r="Z16" s="1719"/>
      <c r="AA16" s="1720"/>
      <c r="AB16" s="1710" t="str">
        <f>IF(様式1!F38="","",様式1!F38)</f>
        <v/>
      </c>
      <c r="AC16" s="1719"/>
      <c r="AD16" s="1719"/>
      <c r="AE16" s="438" t="s">
        <v>497</v>
      </c>
      <c r="AF16" s="438"/>
      <c r="AG16" s="438"/>
      <c r="AH16" s="438"/>
      <c r="AI16" s="438"/>
      <c r="AJ16" s="438"/>
      <c r="AK16" s="439"/>
      <c r="AL16" s="440"/>
      <c r="AM16" s="428"/>
      <c r="AO16" s="419" t="s">
        <v>604</v>
      </c>
      <c r="AR16" s="410"/>
      <c r="AS16" s="296"/>
      <c r="AT16" s="412"/>
      <c r="AU16" s="412"/>
    </row>
    <row r="17" spans="1:41" ht="38.25" customHeight="1" thickBot="1">
      <c r="A17" s="1727" t="s">
        <v>544</v>
      </c>
      <c r="B17" s="1728"/>
      <c r="C17" s="1728"/>
      <c r="D17" s="1728"/>
      <c r="E17" s="1729"/>
      <c r="F17" s="1730"/>
      <c r="G17" s="1731"/>
      <c r="H17" s="1731"/>
      <c r="I17" s="1731"/>
      <c r="J17" s="1731"/>
      <c r="K17" s="1731"/>
      <c r="L17" s="1731"/>
      <c r="M17" s="1731"/>
      <c r="N17" s="1731"/>
      <c r="O17" s="1731"/>
      <c r="P17" s="1731"/>
      <c r="Q17" s="1731"/>
      <c r="R17" s="1731"/>
      <c r="S17" s="1731"/>
      <c r="T17" s="1731"/>
      <c r="U17" s="1731"/>
      <c r="V17" s="1731"/>
      <c r="W17" s="1731"/>
      <c r="X17" s="1731"/>
      <c r="Y17" s="1731"/>
      <c r="Z17" s="1731"/>
      <c r="AA17" s="1731"/>
      <c r="AB17" s="1731"/>
      <c r="AC17" s="1731"/>
      <c r="AD17" s="1731"/>
      <c r="AE17" s="1731"/>
      <c r="AF17" s="1731"/>
      <c r="AG17" s="1731"/>
      <c r="AH17" s="1731"/>
      <c r="AI17" s="1731"/>
      <c r="AJ17" s="1731"/>
      <c r="AK17" s="1732"/>
      <c r="AL17" s="994"/>
      <c r="AM17" s="428"/>
      <c r="AO17" s="419" t="s">
        <v>605</v>
      </c>
    </row>
    <row r="18" spans="1:41" ht="15" customHeight="1">
      <c r="A18" s="1649" t="s">
        <v>842</v>
      </c>
      <c r="B18" s="1650"/>
      <c r="C18" s="1650"/>
      <c r="D18" s="1650"/>
      <c r="E18" s="1650"/>
      <c r="F18" s="413"/>
      <c r="G18" s="1735" t="s">
        <v>843</v>
      </c>
      <c r="H18" s="1735"/>
      <c r="I18" s="1735"/>
      <c r="J18" s="1735"/>
      <c r="K18" s="1735"/>
      <c r="L18" s="413"/>
      <c r="M18" s="1735" t="s">
        <v>844</v>
      </c>
      <c r="N18" s="1735"/>
      <c r="O18" s="1735"/>
      <c r="P18" s="1735"/>
      <c r="Q18" s="1735"/>
      <c r="R18" s="1735"/>
      <c r="S18" s="1735"/>
      <c r="T18" s="413"/>
      <c r="U18" s="1736" t="s">
        <v>498</v>
      </c>
      <c r="V18" s="1736"/>
      <c r="W18" s="1736"/>
      <c r="X18" s="1736"/>
      <c r="Y18" s="1736"/>
      <c r="Z18" s="1736"/>
      <c r="AA18" s="413"/>
      <c r="AB18" s="1736" t="s">
        <v>845</v>
      </c>
      <c r="AC18" s="1736"/>
      <c r="AD18" s="1736"/>
      <c r="AE18" s="1736"/>
      <c r="AF18" s="1736"/>
      <c r="AG18" s="1736"/>
      <c r="AH18" s="424"/>
      <c r="AI18" s="424"/>
      <c r="AJ18" s="425"/>
      <c r="AK18" s="448"/>
      <c r="AL18" s="440"/>
      <c r="AM18" s="428"/>
      <c r="AO18" s="419" t="s">
        <v>606</v>
      </c>
    </row>
    <row r="19" spans="1:41" ht="15" customHeight="1" thickBot="1">
      <c r="A19" s="1733"/>
      <c r="B19" s="1734"/>
      <c r="C19" s="1734"/>
      <c r="D19" s="1734"/>
      <c r="E19" s="1734"/>
      <c r="F19" s="365"/>
      <c r="G19" s="1737" t="s">
        <v>846</v>
      </c>
      <c r="H19" s="1737"/>
      <c r="I19" s="1737"/>
      <c r="J19" s="1737"/>
      <c r="K19" s="1737"/>
      <c r="L19" s="365"/>
      <c r="M19" s="1738" t="s">
        <v>847</v>
      </c>
      <c r="N19" s="1738"/>
      <c r="O19" s="1738"/>
      <c r="P19" s="1738"/>
      <c r="Q19" s="1738"/>
      <c r="R19" s="1738"/>
      <c r="S19" s="1738"/>
      <c r="T19" s="365"/>
      <c r="U19" s="449" t="s">
        <v>848</v>
      </c>
      <c r="V19" s="450"/>
      <c r="W19" s="451" t="s">
        <v>831</v>
      </c>
      <c r="X19" s="1739"/>
      <c r="Y19" s="1739"/>
      <c r="Z19" s="1739"/>
      <c r="AA19" s="1739"/>
      <c r="AB19" s="1739"/>
      <c r="AC19" s="1739"/>
      <c r="AD19" s="1739"/>
      <c r="AE19" s="1739"/>
      <c r="AF19" s="1739"/>
      <c r="AG19" s="1739"/>
      <c r="AH19" s="452" t="s">
        <v>849</v>
      </c>
      <c r="AI19" s="453"/>
      <c r="AJ19" s="450"/>
      <c r="AK19" s="454"/>
      <c r="AL19" s="440"/>
      <c r="AM19" s="428"/>
      <c r="AO19" s="419" t="s">
        <v>607</v>
      </c>
    </row>
    <row r="20" spans="1:41" ht="35.1" customHeight="1" thickBot="1">
      <c r="A20" s="1744" t="s">
        <v>253</v>
      </c>
      <c r="B20" s="1745"/>
      <c r="C20" s="1745"/>
      <c r="D20" s="1745"/>
      <c r="E20" s="1745"/>
      <c r="F20" s="1746"/>
      <c r="G20" s="1747"/>
      <c r="H20" s="1747"/>
      <c r="I20" s="1747"/>
      <c r="J20" s="1747"/>
      <c r="K20" s="1747"/>
      <c r="L20" s="1747"/>
      <c r="M20" s="1747"/>
      <c r="N20" s="1747"/>
      <c r="O20" s="1747"/>
      <c r="P20" s="1747"/>
      <c r="Q20" s="1747"/>
      <c r="R20" s="1747"/>
      <c r="S20" s="1747"/>
      <c r="T20" s="1747"/>
      <c r="U20" s="1747"/>
      <c r="V20" s="1747"/>
      <c r="W20" s="1747"/>
      <c r="X20" s="1747"/>
      <c r="Y20" s="1747"/>
      <c r="Z20" s="1747"/>
      <c r="AA20" s="1747"/>
      <c r="AB20" s="1747"/>
      <c r="AC20" s="1747"/>
      <c r="AD20" s="1747"/>
      <c r="AE20" s="1747"/>
      <c r="AF20" s="1747"/>
      <c r="AG20" s="1747"/>
      <c r="AH20" s="1747"/>
      <c r="AI20" s="1747"/>
      <c r="AJ20" s="1747"/>
      <c r="AK20" s="1748"/>
      <c r="AL20" s="411" t="str">
        <f>LEN(F20)&amp;" 文字(最大200文字)"</f>
        <v>0 文字(最大200文字)</v>
      </c>
      <c r="AM20" s="455" t="s">
        <v>609</v>
      </c>
      <c r="AN20" s="456" t="s">
        <v>610</v>
      </c>
      <c r="AO20" s="419" t="s">
        <v>608</v>
      </c>
    </row>
    <row r="21" spans="1:41" ht="15" customHeight="1">
      <c r="A21" s="1649" t="s">
        <v>254</v>
      </c>
      <c r="B21" s="1650"/>
      <c r="C21" s="1650"/>
      <c r="D21" s="1650"/>
      <c r="E21" s="1650"/>
      <c r="F21" s="1751" t="s">
        <v>499</v>
      </c>
      <c r="G21" s="1751"/>
      <c r="H21" s="1752"/>
      <c r="I21" s="1752"/>
      <c r="J21" s="1752"/>
      <c r="K21" s="1752"/>
      <c r="L21" s="1752"/>
      <c r="M21" s="1752"/>
      <c r="N21" s="1752"/>
      <c r="O21" s="1752"/>
      <c r="P21" s="1752"/>
      <c r="Q21" s="1752"/>
      <c r="R21" s="1752"/>
      <c r="S21" s="1752"/>
      <c r="T21" s="1752"/>
      <c r="U21" s="1753" t="s">
        <v>850</v>
      </c>
      <c r="V21" s="1753"/>
      <c r="W21" s="1753"/>
      <c r="X21" s="1753"/>
      <c r="Y21" s="1752"/>
      <c r="Z21" s="1752"/>
      <c r="AA21" s="1752"/>
      <c r="AB21" s="1752"/>
      <c r="AC21" s="1752"/>
      <c r="AD21" s="1752"/>
      <c r="AE21" s="1752"/>
      <c r="AF21" s="1752"/>
      <c r="AG21" s="423" t="s">
        <v>849</v>
      </c>
      <c r="AH21" s="630"/>
      <c r="AI21" s="457" t="s">
        <v>255</v>
      </c>
      <c r="AJ21" s="425"/>
      <c r="AK21" s="448"/>
      <c r="AL21" s="1757" t="str">
        <f>LEN(AN21)&amp;" 文字(最大100文字)"</f>
        <v>0 文字(最大100文字)</v>
      </c>
      <c r="AM21" s="375" t="str">
        <f>IF(H21="","",IF(AH21="✔",DBCS(CONCATENATE(H21,"　",Y21,"（任意）")),DBCS(CONCATENATE(H21,"　",Y21))))</f>
        <v/>
      </c>
      <c r="AN21" s="1758" t="str">
        <f>SUBSTITUTE(TRIM(CONCATENATE(AM21," ",AM22," ",AM23," ",AM24," ",AM25))," ","、")</f>
        <v/>
      </c>
      <c r="AO21" s="419" t="s">
        <v>851</v>
      </c>
    </row>
    <row r="22" spans="1:41" ht="15" customHeight="1">
      <c r="A22" s="1749"/>
      <c r="B22" s="1750"/>
      <c r="C22" s="1750"/>
      <c r="D22" s="1750"/>
      <c r="E22" s="1750"/>
      <c r="F22" s="1754" t="s">
        <v>499</v>
      </c>
      <c r="G22" s="1754"/>
      <c r="H22" s="1755"/>
      <c r="I22" s="1755"/>
      <c r="J22" s="1755"/>
      <c r="K22" s="1755"/>
      <c r="L22" s="1755"/>
      <c r="M22" s="1755"/>
      <c r="N22" s="1755"/>
      <c r="O22" s="1755"/>
      <c r="P22" s="1755"/>
      <c r="Q22" s="1755"/>
      <c r="R22" s="1755"/>
      <c r="S22" s="1755"/>
      <c r="T22" s="1755"/>
      <c r="U22" s="1756" t="s">
        <v>850</v>
      </c>
      <c r="V22" s="1756"/>
      <c r="W22" s="1756"/>
      <c r="X22" s="1756"/>
      <c r="Y22" s="1755"/>
      <c r="Z22" s="1755"/>
      <c r="AA22" s="1755"/>
      <c r="AB22" s="1755"/>
      <c r="AC22" s="1755"/>
      <c r="AD22" s="1755"/>
      <c r="AE22" s="1755"/>
      <c r="AF22" s="1755"/>
      <c r="AG22" s="429" t="s">
        <v>849</v>
      </c>
      <c r="AH22" s="631"/>
      <c r="AI22" s="458" t="s">
        <v>255</v>
      </c>
      <c r="AJ22" s="459"/>
      <c r="AK22" s="460"/>
      <c r="AL22" s="1757"/>
      <c r="AM22" s="461" t="str">
        <f>IF(H22="","",IF(AH22="✔",DBCS(CONCATENATE(H22,"　",Y22,"（任意）")),DBCS(CONCATENATE(H22,"　",Y22))))</f>
        <v/>
      </c>
      <c r="AN22" s="1759"/>
    </row>
    <row r="23" spans="1:41" ht="15" customHeight="1">
      <c r="A23" s="1749"/>
      <c r="B23" s="1750"/>
      <c r="C23" s="1750"/>
      <c r="D23" s="1750"/>
      <c r="E23" s="1750"/>
      <c r="F23" s="1754" t="s">
        <v>499</v>
      </c>
      <c r="G23" s="1754"/>
      <c r="H23" s="1755"/>
      <c r="I23" s="1755"/>
      <c r="J23" s="1755"/>
      <c r="K23" s="1755"/>
      <c r="L23" s="1755"/>
      <c r="M23" s="1755"/>
      <c r="N23" s="1755"/>
      <c r="O23" s="1755"/>
      <c r="P23" s="1755"/>
      <c r="Q23" s="1755"/>
      <c r="R23" s="1755"/>
      <c r="S23" s="1755"/>
      <c r="T23" s="1755"/>
      <c r="U23" s="1756" t="s">
        <v>850</v>
      </c>
      <c r="V23" s="1756"/>
      <c r="W23" s="1756"/>
      <c r="X23" s="1756"/>
      <c r="Y23" s="1755"/>
      <c r="Z23" s="1755"/>
      <c r="AA23" s="1755"/>
      <c r="AB23" s="1755"/>
      <c r="AC23" s="1755"/>
      <c r="AD23" s="1755"/>
      <c r="AE23" s="1755"/>
      <c r="AF23" s="1755"/>
      <c r="AG23" s="429" t="s">
        <v>849</v>
      </c>
      <c r="AH23" s="631"/>
      <c r="AI23" s="458" t="s">
        <v>255</v>
      </c>
      <c r="AJ23" s="459"/>
      <c r="AK23" s="460"/>
      <c r="AL23" s="1757"/>
      <c r="AM23" s="461" t="str">
        <f>IF(H23="","",IF(AH23="✔",DBCS(CONCATENATE(H23,"　",Y23,"（任意）")),DBCS(CONCATENATE(H23,"　",Y23))))</f>
        <v/>
      </c>
      <c r="AN23" s="1759"/>
    </row>
    <row r="24" spans="1:41" ht="15" customHeight="1">
      <c r="A24" s="1749"/>
      <c r="B24" s="1750"/>
      <c r="C24" s="1750"/>
      <c r="D24" s="1750"/>
      <c r="E24" s="1750"/>
      <c r="F24" s="1754" t="s">
        <v>499</v>
      </c>
      <c r="G24" s="1754"/>
      <c r="H24" s="1755"/>
      <c r="I24" s="1755"/>
      <c r="J24" s="1755"/>
      <c r="K24" s="1755"/>
      <c r="L24" s="1755"/>
      <c r="M24" s="1755"/>
      <c r="N24" s="1755"/>
      <c r="O24" s="1755"/>
      <c r="P24" s="1755"/>
      <c r="Q24" s="1755"/>
      <c r="R24" s="1755"/>
      <c r="S24" s="1755"/>
      <c r="T24" s="1755"/>
      <c r="U24" s="1756" t="s">
        <v>850</v>
      </c>
      <c r="V24" s="1756"/>
      <c r="W24" s="1756"/>
      <c r="X24" s="1756"/>
      <c r="Y24" s="1755"/>
      <c r="Z24" s="1755"/>
      <c r="AA24" s="1755"/>
      <c r="AB24" s="1755"/>
      <c r="AC24" s="1755"/>
      <c r="AD24" s="1755"/>
      <c r="AE24" s="1755"/>
      <c r="AF24" s="1755"/>
      <c r="AG24" s="429" t="s">
        <v>849</v>
      </c>
      <c r="AH24" s="631"/>
      <c r="AI24" s="458" t="s">
        <v>255</v>
      </c>
      <c r="AJ24" s="459"/>
      <c r="AK24" s="460"/>
      <c r="AL24" s="1757"/>
      <c r="AM24" s="461" t="str">
        <f>IF(H24="","",IF(AH24="✔",DBCS(CONCATENATE(H24,"　",Y24,"（任意）")),DBCS(CONCATENATE(H24,"　",Y24))))</f>
        <v/>
      </c>
      <c r="AN24" s="1759"/>
    </row>
    <row r="25" spans="1:41" ht="15" customHeight="1" thickBot="1">
      <c r="A25" s="1733"/>
      <c r="B25" s="1734"/>
      <c r="C25" s="1734"/>
      <c r="D25" s="1734"/>
      <c r="E25" s="1734"/>
      <c r="F25" s="1761" t="s">
        <v>499</v>
      </c>
      <c r="G25" s="1761"/>
      <c r="H25" s="1762"/>
      <c r="I25" s="1762"/>
      <c r="J25" s="1762"/>
      <c r="K25" s="1762"/>
      <c r="L25" s="1762"/>
      <c r="M25" s="1762"/>
      <c r="N25" s="1762"/>
      <c r="O25" s="1762"/>
      <c r="P25" s="1762"/>
      <c r="Q25" s="1762"/>
      <c r="R25" s="1762"/>
      <c r="S25" s="1762"/>
      <c r="T25" s="1762"/>
      <c r="U25" s="1763" t="s">
        <v>850</v>
      </c>
      <c r="V25" s="1763"/>
      <c r="W25" s="1763"/>
      <c r="X25" s="1763"/>
      <c r="Y25" s="1762"/>
      <c r="Z25" s="1762"/>
      <c r="AA25" s="1762"/>
      <c r="AB25" s="1762"/>
      <c r="AC25" s="1762"/>
      <c r="AD25" s="1762"/>
      <c r="AE25" s="1762"/>
      <c r="AF25" s="1762"/>
      <c r="AG25" s="462" t="s">
        <v>849</v>
      </c>
      <c r="AH25" s="632"/>
      <c r="AI25" s="449" t="s">
        <v>255</v>
      </c>
      <c r="AJ25" s="450"/>
      <c r="AK25" s="454"/>
      <c r="AL25" s="1757"/>
      <c r="AM25" s="463" t="str">
        <f>IF(H25="","",IF(AH25="✔",DBCS(CONCATENATE(H25,"　",Y25,"（任意）")),DBCS(CONCATENATE(H25,"　",Y25))))</f>
        <v/>
      </c>
      <c r="AN25" s="1760"/>
    </row>
    <row r="26" spans="1:41" ht="21.75" customHeight="1" thickBot="1">
      <c r="A26" s="1740" t="s">
        <v>1293</v>
      </c>
      <c r="B26" s="1741"/>
      <c r="C26" s="1741"/>
      <c r="D26" s="1741"/>
      <c r="E26" s="1741"/>
      <c r="F26" s="1741"/>
      <c r="G26" s="1741"/>
      <c r="H26" s="1741"/>
      <c r="I26" s="1741"/>
      <c r="J26" s="1741"/>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1"/>
      <c r="AH26" s="695"/>
      <c r="AI26" s="1710"/>
      <c r="AJ26" s="1719"/>
      <c r="AK26" s="1743"/>
      <c r="AL26" s="608"/>
      <c r="AM26" s="609"/>
      <c r="AN26" s="610"/>
    </row>
    <row r="27" spans="1:41" ht="21.75" customHeight="1" thickBot="1">
      <c r="A27" s="1740" t="s">
        <v>1294</v>
      </c>
      <c r="B27" s="1741"/>
      <c r="C27" s="1741"/>
      <c r="D27" s="1741"/>
      <c r="E27" s="1741"/>
      <c r="F27" s="1742"/>
      <c r="G27" s="1742"/>
      <c r="H27" s="1742"/>
      <c r="I27" s="1742"/>
      <c r="J27" s="1742"/>
      <c r="K27" s="1742"/>
      <c r="L27" s="1742"/>
      <c r="M27" s="1742"/>
      <c r="N27" s="1742"/>
      <c r="O27" s="1742"/>
      <c r="P27" s="1742"/>
      <c r="Q27" s="1742"/>
      <c r="R27" s="1742"/>
      <c r="S27" s="1742"/>
      <c r="T27" s="1742"/>
      <c r="U27" s="1742"/>
      <c r="V27" s="1742"/>
      <c r="W27" s="1742"/>
      <c r="X27" s="1742"/>
      <c r="Y27" s="1742"/>
      <c r="Z27" s="1742"/>
      <c r="AA27" s="1742"/>
      <c r="AB27" s="1742"/>
      <c r="AC27" s="1742"/>
      <c r="AD27" s="1742"/>
      <c r="AE27" s="1742"/>
      <c r="AF27" s="1742"/>
      <c r="AG27" s="1742"/>
      <c r="AH27" s="695"/>
      <c r="AI27" s="1710"/>
      <c r="AJ27" s="1719"/>
      <c r="AK27" s="1743"/>
      <c r="AL27" s="692"/>
      <c r="AM27" s="609"/>
      <c r="AN27" s="610"/>
    </row>
    <row r="28" spans="1:41" ht="21.75" customHeight="1" thickBot="1">
      <c r="A28" s="1740" t="s">
        <v>1275</v>
      </c>
      <c r="B28" s="1741"/>
      <c r="C28" s="1741"/>
      <c r="D28" s="1741"/>
      <c r="E28" s="1741"/>
      <c r="F28" s="1742"/>
      <c r="G28" s="1742"/>
      <c r="H28" s="1742"/>
      <c r="I28" s="1742"/>
      <c r="J28" s="1742"/>
      <c r="K28" s="1742"/>
      <c r="L28" s="1742"/>
      <c r="M28" s="1742"/>
      <c r="N28" s="1742"/>
      <c r="O28" s="1742"/>
      <c r="P28" s="1742"/>
      <c r="Q28" s="1742"/>
      <c r="R28" s="1742"/>
      <c r="S28" s="1742"/>
      <c r="T28" s="1742"/>
      <c r="U28" s="1742"/>
      <c r="V28" s="1742"/>
      <c r="W28" s="1742"/>
      <c r="X28" s="1742"/>
      <c r="Y28" s="1742"/>
      <c r="Z28" s="1742"/>
      <c r="AA28" s="1742"/>
      <c r="AB28" s="1742"/>
      <c r="AC28" s="1742"/>
      <c r="AD28" s="1742"/>
      <c r="AE28" s="1742"/>
      <c r="AF28" s="1742"/>
      <c r="AG28" s="1742"/>
      <c r="AH28" s="695"/>
      <c r="AI28" s="1710"/>
      <c r="AJ28" s="1719"/>
      <c r="AK28" s="1743"/>
      <c r="AL28" s="750"/>
      <c r="AM28" s="609"/>
      <c r="AN28" s="610"/>
    </row>
    <row r="29" spans="1:41" ht="24" customHeight="1">
      <c r="A29" s="1839" t="s">
        <v>514</v>
      </c>
      <c r="B29" s="1841" t="s">
        <v>852</v>
      </c>
      <c r="C29" s="1842"/>
      <c r="D29" s="1842"/>
      <c r="E29" s="1843"/>
      <c r="F29" s="1844"/>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6"/>
      <c r="AL29" s="411" t="str">
        <f>LEN(F29)&amp;" 文字(最大250文字)"</f>
        <v>0 文字(最大250文字)</v>
      </c>
      <c r="AM29" s="428"/>
    </row>
    <row r="30" spans="1:41" ht="15" customHeight="1">
      <c r="A30" s="1839"/>
      <c r="B30" s="1829" t="s">
        <v>256</v>
      </c>
      <c r="C30" s="1847"/>
      <c r="D30" s="1847"/>
      <c r="E30" s="1847"/>
      <c r="F30" s="1847"/>
      <c r="G30" s="1847"/>
      <c r="H30" s="1847"/>
      <c r="I30" s="1847"/>
      <c r="J30" s="1848"/>
      <c r="K30" s="1847" t="s">
        <v>500</v>
      </c>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766" t="s">
        <v>251</v>
      </c>
      <c r="AJ30" s="1766"/>
      <c r="AK30" s="1767"/>
      <c r="AL30" s="420"/>
      <c r="AM30" s="428"/>
    </row>
    <row r="31" spans="1:41" ht="20.100000000000001" customHeight="1">
      <c r="A31" s="1839"/>
      <c r="B31" s="1768" t="s">
        <v>501</v>
      </c>
      <c r="C31" s="1770"/>
      <c r="D31" s="1771"/>
      <c r="E31" s="1771"/>
      <c r="F31" s="1771"/>
      <c r="G31" s="1771"/>
      <c r="H31" s="1771"/>
      <c r="I31" s="1771"/>
      <c r="J31" s="1772"/>
      <c r="K31" s="1773"/>
      <c r="L31" s="1773"/>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4"/>
      <c r="AI31" s="1775"/>
      <c r="AJ31" s="1776"/>
      <c r="AK31" s="1777"/>
      <c r="AL31" s="464"/>
      <c r="AM31" s="428"/>
    </row>
    <row r="32" spans="1:41" ht="20.100000000000001" customHeight="1">
      <c r="A32" s="1839"/>
      <c r="B32" s="1769"/>
      <c r="C32" s="1778"/>
      <c r="D32" s="1779"/>
      <c r="E32" s="1779"/>
      <c r="F32" s="1779"/>
      <c r="G32" s="1779"/>
      <c r="H32" s="1779"/>
      <c r="I32" s="1779"/>
      <c r="J32" s="1780"/>
      <c r="K32" s="1781"/>
      <c r="L32" s="1781"/>
      <c r="M32" s="1781"/>
      <c r="N32" s="1781"/>
      <c r="O32" s="1781"/>
      <c r="P32" s="1781"/>
      <c r="Q32" s="1781"/>
      <c r="R32" s="1781"/>
      <c r="S32" s="1781"/>
      <c r="T32" s="1781"/>
      <c r="U32" s="1781"/>
      <c r="V32" s="1781"/>
      <c r="W32" s="1781"/>
      <c r="X32" s="1781"/>
      <c r="Y32" s="1781"/>
      <c r="Z32" s="1781"/>
      <c r="AA32" s="1781"/>
      <c r="AB32" s="1781"/>
      <c r="AC32" s="1781"/>
      <c r="AD32" s="1781"/>
      <c r="AE32" s="1781"/>
      <c r="AF32" s="1781"/>
      <c r="AG32" s="1781"/>
      <c r="AH32" s="1782"/>
      <c r="AI32" s="1783"/>
      <c r="AJ32" s="1784"/>
      <c r="AK32" s="1785"/>
      <c r="AL32" s="465"/>
      <c r="AM32" s="428"/>
    </row>
    <row r="33" spans="1:39" ht="20.100000000000001" customHeight="1">
      <c r="A33" s="1839"/>
      <c r="B33" s="1769"/>
      <c r="C33" s="1778"/>
      <c r="D33" s="1779"/>
      <c r="E33" s="1779"/>
      <c r="F33" s="1779"/>
      <c r="G33" s="1779"/>
      <c r="H33" s="1779"/>
      <c r="I33" s="1779"/>
      <c r="J33" s="1780"/>
      <c r="K33" s="1781"/>
      <c r="L33" s="1781"/>
      <c r="M33" s="1781"/>
      <c r="N33" s="1781"/>
      <c r="O33" s="1781"/>
      <c r="P33" s="1781"/>
      <c r="Q33" s="1781"/>
      <c r="R33" s="1781"/>
      <c r="S33" s="1781"/>
      <c r="T33" s="1781"/>
      <c r="U33" s="1781"/>
      <c r="V33" s="1781"/>
      <c r="W33" s="1781"/>
      <c r="X33" s="1781"/>
      <c r="Y33" s="1781"/>
      <c r="Z33" s="1781"/>
      <c r="AA33" s="1781"/>
      <c r="AB33" s="1781"/>
      <c r="AC33" s="1781"/>
      <c r="AD33" s="1781"/>
      <c r="AE33" s="1781"/>
      <c r="AF33" s="1781"/>
      <c r="AG33" s="1781"/>
      <c r="AH33" s="1782"/>
      <c r="AI33" s="1783"/>
      <c r="AJ33" s="1784"/>
      <c r="AK33" s="1785"/>
      <c r="AL33" s="465"/>
      <c r="AM33" s="428"/>
    </row>
    <row r="34" spans="1:39" ht="20.100000000000001" customHeight="1">
      <c r="A34" s="1839"/>
      <c r="B34" s="1769"/>
      <c r="C34" s="1778"/>
      <c r="D34" s="1779"/>
      <c r="E34" s="1779"/>
      <c r="F34" s="1779"/>
      <c r="G34" s="1779"/>
      <c r="H34" s="1779"/>
      <c r="I34" s="1779"/>
      <c r="J34" s="1780"/>
      <c r="K34" s="1781"/>
      <c r="L34" s="1781"/>
      <c r="M34" s="1781"/>
      <c r="N34" s="1781"/>
      <c r="O34" s="1781"/>
      <c r="P34" s="1781"/>
      <c r="Q34" s="1781"/>
      <c r="R34" s="1781"/>
      <c r="S34" s="1781"/>
      <c r="T34" s="1781"/>
      <c r="U34" s="1781"/>
      <c r="V34" s="1781"/>
      <c r="W34" s="1781"/>
      <c r="X34" s="1781"/>
      <c r="Y34" s="1781"/>
      <c r="Z34" s="1781"/>
      <c r="AA34" s="1781"/>
      <c r="AB34" s="1781"/>
      <c r="AC34" s="1781"/>
      <c r="AD34" s="1781"/>
      <c r="AE34" s="1781"/>
      <c r="AF34" s="1781"/>
      <c r="AG34" s="1781"/>
      <c r="AH34" s="1782"/>
      <c r="AI34" s="1783"/>
      <c r="AJ34" s="1784"/>
      <c r="AK34" s="1785"/>
      <c r="AL34" s="465"/>
      <c r="AM34" s="428"/>
    </row>
    <row r="35" spans="1:39" ht="20.100000000000001" customHeight="1">
      <c r="A35" s="1839"/>
      <c r="B35" s="1769"/>
      <c r="C35" s="1778"/>
      <c r="D35" s="1779"/>
      <c r="E35" s="1779"/>
      <c r="F35" s="1779"/>
      <c r="G35" s="1779"/>
      <c r="H35" s="1779"/>
      <c r="I35" s="1779"/>
      <c r="J35" s="1780"/>
      <c r="K35" s="1781"/>
      <c r="L35" s="1781"/>
      <c r="M35" s="1781"/>
      <c r="N35" s="1781"/>
      <c r="O35" s="1781"/>
      <c r="P35" s="1781"/>
      <c r="Q35" s="1781"/>
      <c r="R35" s="1781"/>
      <c r="S35" s="1781"/>
      <c r="T35" s="1781"/>
      <c r="U35" s="1781"/>
      <c r="V35" s="1781"/>
      <c r="W35" s="1781"/>
      <c r="X35" s="1781"/>
      <c r="Y35" s="1781"/>
      <c r="Z35" s="1781"/>
      <c r="AA35" s="1781"/>
      <c r="AB35" s="1781"/>
      <c r="AC35" s="1781"/>
      <c r="AD35" s="1781"/>
      <c r="AE35" s="1781"/>
      <c r="AF35" s="1781"/>
      <c r="AG35" s="1781"/>
      <c r="AH35" s="1782"/>
      <c r="AI35" s="1783"/>
      <c r="AJ35" s="1784"/>
      <c r="AK35" s="1785"/>
      <c r="AL35" s="465"/>
      <c r="AM35" s="428"/>
    </row>
    <row r="36" spans="1:39" ht="20.100000000000001" customHeight="1">
      <c r="A36" s="1839"/>
      <c r="B36" s="1769"/>
      <c r="C36" s="1778"/>
      <c r="D36" s="1779"/>
      <c r="E36" s="1779"/>
      <c r="F36" s="1779"/>
      <c r="G36" s="1779"/>
      <c r="H36" s="1779"/>
      <c r="I36" s="1779"/>
      <c r="J36" s="1780"/>
      <c r="K36" s="1781"/>
      <c r="L36" s="1781"/>
      <c r="M36" s="1781"/>
      <c r="N36" s="1781"/>
      <c r="O36" s="1781"/>
      <c r="P36" s="1781"/>
      <c r="Q36" s="1781"/>
      <c r="R36" s="1781"/>
      <c r="S36" s="1781"/>
      <c r="T36" s="1781"/>
      <c r="U36" s="1781"/>
      <c r="V36" s="1781"/>
      <c r="W36" s="1781"/>
      <c r="X36" s="1781"/>
      <c r="Y36" s="1781"/>
      <c r="Z36" s="1781"/>
      <c r="AA36" s="1781"/>
      <c r="AB36" s="1781"/>
      <c r="AC36" s="1781"/>
      <c r="AD36" s="1781"/>
      <c r="AE36" s="1781"/>
      <c r="AF36" s="1781"/>
      <c r="AG36" s="1781"/>
      <c r="AH36" s="1782"/>
      <c r="AI36" s="1783"/>
      <c r="AJ36" s="1784"/>
      <c r="AK36" s="1785"/>
      <c r="AL36" s="465"/>
      <c r="AM36" s="428"/>
    </row>
    <row r="37" spans="1:39" ht="20.100000000000001" customHeight="1">
      <c r="A37" s="1839"/>
      <c r="B37" s="1769"/>
      <c r="C37" s="1778"/>
      <c r="D37" s="1779"/>
      <c r="E37" s="1779"/>
      <c r="F37" s="1779"/>
      <c r="G37" s="1779"/>
      <c r="H37" s="1779"/>
      <c r="I37" s="1779"/>
      <c r="J37" s="1780"/>
      <c r="K37" s="1781"/>
      <c r="L37" s="1781"/>
      <c r="M37" s="1781"/>
      <c r="N37" s="1781"/>
      <c r="O37" s="1781"/>
      <c r="P37" s="1781"/>
      <c r="Q37" s="1781"/>
      <c r="R37" s="1781"/>
      <c r="S37" s="1781"/>
      <c r="T37" s="1781"/>
      <c r="U37" s="1781"/>
      <c r="V37" s="1781"/>
      <c r="W37" s="1781"/>
      <c r="X37" s="1781"/>
      <c r="Y37" s="1781"/>
      <c r="Z37" s="1781"/>
      <c r="AA37" s="1781"/>
      <c r="AB37" s="1781"/>
      <c r="AC37" s="1781"/>
      <c r="AD37" s="1781"/>
      <c r="AE37" s="1781"/>
      <c r="AF37" s="1781"/>
      <c r="AG37" s="1781"/>
      <c r="AH37" s="1782"/>
      <c r="AI37" s="1783"/>
      <c r="AJ37" s="1784"/>
      <c r="AK37" s="1785"/>
      <c r="AL37" s="465"/>
      <c r="AM37" s="428"/>
    </row>
    <row r="38" spans="1:39" ht="20.100000000000001" customHeight="1">
      <c r="A38" s="1839"/>
      <c r="B38" s="1769"/>
      <c r="C38" s="1778"/>
      <c r="D38" s="1779"/>
      <c r="E38" s="1779"/>
      <c r="F38" s="1779"/>
      <c r="G38" s="1779"/>
      <c r="H38" s="1779"/>
      <c r="I38" s="1779"/>
      <c r="J38" s="1780"/>
      <c r="K38" s="1781"/>
      <c r="L38" s="1781"/>
      <c r="M38" s="1781"/>
      <c r="N38" s="1781"/>
      <c r="O38" s="1781"/>
      <c r="P38" s="1781"/>
      <c r="Q38" s="1781"/>
      <c r="R38" s="1781"/>
      <c r="S38" s="1781"/>
      <c r="T38" s="1781"/>
      <c r="U38" s="1781"/>
      <c r="V38" s="1781"/>
      <c r="W38" s="1781"/>
      <c r="X38" s="1781"/>
      <c r="Y38" s="1781"/>
      <c r="Z38" s="1781"/>
      <c r="AA38" s="1781"/>
      <c r="AB38" s="1781"/>
      <c r="AC38" s="1781"/>
      <c r="AD38" s="1781"/>
      <c r="AE38" s="1781"/>
      <c r="AF38" s="1781"/>
      <c r="AG38" s="1781"/>
      <c r="AH38" s="1782"/>
      <c r="AI38" s="1783"/>
      <c r="AJ38" s="1784"/>
      <c r="AK38" s="1785"/>
      <c r="AL38" s="465"/>
      <c r="AM38" s="428"/>
    </row>
    <row r="39" spans="1:39" ht="20.100000000000001" customHeight="1">
      <c r="A39" s="1839"/>
      <c r="B39" s="1769"/>
      <c r="C39" s="1778"/>
      <c r="D39" s="1779"/>
      <c r="E39" s="1779"/>
      <c r="F39" s="1779"/>
      <c r="G39" s="1779"/>
      <c r="H39" s="1779"/>
      <c r="I39" s="1779"/>
      <c r="J39" s="1780"/>
      <c r="K39" s="1781"/>
      <c r="L39" s="1781"/>
      <c r="M39" s="1781"/>
      <c r="N39" s="1781"/>
      <c r="O39" s="1781"/>
      <c r="P39" s="1781"/>
      <c r="Q39" s="1781"/>
      <c r="R39" s="1781"/>
      <c r="S39" s="1781"/>
      <c r="T39" s="1781"/>
      <c r="U39" s="1781"/>
      <c r="V39" s="1781"/>
      <c r="W39" s="1781"/>
      <c r="X39" s="1781"/>
      <c r="Y39" s="1781"/>
      <c r="Z39" s="1781"/>
      <c r="AA39" s="1781"/>
      <c r="AB39" s="1781"/>
      <c r="AC39" s="1781"/>
      <c r="AD39" s="1781"/>
      <c r="AE39" s="1781"/>
      <c r="AF39" s="1781"/>
      <c r="AG39" s="1781"/>
      <c r="AH39" s="1782"/>
      <c r="AI39" s="1783"/>
      <c r="AJ39" s="1784"/>
      <c r="AK39" s="1785"/>
      <c r="AL39" s="465"/>
      <c r="AM39" s="428"/>
    </row>
    <row r="40" spans="1:39" ht="20.100000000000001" customHeight="1">
      <c r="A40" s="1839"/>
      <c r="B40" s="1769"/>
      <c r="C40" s="1790"/>
      <c r="D40" s="1791"/>
      <c r="E40" s="1791"/>
      <c r="F40" s="1791"/>
      <c r="G40" s="1791"/>
      <c r="H40" s="1791"/>
      <c r="I40" s="1791"/>
      <c r="J40" s="1792"/>
      <c r="K40" s="1764"/>
      <c r="L40" s="1764"/>
      <c r="M40" s="1764"/>
      <c r="N40" s="1764"/>
      <c r="O40" s="1764"/>
      <c r="P40" s="1764"/>
      <c r="Q40" s="1764"/>
      <c r="R40" s="1764"/>
      <c r="S40" s="1764"/>
      <c r="T40" s="1764"/>
      <c r="U40" s="1764"/>
      <c r="V40" s="1764"/>
      <c r="W40" s="1764"/>
      <c r="X40" s="1764"/>
      <c r="Y40" s="1764"/>
      <c r="Z40" s="1764"/>
      <c r="AA40" s="1764"/>
      <c r="AB40" s="1764"/>
      <c r="AC40" s="1764"/>
      <c r="AD40" s="1764"/>
      <c r="AE40" s="1764"/>
      <c r="AF40" s="1764"/>
      <c r="AG40" s="1764"/>
      <c r="AH40" s="1765"/>
      <c r="AI40" s="1786"/>
      <c r="AJ40" s="1787"/>
      <c r="AK40" s="1788"/>
      <c r="AL40" s="465"/>
      <c r="AM40" s="428"/>
    </row>
    <row r="41" spans="1:39" ht="20.100000000000001" customHeight="1">
      <c r="A41" s="1839"/>
      <c r="B41" s="1768" t="s">
        <v>502</v>
      </c>
      <c r="C41" s="1770"/>
      <c r="D41" s="1771"/>
      <c r="E41" s="1771"/>
      <c r="F41" s="1771"/>
      <c r="G41" s="1771"/>
      <c r="H41" s="1771"/>
      <c r="I41" s="1771"/>
      <c r="J41" s="1772"/>
      <c r="K41" s="1773"/>
      <c r="L41" s="1773"/>
      <c r="M41" s="1773"/>
      <c r="N41" s="1773"/>
      <c r="O41" s="1773"/>
      <c r="P41" s="1773"/>
      <c r="Q41" s="1773"/>
      <c r="R41" s="1773"/>
      <c r="S41" s="1773"/>
      <c r="T41" s="1773"/>
      <c r="U41" s="1773"/>
      <c r="V41" s="1773"/>
      <c r="W41" s="1773"/>
      <c r="X41" s="1773"/>
      <c r="Y41" s="1773"/>
      <c r="Z41" s="1773"/>
      <c r="AA41" s="1773"/>
      <c r="AB41" s="1773"/>
      <c r="AC41" s="1773"/>
      <c r="AD41" s="1773"/>
      <c r="AE41" s="1773"/>
      <c r="AF41" s="1773"/>
      <c r="AG41" s="1773"/>
      <c r="AH41" s="1774"/>
      <c r="AI41" s="1775"/>
      <c r="AJ41" s="1776"/>
      <c r="AK41" s="1777"/>
      <c r="AL41" s="465"/>
      <c r="AM41" s="428"/>
    </row>
    <row r="42" spans="1:39" ht="20.100000000000001" customHeight="1">
      <c r="A42" s="1839"/>
      <c r="B42" s="1769"/>
      <c r="C42" s="1778"/>
      <c r="D42" s="1779"/>
      <c r="E42" s="1779"/>
      <c r="F42" s="1779"/>
      <c r="G42" s="1779"/>
      <c r="H42" s="1779"/>
      <c r="I42" s="1779"/>
      <c r="J42" s="1780"/>
      <c r="K42" s="1781"/>
      <c r="L42" s="1781"/>
      <c r="M42" s="1781"/>
      <c r="N42" s="1781"/>
      <c r="O42" s="1781"/>
      <c r="P42" s="1781"/>
      <c r="Q42" s="1781"/>
      <c r="R42" s="1781"/>
      <c r="S42" s="1781"/>
      <c r="T42" s="1781"/>
      <c r="U42" s="1781"/>
      <c r="V42" s="1781"/>
      <c r="W42" s="1781"/>
      <c r="X42" s="1781"/>
      <c r="Y42" s="1781"/>
      <c r="Z42" s="1781"/>
      <c r="AA42" s="1781"/>
      <c r="AB42" s="1781"/>
      <c r="AC42" s="1781"/>
      <c r="AD42" s="1781"/>
      <c r="AE42" s="1781"/>
      <c r="AF42" s="1781"/>
      <c r="AG42" s="1781"/>
      <c r="AH42" s="1782"/>
      <c r="AI42" s="1783"/>
      <c r="AJ42" s="1784"/>
      <c r="AK42" s="1785"/>
      <c r="AL42" s="465"/>
      <c r="AM42" s="428"/>
    </row>
    <row r="43" spans="1:39" ht="20.100000000000001" customHeight="1">
      <c r="A43" s="1839"/>
      <c r="B43" s="1769"/>
      <c r="C43" s="1778"/>
      <c r="D43" s="1779"/>
      <c r="E43" s="1779"/>
      <c r="F43" s="1779"/>
      <c r="G43" s="1779"/>
      <c r="H43" s="1779"/>
      <c r="I43" s="1779"/>
      <c r="J43" s="1780"/>
      <c r="K43" s="1781"/>
      <c r="L43" s="1781"/>
      <c r="M43" s="1781"/>
      <c r="N43" s="1781"/>
      <c r="O43" s="1781"/>
      <c r="P43" s="1781"/>
      <c r="Q43" s="1781"/>
      <c r="R43" s="1781"/>
      <c r="S43" s="1781"/>
      <c r="T43" s="1781"/>
      <c r="U43" s="1781"/>
      <c r="V43" s="1781"/>
      <c r="W43" s="1781"/>
      <c r="X43" s="1781"/>
      <c r="Y43" s="1781"/>
      <c r="Z43" s="1781"/>
      <c r="AA43" s="1781"/>
      <c r="AB43" s="1781"/>
      <c r="AC43" s="1781"/>
      <c r="AD43" s="1781"/>
      <c r="AE43" s="1781"/>
      <c r="AF43" s="1781"/>
      <c r="AG43" s="1781"/>
      <c r="AH43" s="1782"/>
      <c r="AI43" s="1783"/>
      <c r="AJ43" s="1784"/>
      <c r="AK43" s="1785"/>
      <c r="AL43" s="465"/>
      <c r="AM43" s="428"/>
    </row>
    <row r="44" spans="1:39" ht="20.100000000000001" customHeight="1">
      <c r="A44" s="1839"/>
      <c r="B44" s="1769"/>
      <c r="C44" s="1778"/>
      <c r="D44" s="1779"/>
      <c r="E44" s="1779"/>
      <c r="F44" s="1779"/>
      <c r="G44" s="1779"/>
      <c r="H44" s="1779"/>
      <c r="I44" s="1779"/>
      <c r="J44" s="1780"/>
      <c r="K44" s="1781"/>
      <c r="L44" s="1781"/>
      <c r="M44" s="1781"/>
      <c r="N44" s="1781"/>
      <c r="O44" s="1781"/>
      <c r="P44" s="1781"/>
      <c r="Q44" s="1781"/>
      <c r="R44" s="1781"/>
      <c r="S44" s="1781"/>
      <c r="T44" s="1781"/>
      <c r="U44" s="1781"/>
      <c r="V44" s="1781"/>
      <c r="W44" s="1781"/>
      <c r="X44" s="1781"/>
      <c r="Y44" s="1781"/>
      <c r="Z44" s="1781"/>
      <c r="AA44" s="1781"/>
      <c r="AB44" s="1781"/>
      <c r="AC44" s="1781"/>
      <c r="AD44" s="1781"/>
      <c r="AE44" s="1781"/>
      <c r="AF44" s="1781"/>
      <c r="AG44" s="1781"/>
      <c r="AH44" s="1782"/>
      <c r="AI44" s="1783"/>
      <c r="AJ44" s="1784"/>
      <c r="AK44" s="1785"/>
      <c r="AL44" s="465"/>
      <c r="AM44" s="428"/>
    </row>
    <row r="45" spans="1:39" ht="20.100000000000001" customHeight="1">
      <c r="A45" s="1839"/>
      <c r="B45" s="1769"/>
      <c r="C45" s="1778"/>
      <c r="D45" s="1779"/>
      <c r="E45" s="1779"/>
      <c r="F45" s="1779"/>
      <c r="G45" s="1779"/>
      <c r="H45" s="1779"/>
      <c r="I45" s="1779"/>
      <c r="J45" s="1780"/>
      <c r="K45" s="1781"/>
      <c r="L45" s="1781"/>
      <c r="M45" s="1781"/>
      <c r="N45" s="1781"/>
      <c r="O45" s="1781"/>
      <c r="P45" s="1781"/>
      <c r="Q45" s="1781"/>
      <c r="R45" s="1781"/>
      <c r="S45" s="1781"/>
      <c r="T45" s="1781"/>
      <c r="U45" s="1781"/>
      <c r="V45" s="1781"/>
      <c r="W45" s="1781"/>
      <c r="X45" s="1781"/>
      <c r="Y45" s="1781"/>
      <c r="Z45" s="1781"/>
      <c r="AA45" s="1781"/>
      <c r="AB45" s="1781"/>
      <c r="AC45" s="1781"/>
      <c r="AD45" s="1781"/>
      <c r="AE45" s="1781"/>
      <c r="AF45" s="1781"/>
      <c r="AG45" s="1781"/>
      <c r="AH45" s="1782"/>
      <c r="AI45" s="1783"/>
      <c r="AJ45" s="1784"/>
      <c r="AK45" s="1785"/>
      <c r="AL45" s="465"/>
      <c r="AM45" s="428"/>
    </row>
    <row r="46" spans="1:39" ht="20.100000000000001" customHeight="1">
      <c r="A46" s="1839"/>
      <c r="B46" s="1769"/>
      <c r="C46" s="1778"/>
      <c r="D46" s="1779"/>
      <c r="E46" s="1779"/>
      <c r="F46" s="1779"/>
      <c r="G46" s="1779"/>
      <c r="H46" s="1779"/>
      <c r="I46" s="1779"/>
      <c r="J46" s="1780"/>
      <c r="K46" s="1781"/>
      <c r="L46" s="1781"/>
      <c r="M46" s="1781"/>
      <c r="N46" s="1781"/>
      <c r="O46" s="1781"/>
      <c r="P46" s="1781"/>
      <c r="Q46" s="1781"/>
      <c r="R46" s="1781"/>
      <c r="S46" s="1781"/>
      <c r="T46" s="1781"/>
      <c r="U46" s="1781"/>
      <c r="V46" s="1781"/>
      <c r="W46" s="1781"/>
      <c r="X46" s="1781"/>
      <c r="Y46" s="1781"/>
      <c r="Z46" s="1781"/>
      <c r="AA46" s="1781"/>
      <c r="AB46" s="1781"/>
      <c r="AC46" s="1781"/>
      <c r="AD46" s="1781"/>
      <c r="AE46" s="1781"/>
      <c r="AF46" s="1781"/>
      <c r="AG46" s="1781"/>
      <c r="AH46" s="1782"/>
      <c r="AI46" s="1783"/>
      <c r="AJ46" s="1784"/>
      <c r="AK46" s="1785"/>
      <c r="AL46" s="465"/>
      <c r="AM46" s="428"/>
    </row>
    <row r="47" spans="1:39" ht="20.100000000000001" customHeight="1">
      <c r="A47" s="1839"/>
      <c r="B47" s="1769"/>
      <c r="C47" s="1778"/>
      <c r="D47" s="1779"/>
      <c r="E47" s="1779"/>
      <c r="F47" s="1779"/>
      <c r="G47" s="1779"/>
      <c r="H47" s="1779"/>
      <c r="I47" s="1779"/>
      <c r="J47" s="1780"/>
      <c r="K47" s="1781"/>
      <c r="L47" s="1781"/>
      <c r="M47" s="1781"/>
      <c r="N47" s="1781"/>
      <c r="O47" s="1781"/>
      <c r="P47" s="1781"/>
      <c r="Q47" s="1781"/>
      <c r="R47" s="1781"/>
      <c r="S47" s="1781"/>
      <c r="T47" s="1781"/>
      <c r="U47" s="1781"/>
      <c r="V47" s="1781"/>
      <c r="W47" s="1781"/>
      <c r="X47" s="1781"/>
      <c r="Y47" s="1781"/>
      <c r="Z47" s="1781"/>
      <c r="AA47" s="1781"/>
      <c r="AB47" s="1781"/>
      <c r="AC47" s="1781"/>
      <c r="AD47" s="1781"/>
      <c r="AE47" s="1781"/>
      <c r="AF47" s="1781"/>
      <c r="AG47" s="1781"/>
      <c r="AH47" s="1782"/>
      <c r="AI47" s="1783"/>
      <c r="AJ47" s="1784"/>
      <c r="AK47" s="1785"/>
      <c r="AL47" s="465"/>
      <c r="AM47" s="428"/>
    </row>
    <row r="48" spans="1:39" ht="20.100000000000001" customHeight="1">
      <c r="A48" s="1839"/>
      <c r="B48" s="1769"/>
      <c r="C48" s="1778"/>
      <c r="D48" s="1779"/>
      <c r="E48" s="1779"/>
      <c r="F48" s="1779"/>
      <c r="G48" s="1779"/>
      <c r="H48" s="1779"/>
      <c r="I48" s="1779"/>
      <c r="J48" s="1780"/>
      <c r="K48" s="1781"/>
      <c r="L48" s="1781"/>
      <c r="M48" s="1781"/>
      <c r="N48" s="1781"/>
      <c r="O48" s="1781"/>
      <c r="P48" s="1781"/>
      <c r="Q48" s="1781"/>
      <c r="R48" s="1781"/>
      <c r="S48" s="1781"/>
      <c r="T48" s="1781"/>
      <c r="U48" s="1781"/>
      <c r="V48" s="1781"/>
      <c r="W48" s="1781"/>
      <c r="X48" s="1781"/>
      <c r="Y48" s="1781"/>
      <c r="Z48" s="1781"/>
      <c r="AA48" s="1781"/>
      <c r="AB48" s="1781"/>
      <c r="AC48" s="1781"/>
      <c r="AD48" s="1781"/>
      <c r="AE48" s="1781"/>
      <c r="AF48" s="1781"/>
      <c r="AG48" s="1781"/>
      <c r="AH48" s="1782"/>
      <c r="AI48" s="1783"/>
      <c r="AJ48" s="1784"/>
      <c r="AK48" s="1785"/>
      <c r="AL48" s="465"/>
      <c r="AM48" s="428"/>
    </row>
    <row r="49" spans="1:39" ht="20.100000000000001" customHeight="1">
      <c r="A49" s="1839"/>
      <c r="B49" s="1769"/>
      <c r="C49" s="1778"/>
      <c r="D49" s="1779"/>
      <c r="E49" s="1779"/>
      <c r="F49" s="1779"/>
      <c r="G49" s="1779"/>
      <c r="H49" s="1779"/>
      <c r="I49" s="1779"/>
      <c r="J49" s="1780"/>
      <c r="K49" s="1781"/>
      <c r="L49" s="1781"/>
      <c r="M49" s="1781"/>
      <c r="N49" s="1781"/>
      <c r="O49" s="1781"/>
      <c r="P49" s="1781"/>
      <c r="Q49" s="1781"/>
      <c r="R49" s="1781"/>
      <c r="S49" s="1781"/>
      <c r="T49" s="1781"/>
      <c r="U49" s="1781"/>
      <c r="V49" s="1781"/>
      <c r="W49" s="1781"/>
      <c r="X49" s="1781"/>
      <c r="Y49" s="1781"/>
      <c r="Z49" s="1781"/>
      <c r="AA49" s="1781"/>
      <c r="AB49" s="1781"/>
      <c r="AC49" s="1781"/>
      <c r="AD49" s="1781"/>
      <c r="AE49" s="1781"/>
      <c r="AF49" s="1781"/>
      <c r="AG49" s="1781"/>
      <c r="AH49" s="1782"/>
      <c r="AI49" s="1783"/>
      <c r="AJ49" s="1784"/>
      <c r="AK49" s="1785"/>
      <c r="AL49" s="465"/>
      <c r="AM49" s="428"/>
    </row>
    <row r="50" spans="1:39" ht="20.100000000000001" customHeight="1">
      <c r="A50" s="1839"/>
      <c r="B50" s="1789"/>
      <c r="C50" s="1790"/>
      <c r="D50" s="1791"/>
      <c r="E50" s="1791"/>
      <c r="F50" s="1791"/>
      <c r="G50" s="1791"/>
      <c r="H50" s="1791"/>
      <c r="I50" s="1791"/>
      <c r="J50" s="1792"/>
      <c r="K50" s="1764"/>
      <c r="L50" s="1764"/>
      <c r="M50" s="1764"/>
      <c r="N50" s="1764"/>
      <c r="O50" s="1764"/>
      <c r="P50" s="1764"/>
      <c r="Q50" s="1764"/>
      <c r="R50" s="1764"/>
      <c r="S50" s="1764"/>
      <c r="T50" s="1764"/>
      <c r="U50" s="1764"/>
      <c r="V50" s="1764"/>
      <c r="W50" s="1764"/>
      <c r="X50" s="1764"/>
      <c r="Y50" s="1764"/>
      <c r="Z50" s="1764"/>
      <c r="AA50" s="1764"/>
      <c r="AB50" s="1764"/>
      <c r="AC50" s="1764"/>
      <c r="AD50" s="1764"/>
      <c r="AE50" s="1764"/>
      <c r="AF50" s="1764"/>
      <c r="AG50" s="1764"/>
      <c r="AH50" s="1765"/>
      <c r="AI50" s="1786"/>
      <c r="AJ50" s="1787"/>
      <c r="AK50" s="1788"/>
      <c r="AL50" s="465"/>
      <c r="AM50" s="428"/>
    </row>
    <row r="51" spans="1:39" ht="18" customHeight="1">
      <c r="A51" s="1839"/>
      <c r="B51" s="1801" t="s">
        <v>259</v>
      </c>
      <c r="C51" s="1802"/>
      <c r="D51" s="1802"/>
      <c r="E51" s="1802"/>
      <c r="F51" s="1802"/>
      <c r="G51" s="1802"/>
      <c r="H51" s="1802"/>
      <c r="I51" s="1802"/>
      <c r="J51" s="1803"/>
      <c r="K51" s="633"/>
      <c r="L51" s="1804" t="s">
        <v>853</v>
      </c>
      <c r="M51" s="1805"/>
      <c r="N51" s="1805"/>
      <c r="O51" s="1805"/>
      <c r="P51" s="633"/>
      <c r="Q51" s="1801" t="s">
        <v>503</v>
      </c>
      <c r="R51" s="1802"/>
      <c r="S51" s="1802"/>
      <c r="T51" s="1802"/>
      <c r="U51" s="1806" t="s">
        <v>854</v>
      </c>
      <c r="V51" s="1806"/>
      <c r="W51" s="1806"/>
      <c r="X51" s="1806"/>
      <c r="Y51" s="1806"/>
      <c r="Z51" s="1806"/>
      <c r="AA51" s="1806"/>
      <c r="AB51" s="1806"/>
      <c r="AC51" s="1806"/>
      <c r="AD51" s="1806"/>
      <c r="AE51" s="1806"/>
      <c r="AF51" s="1806"/>
      <c r="AG51" s="1806"/>
      <c r="AH51" s="1806"/>
      <c r="AI51" s="1807"/>
      <c r="AJ51" s="1808"/>
      <c r="AK51" s="1809"/>
      <c r="AL51" s="465"/>
      <c r="AM51" s="428"/>
    </row>
    <row r="52" spans="1:39" ht="18" customHeight="1">
      <c r="A52" s="1839"/>
      <c r="B52" s="1810" t="s">
        <v>504</v>
      </c>
      <c r="C52" s="1811"/>
      <c r="D52" s="1811"/>
      <c r="E52" s="1811"/>
      <c r="F52" s="1811"/>
      <c r="G52" s="1811"/>
      <c r="H52" s="1811"/>
      <c r="I52" s="1811"/>
      <c r="J52" s="1812"/>
      <c r="K52" s="1818"/>
      <c r="L52" s="1819"/>
      <c r="M52" s="1820"/>
      <c r="N52" s="1821"/>
      <c r="O52" s="1822"/>
      <c r="P52" s="1822"/>
      <c r="Q52" s="1822"/>
      <c r="R52" s="1822"/>
      <c r="S52" s="1822"/>
      <c r="T52" s="1822"/>
      <c r="U52" s="1822"/>
      <c r="V52" s="1822"/>
      <c r="W52" s="1822"/>
      <c r="X52" s="1822"/>
      <c r="Y52" s="1822"/>
      <c r="Z52" s="1822"/>
      <c r="AA52" s="1822"/>
      <c r="AB52" s="1822"/>
      <c r="AC52" s="1822"/>
      <c r="AD52" s="1822"/>
      <c r="AE52" s="1822"/>
      <c r="AF52" s="1822"/>
      <c r="AG52" s="1822"/>
      <c r="AH52" s="1823"/>
      <c r="AI52" s="1775"/>
      <c r="AJ52" s="1776"/>
      <c r="AK52" s="1777"/>
      <c r="AL52" s="465"/>
      <c r="AM52" s="428"/>
    </row>
    <row r="53" spans="1:39" ht="18" customHeight="1">
      <c r="A53" s="1839"/>
      <c r="B53" s="1813"/>
      <c r="C53" s="1756"/>
      <c r="D53" s="1756"/>
      <c r="E53" s="1756"/>
      <c r="F53" s="1756"/>
      <c r="G53" s="1756"/>
      <c r="H53" s="1756"/>
      <c r="I53" s="1756"/>
      <c r="J53" s="1814"/>
      <c r="K53" s="1824"/>
      <c r="L53" s="1825"/>
      <c r="M53" s="1826"/>
      <c r="N53" s="1836"/>
      <c r="O53" s="1837"/>
      <c r="P53" s="1837"/>
      <c r="Q53" s="1837"/>
      <c r="R53" s="1837"/>
      <c r="S53" s="1837"/>
      <c r="T53" s="1837"/>
      <c r="U53" s="1837"/>
      <c r="V53" s="1837"/>
      <c r="W53" s="1837"/>
      <c r="X53" s="1837"/>
      <c r="Y53" s="1837"/>
      <c r="Z53" s="1837"/>
      <c r="AA53" s="1837"/>
      <c r="AB53" s="1837"/>
      <c r="AC53" s="1837"/>
      <c r="AD53" s="1837"/>
      <c r="AE53" s="1837"/>
      <c r="AF53" s="1837"/>
      <c r="AG53" s="1837"/>
      <c r="AH53" s="1838"/>
      <c r="AI53" s="1783"/>
      <c r="AJ53" s="1784"/>
      <c r="AK53" s="1785"/>
      <c r="AL53" s="465"/>
      <c r="AM53" s="428"/>
    </row>
    <row r="54" spans="1:39" ht="18" customHeight="1">
      <c r="A54" s="1839"/>
      <c r="B54" s="1813"/>
      <c r="C54" s="1756"/>
      <c r="D54" s="1756"/>
      <c r="E54" s="1756"/>
      <c r="F54" s="1756"/>
      <c r="G54" s="1756"/>
      <c r="H54" s="1756"/>
      <c r="I54" s="1756"/>
      <c r="J54" s="1814"/>
      <c r="K54" s="1824"/>
      <c r="L54" s="1825"/>
      <c r="M54" s="1826"/>
      <c r="N54" s="1836"/>
      <c r="O54" s="1837"/>
      <c r="P54" s="1837"/>
      <c r="Q54" s="1837"/>
      <c r="R54" s="1837"/>
      <c r="S54" s="1837"/>
      <c r="T54" s="1837"/>
      <c r="U54" s="1837"/>
      <c r="V54" s="1837"/>
      <c r="W54" s="1837"/>
      <c r="X54" s="1837"/>
      <c r="Y54" s="1837"/>
      <c r="Z54" s="1837"/>
      <c r="AA54" s="1837"/>
      <c r="AB54" s="1837"/>
      <c r="AC54" s="1837"/>
      <c r="AD54" s="1837"/>
      <c r="AE54" s="1837"/>
      <c r="AF54" s="1837"/>
      <c r="AG54" s="1837"/>
      <c r="AH54" s="1838"/>
      <c r="AI54" s="1783"/>
      <c r="AJ54" s="1784"/>
      <c r="AK54" s="1785"/>
      <c r="AL54" s="465"/>
      <c r="AM54" s="428"/>
    </row>
    <row r="55" spans="1:39" ht="18" customHeight="1">
      <c r="A55" s="1839"/>
      <c r="B55" s="1815"/>
      <c r="C55" s="1816"/>
      <c r="D55" s="1816"/>
      <c r="E55" s="1816"/>
      <c r="F55" s="1816"/>
      <c r="G55" s="1816"/>
      <c r="H55" s="1816"/>
      <c r="I55" s="1816"/>
      <c r="J55" s="1817"/>
      <c r="K55" s="1793"/>
      <c r="L55" s="1794"/>
      <c r="M55" s="1795"/>
      <c r="N55" s="1796"/>
      <c r="O55" s="1797"/>
      <c r="P55" s="1797"/>
      <c r="Q55" s="1797"/>
      <c r="R55" s="1797"/>
      <c r="S55" s="1797"/>
      <c r="T55" s="1797"/>
      <c r="U55" s="1797"/>
      <c r="V55" s="1797"/>
      <c r="W55" s="1797"/>
      <c r="X55" s="1797"/>
      <c r="Y55" s="1797"/>
      <c r="Z55" s="1797"/>
      <c r="AA55" s="1797"/>
      <c r="AB55" s="1797"/>
      <c r="AC55" s="1797"/>
      <c r="AD55" s="1797"/>
      <c r="AE55" s="1797"/>
      <c r="AF55" s="1797"/>
      <c r="AG55" s="1797"/>
      <c r="AH55" s="1798"/>
      <c r="AI55" s="1786"/>
      <c r="AJ55" s="1787"/>
      <c r="AK55" s="1788"/>
      <c r="AL55" s="465"/>
      <c r="AM55" s="428"/>
    </row>
    <row r="56" spans="1:39" ht="18" customHeight="1">
      <c r="A56" s="1839"/>
      <c r="B56" s="1815" t="s">
        <v>855</v>
      </c>
      <c r="C56" s="1816"/>
      <c r="D56" s="1816"/>
      <c r="E56" s="1816"/>
      <c r="F56" s="1816"/>
      <c r="G56" s="1827">
        <f>SUM(N56,T56,Z56,AF56)</f>
        <v>0</v>
      </c>
      <c r="H56" s="1827"/>
      <c r="I56" s="1827"/>
      <c r="J56" s="1828"/>
      <c r="K56" s="1829" t="s">
        <v>501</v>
      </c>
      <c r="L56" s="1830"/>
      <c r="M56" s="1830"/>
      <c r="N56" s="1831">
        <f>SUM(AI31:AK40)</f>
        <v>0</v>
      </c>
      <c r="O56" s="1831"/>
      <c r="P56" s="1832"/>
      <c r="Q56" s="1829" t="s">
        <v>502</v>
      </c>
      <c r="R56" s="1830"/>
      <c r="S56" s="1830"/>
      <c r="T56" s="1831">
        <f>SUM(AI41:AK50)</f>
        <v>0</v>
      </c>
      <c r="U56" s="1831"/>
      <c r="V56" s="1832"/>
      <c r="W56" s="1829" t="s">
        <v>505</v>
      </c>
      <c r="X56" s="1830"/>
      <c r="Y56" s="1830"/>
      <c r="Z56" s="1831">
        <f>AI51</f>
        <v>0</v>
      </c>
      <c r="AA56" s="1831"/>
      <c r="AB56" s="1832"/>
      <c r="AC56" s="1830" t="s">
        <v>662</v>
      </c>
      <c r="AD56" s="1830"/>
      <c r="AE56" s="1830"/>
      <c r="AF56" s="1831">
        <f>SUM(AI52:AK55)</f>
        <v>0</v>
      </c>
      <c r="AG56" s="1831"/>
      <c r="AH56" s="1831"/>
      <c r="AI56" s="466"/>
      <c r="AJ56" s="466"/>
      <c r="AK56" s="467"/>
      <c r="AL56" s="440"/>
      <c r="AM56" s="428"/>
    </row>
    <row r="57" spans="1:39" ht="18" customHeight="1">
      <c r="A57" s="1839"/>
      <c r="B57" s="1811" t="s">
        <v>506</v>
      </c>
      <c r="C57" s="1811"/>
      <c r="D57" s="1811"/>
      <c r="E57" s="1811"/>
      <c r="F57" s="1811"/>
      <c r="G57" s="1811"/>
      <c r="H57" s="1811"/>
      <c r="I57" s="1811"/>
      <c r="J57" s="1812"/>
      <c r="K57" s="1878" t="s">
        <v>856</v>
      </c>
      <c r="L57" s="1879"/>
      <c r="M57" s="1879"/>
      <c r="N57" s="468"/>
      <c r="O57" s="469"/>
      <c r="P57" s="470"/>
      <c r="Q57" s="470"/>
      <c r="R57" s="470"/>
      <c r="S57" s="470"/>
      <c r="T57" s="470"/>
      <c r="U57" s="470"/>
      <c r="V57" s="471"/>
      <c r="W57" s="471"/>
      <c r="X57" s="471"/>
      <c r="Y57" s="1880"/>
      <c r="Z57" s="1880"/>
      <c r="AA57" s="1880"/>
      <c r="AB57" s="1881"/>
      <c r="AC57" s="1882" t="s">
        <v>260</v>
      </c>
      <c r="AD57" s="1847"/>
      <c r="AE57" s="1847"/>
      <c r="AF57" s="1847"/>
      <c r="AG57" s="1886">
        <f>Y57+Y58</f>
        <v>0</v>
      </c>
      <c r="AH57" s="1886"/>
      <c r="AI57" s="1886"/>
      <c r="AJ57" s="1886"/>
      <c r="AK57" s="1887"/>
      <c r="AL57" s="472"/>
      <c r="AM57" s="428"/>
    </row>
    <row r="58" spans="1:39" ht="18" customHeight="1">
      <c r="A58" s="1839"/>
      <c r="B58" s="1756"/>
      <c r="C58" s="1756"/>
      <c r="D58" s="1756"/>
      <c r="E58" s="1756"/>
      <c r="F58" s="1756"/>
      <c r="G58" s="1756"/>
      <c r="H58" s="1756"/>
      <c r="I58" s="1756"/>
      <c r="J58" s="1814"/>
      <c r="K58" s="1799" t="s">
        <v>507</v>
      </c>
      <c r="L58" s="1800"/>
      <c r="M58" s="1800"/>
      <c r="N58" s="1833"/>
      <c r="O58" s="1833"/>
      <c r="P58" s="1833"/>
      <c r="Q58" s="1833"/>
      <c r="R58" s="1833"/>
      <c r="S58" s="1833"/>
      <c r="T58" s="1833"/>
      <c r="U58" s="1833"/>
      <c r="V58" s="1833"/>
      <c r="W58" s="1833"/>
      <c r="X58" s="473" t="s">
        <v>832</v>
      </c>
      <c r="Y58" s="1834"/>
      <c r="Z58" s="1834"/>
      <c r="AA58" s="1834"/>
      <c r="AB58" s="1835"/>
      <c r="AC58" s="1883"/>
      <c r="AD58" s="1754"/>
      <c r="AE58" s="1754"/>
      <c r="AF58" s="1754"/>
      <c r="AG58" s="1888"/>
      <c r="AH58" s="1888"/>
      <c r="AI58" s="1888"/>
      <c r="AJ58" s="1888"/>
      <c r="AK58" s="1889"/>
      <c r="AL58" s="472"/>
      <c r="AM58" s="428"/>
    </row>
    <row r="59" spans="1:39" ht="18" customHeight="1">
      <c r="A59" s="1840"/>
      <c r="B59" s="1816"/>
      <c r="C59" s="1816"/>
      <c r="D59" s="1816"/>
      <c r="E59" s="1816"/>
      <c r="F59" s="1816"/>
      <c r="G59" s="1816"/>
      <c r="H59" s="1816"/>
      <c r="I59" s="1816"/>
      <c r="J59" s="1817"/>
      <c r="K59" s="474" t="s">
        <v>508</v>
      </c>
      <c r="L59" s="475"/>
      <c r="M59" s="475"/>
      <c r="N59" s="1892"/>
      <c r="O59" s="1892"/>
      <c r="P59" s="1892"/>
      <c r="Q59" s="1892"/>
      <c r="R59" s="1892"/>
      <c r="S59" s="1892"/>
      <c r="T59" s="1892"/>
      <c r="U59" s="1892"/>
      <c r="V59" s="1892"/>
      <c r="W59" s="1892"/>
      <c r="X59" s="1892"/>
      <c r="Y59" s="1892"/>
      <c r="Z59" s="1892"/>
      <c r="AA59" s="1892"/>
      <c r="AB59" s="476" t="s">
        <v>832</v>
      </c>
      <c r="AC59" s="1884"/>
      <c r="AD59" s="1885"/>
      <c r="AE59" s="1885"/>
      <c r="AF59" s="1885"/>
      <c r="AG59" s="1890"/>
      <c r="AH59" s="1890"/>
      <c r="AI59" s="1890"/>
      <c r="AJ59" s="1890"/>
      <c r="AK59" s="1891"/>
      <c r="AL59" s="472"/>
      <c r="AM59" s="428"/>
    </row>
    <row r="60" spans="1:39" ht="18" customHeight="1">
      <c r="A60" s="1852" t="s">
        <v>857</v>
      </c>
      <c r="B60" s="1849" t="s">
        <v>509</v>
      </c>
      <c r="C60" s="1850"/>
      <c r="D60" s="1850"/>
      <c r="E60" s="1850"/>
      <c r="F60" s="1850"/>
      <c r="G60" s="1850"/>
      <c r="H60" s="1850"/>
      <c r="I60" s="1850"/>
      <c r="J60" s="1851"/>
      <c r="K60" s="634"/>
      <c r="L60" s="1855" t="s">
        <v>1065</v>
      </c>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7"/>
      <c r="AL60" s="472"/>
      <c r="AM60" s="428"/>
    </row>
    <row r="61" spans="1:39" ht="18" customHeight="1">
      <c r="A61" s="1853"/>
      <c r="B61" s="1841"/>
      <c r="C61" s="1842"/>
      <c r="D61" s="1842"/>
      <c r="E61" s="1842"/>
      <c r="F61" s="1842"/>
      <c r="G61" s="1842"/>
      <c r="H61" s="1842"/>
      <c r="I61" s="1842"/>
      <c r="J61" s="1843"/>
      <c r="K61" s="635"/>
      <c r="L61" s="1873" t="s">
        <v>1080</v>
      </c>
      <c r="M61" s="1874"/>
      <c r="N61" s="1874"/>
      <c r="O61" s="1874"/>
      <c r="P61" s="1874"/>
      <c r="Q61" s="1874"/>
      <c r="R61" s="1874"/>
      <c r="S61" s="1874"/>
      <c r="T61" s="1874"/>
      <c r="U61" s="1874"/>
      <c r="V61" s="636"/>
      <c r="W61" s="1873" t="s">
        <v>1081</v>
      </c>
      <c r="X61" s="1874"/>
      <c r="Y61" s="1874"/>
      <c r="Z61" s="1874"/>
      <c r="AA61" s="1874"/>
      <c r="AB61" s="1874"/>
      <c r="AC61" s="1874"/>
      <c r="AD61" s="1874"/>
      <c r="AE61" s="1874"/>
      <c r="AF61" s="1875"/>
      <c r="AG61" s="1876" t="s">
        <v>1037</v>
      </c>
      <c r="AH61" s="1877"/>
      <c r="AI61" s="1858">
        <f>様式6!AH124</f>
        <v>0</v>
      </c>
      <c r="AJ61" s="1859"/>
      <c r="AK61" s="1860"/>
      <c r="AL61" s="477"/>
      <c r="AM61" s="428"/>
    </row>
    <row r="62" spans="1:39" ht="27.95" customHeight="1">
      <c r="A62" s="1853"/>
      <c r="B62" s="1861" t="s">
        <v>510</v>
      </c>
      <c r="C62" s="1862"/>
      <c r="D62" s="1862"/>
      <c r="E62" s="1862"/>
      <c r="F62" s="1862"/>
      <c r="G62" s="1862"/>
      <c r="H62" s="1862"/>
      <c r="I62" s="1862"/>
      <c r="J62" s="1863"/>
      <c r="K62" s="1864"/>
      <c r="L62" s="1865"/>
      <c r="M62" s="1865"/>
      <c r="N62" s="1865"/>
      <c r="O62" s="1865"/>
      <c r="P62" s="1865"/>
      <c r="Q62" s="1865"/>
      <c r="R62" s="1865"/>
      <c r="S62" s="1865"/>
      <c r="T62" s="1865"/>
      <c r="U62" s="1865"/>
      <c r="V62" s="1865"/>
      <c r="W62" s="1865"/>
      <c r="X62" s="1865"/>
      <c r="Y62" s="1865"/>
      <c r="Z62" s="1865"/>
      <c r="AA62" s="1865"/>
      <c r="AB62" s="1865"/>
      <c r="AC62" s="1865"/>
      <c r="AD62" s="1865"/>
      <c r="AE62" s="1865"/>
      <c r="AF62" s="1865"/>
      <c r="AG62" s="1865"/>
      <c r="AH62" s="1865"/>
      <c r="AI62" s="1865"/>
      <c r="AJ62" s="1865"/>
      <c r="AK62" s="1866"/>
      <c r="AL62" s="478"/>
      <c r="AM62" s="428"/>
    </row>
    <row r="63" spans="1:39" ht="27.95" customHeight="1" thickBot="1">
      <c r="A63" s="1854"/>
      <c r="B63" s="1867" t="s">
        <v>511</v>
      </c>
      <c r="C63" s="1868"/>
      <c r="D63" s="1868"/>
      <c r="E63" s="1868"/>
      <c r="F63" s="1868"/>
      <c r="G63" s="1868"/>
      <c r="H63" s="1868"/>
      <c r="I63" s="1868"/>
      <c r="J63" s="1869"/>
      <c r="K63" s="1870"/>
      <c r="L63" s="1871"/>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1"/>
      <c r="AJ63" s="1871"/>
      <c r="AK63" s="1872"/>
      <c r="AL63" s="478"/>
      <c r="AM63" s="428"/>
    </row>
    <row r="64" spans="1:39" ht="12" customHeight="1">
      <c r="A64" s="479" t="s">
        <v>858</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28"/>
      <c r="AC64" s="428"/>
      <c r="AD64" s="428"/>
      <c r="AE64" s="428"/>
      <c r="AF64" s="428"/>
      <c r="AG64" s="428"/>
      <c r="AH64" s="428"/>
      <c r="AI64" s="428"/>
      <c r="AJ64" s="428"/>
      <c r="AK64" s="428"/>
      <c r="AL64" s="480"/>
      <c r="AM64" s="428"/>
    </row>
    <row r="65" spans="1:39" ht="12" customHeight="1">
      <c r="A65" s="479" t="s">
        <v>512</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28"/>
      <c r="AC65" s="428"/>
      <c r="AD65" s="428"/>
      <c r="AE65" s="428"/>
      <c r="AF65" s="428"/>
      <c r="AG65" s="428"/>
      <c r="AH65" s="428"/>
      <c r="AI65" s="428"/>
      <c r="AJ65" s="428"/>
      <c r="AK65" s="428"/>
      <c r="AL65" s="480"/>
      <c r="AM65" s="428"/>
    </row>
    <row r="66" spans="1:39" ht="12" customHeight="1">
      <c r="A66" s="479" t="s">
        <v>513</v>
      </c>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28"/>
      <c r="AC66" s="428"/>
      <c r="AD66" s="428"/>
      <c r="AE66" s="428"/>
      <c r="AF66" s="428"/>
      <c r="AG66" s="428"/>
      <c r="AH66" s="428"/>
      <c r="AI66" s="428"/>
      <c r="AJ66" s="428"/>
      <c r="AK66" s="428"/>
      <c r="AL66" s="480"/>
      <c r="AM66" s="428"/>
    </row>
    <row r="67" spans="1:39" ht="12" customHeight="1">
      <c r="A67" s="479" t="s">
        <v>261</v>
      </c>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28"/>
      <c r="AC67" s="428"/>
      <c r="AD67" s="428"/>
      <c r="AE67" s="428"/>
      <c r="AF67" s="428"/>
      <c r="AG67" s="428"/>
      <c r="AH67" s="428"/>
      <c r="AI67" s="428"/>
      <c r="AJ67" s="428"/>
      <c r="AK67" s="428"/>
      <c r="AL67" s="480"/>
      <c r="AM67" s="428"/>
    </row>
    <row r="68" spans="1:39" ht="12" customHeight="1">
      <c r="A68" s="479" t="s">
        <v>515</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28"/>
      <c r="AC68" s="428"/>
      <c r="AD68" s="428"/>
      <c r="AE68" s="428"/>
      <c r="AF68" s="428"/>
      <c r="AG68" s="428"/>
      <c r="AH68" s="428"/>
      <c r="AI68" s="428"/>
      <c r="AJ68" s="428"/>
      <c r="AK68" s="428"/>
      <c r="AL68" s="480"/>
      <c r="AM68" s="428"/>
    </row>
    <row r="69" spans="1:39" ht="12" customHeight="1">
      <c r="A69" s="479" t="s">
        <v>485</v>
      </c>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28"/>
      <c r="AC69" s="428"/>
      <c r="AD69" s="428"/>
      <c r="AE69" s="428"/>
      <c r="AF69" s="428"/>
      <c r="AG69" s="428"/>
      <c r="AH69" s="428"/>
      <c r="AI69" s="428"/>
      <c r="AJ69" s="428"/>
      <c r="AK69" s="428"/>
      <c r="AL69" s="480"/>
      <c r="AM69" s="428"/>
    </row>
    <row r="70" spans="1:39" ht="12" customHeight="1">
      <c r="A70" s="479" t="s">
        <v>1323</v>
      </c>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832"/>
      <c r="AC70" s="832"/>
      <c r="AD70" s="832"/>
      <c r="AE70" s="832"/>
      <c r="AF70" s="832"/>
      <c r="AG70" s="832"/>
      <c r="AH70" s="832"/>
      <c r="AI70" s="832"/>
      <c r="AJ70" s="832"/>
      <c r="AK70" s="832"/>
      <c r="AL70" s="833"/>
      <c r="AM70" s="428"/>
    </row>
    <row r="71" spans="1:39" ht="18" customHeight="1">
      <c r="A71" s="834"/>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5"/>
    </row>
  </sheetData>
  <mergeCells count="200">
    <mergeCell ref="AC56:AE56"/>
    <mergeCell ref="AF56:AH56"/>
    <mergeCell ref="B57:J59"/>
    <mergeCell ref="K57:M57"/>
    <mergeCell ref="Y57:AB57"/>
    <mergeCell ref="AC57:AF59"/>
    <mergeCell ref="AG57:AK59"/>
    <mergeCell ref="B56:F56"/>
    <mergeCell ref="N59:AA59"/>
    <mergeCell ref="B60:J61"/>
    <mergeCell ref="A60:A63"/>
    <mergeCell ref="L60:AK60"/>
    <mergeCell ref="AI61:AK61"/>
    <mergeCell ref="B62:J62"/>
    <mergeCell ref="K62:AK62"/>
    <mergeCell ref="B63:J63"/>
    <mergeCell ref="K63:AK63"/>
    <mergeCell ref="L61:U61"/>
    <mergeCell ref="W61:AF61"/>
    <mergeCell ref="AG61:AH61"/>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404" priority="27">
      <formula>AND(F5="✔",L5="")</formula>
    </cfRule>
  </conditionalFormatting>
  <conditionalFormatting sqref="Y7:AK12">
    <cfRule type="expression" dxfId="403" priority="20">
      <formula>LEN(Y7)&gt;100</formula>
    </cfRule>
    <cfRule type="expression" dxfId="402" priority="26">
      <formula>AND($L$5&lt;&gt;"00 基礎分野",$Y$7="")</formula>
    </cfRule>
  </conditionalFormatting>
  <conditionalFormatting sqref="Y57:AB58 N58:W58 N59:AA59 K62:AK63 F13 L13 R13 AF15:AG15 G16 I16 L16 N16 F17:AK17 F20:AK20 F29:AK29 K52:AE55 AI52:AK55 C31:AK50 M11:R11 F11:K12 K60">
    <cfRule type="containsBlanks" dxfId="401" priority="29">
      <formula>LEN(TRIM(C11))=0</formula>
    </cfRule>
  </conditionalFormatting>
  <conditionalFormatting sqref="M11:R11 F11:K12 F14:K14">
    <cfRule type="cellIs" dxfId="400" priority="24" operator="equal">
      <formula>"令和　　年　　月　　日"</formula>
    </cfRule>
  </conditionalFormatting>
  <conditionalFormatting sqref="V13:AF13">
    <cfRule type="expression" dxfId="399" priority="23">
      <formula>AND($R$13="✔",$V$13="")</formula>
    </cfRule>
  </conditionalFormatting>
  <conditionalFormatting sqref="K51 P51">
    <cfRule type="expression" dxfId="398" priority="22">
      <formula>COUNTA($K$51,$P$51)=0</formula>
    </cfRule>
  </conditionalFormatting>
  <conditionalFormatting sqref="AI51:AK51">
    <cfRule type="expression" dxfId="397" priority="21">
      <formula>AND($P$51="✔",$AI$51="")</formula>
    </cfRule>
  </conditionalFormatting>
  <conditionalFormatting sqref="F20:AK20">
    <cfRule type="expression" dxfId="396" priority="19">
      <formula>LEN(F20)&gt;200</formula>
    </cfRule>
  </conditionalFormatting>
  <conditionalFormatting sqref="F29:AK29">
    <cfRule type="expression" dxfId="395" priority="18">
      <formula>LEN(F29)&gt;250</formula>
    </cfRule>
  </conditionalFormatting>
  <conditionalFormatting sqref="M7">
    <cfRule type="containsBlanks" dxfId="394" priority="31">
      <formula>LEN(TRIM(M7))=0</formula>
    </cfRule>
  </conditionalFormatting>
  <conditionalFormatting sqref="S7">
    <cfRule type="containsBlanks" dxfId="393" priority="32">
      <formula>LEN(TRIM(S7))=0</formula>
    </cfRule>
  </conditionalFormatting>
  <conditionalFormatting sqref="F8">
    <cfRule type="containsBlanks" dxfId="392" priority="30">
      <formula>LEN(TRIM(F8))=0</formula>
    </cfRule>
  </conditionalFormatting>
  <conditionalFormatting sqref="F14:K14">
    <cfRule type="containsBlanks" dxfId="391" priority="13">
      <formula>LEN(TRIM(F14))=0</formula>
    </cfRule>
  </conditionalFormatting>
  <conditionalFormatting sqref="AI61">
    <cfRule type="cellIs" dxfId="390" priority="9" operator="lessThanOrEqual">
      <formula>1</formula>
    </cfRule>
  </conditionalFormatting>
  <conditionalFormatting sqref="K61">
    <cfRule type="expression" dxfId="389" priority="11">
      <formula>($K$61="")*($V$61="")</formula>
    </cfRule>
  </conditionalFormatting>
  <conditionalFormatting sqref="V61">
    <cfRule type="expression" dxfId="388" priority="10">
      <formula>($K$61="")*($V$61="")</formula>
    </cfRule>
  </conditionalFormatting>
  <conditionalFormatting sqref="F18:F19 L18:L19 T18:T19 AA18 X19:AG19">
    <cfRule type="containsBlanks" dxfId="387" priority="7">
      <formula>LEN(TRIM(F18))=0</formula>
    </cfRule>
  </conditionalFormatting>
  <conditionalFormatting sqref="H21:T25 Y21:AF25 AH21:AH25">
    <cfRule type="containsBlanks" dxfId="386" priority="6">
      <formula>LEN(TRIM(H21))=0</formula>
    </cfRule>
  </conditionalFormatting>
  <conditionalFormatting sqref="AH26">
    <cfRule type="containsBlanks" dxfId="385" priority="4">
      <formula>LEN(TRIM(AH26))=0</formula>
    </cfRule>
  </conditionalFormatting>
  <conditionalFormatting sqref="AH27:AH28">
    <cfRule type="containsBlanks" dxfId="384" priority="3">
      <formula>LEN(TRIM(AH27))=0</formula>
    </cfRule>
  </conditionalFormatting>
  <conditionalFormatting sqref="M8">
    <cfRule type="containsBlanks" dxfId="383" priority="1">
      <formula>LEN(TRIM(M8))=0</formula>
    </cfRule>
  </conditionalFormatting>
  <dataValidations count="11">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 type="custom" allowBlank="1" showInputMessage="1" showErrorMessage="1" error="全角で入力してください" promptTitle="全角で最大250文字" prompt="（半角は不可）" sqref="F29:AK29">
      <formula1>AND(F29=DBCS(F29))</formula1>
    </dataValidation>
    <dataValidation type="custom" allowBlank="1" showInputMessage="1" showErrorMessage="1" error="全角で入力してください" promptTitle="全角で最大200文字" prompt="（半角は不可）" sqref="F20:AK20">
      <formula1>AND(F20=DBCS(F20))</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showGridLines="0" view="pageBreakPreview" zoomScale="70" zoomScaleNormal="100" zoomScaleSheetLayoutView="70" workbookViewId="0">
      <selection activeCell="A2" sqref="A2:AK2"/>
    </sheetView>
  </sheetViews>
  <sheetFormatPr defaultColWidth="2.875" defaultRowHeight="18" customHeight="1"/>
  <cols>
    <col min="1" max="37" width="3.625" style="416" customWidth="1"/>
    <col min="38" max="38" width="18.375" style="421" bestFit="1" customWidth="1"/>
    <col min="39" max="39" width="30.625" style="416" customWidth="1"/>
    <col min="40" max="40" width="30.125" style="416" customWidth="1"/>
    <col min="41" max="41" width="22.25" style="416" hidden="1" customWidth="1"/>
    <col min="42" max="16384" width="2.875" style="416"/>
  </cols>
  <sheetData>
    <row r="1" spans="1:47" ht="18" customHeight="1">
      <c r="A1" s="1029"/>
      <c r="B1" s="1029"/>
      <c r="C1" s="1029"/>
      <c r="D1" s="415"/>
      <c r="E1" s="415"/>
      <c r="F1" s="415"/>
      <c r="G1" s="415"/>
      <c r="P1" s="1029"/>
      <c r="Q1" s="1029"/>
      <c r="R1" s="1029"/>
      <c r="S1" s="415"/>
      <c r="T1" s="415"/>
      <c r="U1" s="415"/>
      <c r="V1" s="415"/>
      <c r="AB1" s="417"/>
      <c r="AI1" s="1030"/>
      <c r="AJ1" s="1031"/>
      <c r="AK1" s="1032" t="s">
        <v>829</v>
      </c>
      <c r="AL1" s="418"/>
      <c r="AO1" s="419" t="s">
        <v>591</v>
      </c>
    </row>
    <row r="2" spans="1:47" ht="20.100000000000001" customHeight="1">
      <c r="A2" s="1913" t="s">
        <v>1361</v>
      </c>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420"/>
      <c r="AO2" s="419" t="s">
        <v>592</v>
      </c>
    </row>
    <row r="3" spans="1:47" ht="18" customHeight="1">
      <c r="A3" s="1914" t="s">
        <v>245</v>
      </c>
      <c r="B3" s="1914"/>
      <c r="C3" s="1914"/>
      <c r="D3" s="1914"/>
      <c r="E3" s="1914"/>
      <c r="F3" s="1915" t="s">
        <v>1383</v>
      </c>
      <c r="G3" s="1915"/>
      <c r="H3" s="1915"/>
      <c r="I3" s="1915"/>
      <c r="J3" s="1915"/>
      <c r="K3" s="1915"/>
      <c r="L3" s="1915"/>
      <c r="M3" s="1915"/>
      <c r="N3" s="1915"/>
      <c r="O3" s="1915"/>
      <c r="P3" s="1915"/>
      <c r="Q3" s="1915"/>
      <c r="R3" s="1915"/>
      <c r="S3" s="1029"/>
      <c r="T3" s="1029"/>
      <c r="U3" s="1029"/>
      <c r="V3" s="1029"/>
      <c r="W3" s="1029"/>
      <c r="X3" s="1029"/>
      <c r="Y3" s="415"/>
      <c r="Z3" s="415"/>
      <c r="AA3" s="415"/>
      <c r="AB3" s="415"/>
      <c r="AK3" s="611" t="s">
        <v>1108</v>
      </c>
      <c r="AO3" s="419" t="s">
        <v>593</v>
      </c>
    </row>
    <row r="4" spans="1:47" ht="15" customHeight="1" thickBot="1">
      <c r="A4" s="422"/>
      <c r="B4" s="422"/>
      <c r="C4" s="422"/>
      <c r="D4" s="422"/>
      <c r="E4" s="422"/>
      <c r="F4" s="415"/>
      <c r="G4" s="415"/>
      <c r="H4" s="415"/>
      <c r="I4" s="415"/>
      <c r="J4" s="415"/>
      <c r="K4" s="415"/>
      <c r="L4" s="415"/>
      <c r="M4" s="415"/>
      <c r="N4" s="415"/>
      <c r="O4" s="415"/>
      <c r="P4" s="415"/>
      <c r="Q4" s="415"/>
      <c r="R4" s="415"/>
      <c r="S4" s="415"/>
      <c r="T4" s="415"/>
      <c r="U4" s="415"/>
      <c r="V4" s="415"/>
      <c r="W4" s="415"/>
      <c r="X4" s="415"/>
      <c r="Y4" s="415"/>
      <c r="Z4" s="415"/>
      <c r="AA4" s="415"/>
      <c r="AB4" s="415"/>
      <c r="AO4" s="419" t="s">
        <v>594</v>
      </c>
    </row>
    <row r="5" spans="1:47" ht="15" customHeight="1">
      <c r="A5" s="1916" t="s">
        <v>492</v>
      </c>
      <c r="B5" s="1917"/>
      <c r="C5" s="1917"/>
      <c r="D5" s="1917"/>
      <c r="E5" s="1918"/>
      <c r="F5" s="1033" t="str">
        <f>IF(様式1!E20="○","✔","")</f>
        <v/>
      </c>
      <c r="G5" s="1925" t="s">
        <v>830</v>
      </c>
      <c r="H5" s="1926"/>
      <c r="I5" s="1926"/>
      <c r="J5" s="1926"/>
      <c r="K5" s="1034" t="s">
        <v>831</v>
      </c>
      <c r="L5" s="1927"/>
      <c r="M5" s="1927"/>
      <c r="N5" s="1927"/>
      <c r="O5" s="1927"/>
      <c r="P5" s="1927"/>
      <c r="Q5" s="1927"/>
      <c r="R5" s="1927"/>
      <c r="S5" s="1927"/>
      <c r="T5" s="1927"/>
      <c r="U5" s="1035" t="s">
        <v>832</v>
      </c>
      <c r="V5" s="1036"/>
      <c r="W5" s="1037"/>
      <c r="X5" s="1037"/>
      <c r="Y5" s="1928" t="s">
        <v>656</v>
      </c>
      <c r="Z5" s="1929"/>
      <c r="AA5" s="1929"/>
      <c r="AB5" s="1929"/>
      <c r="AC5" s="1929"/>
      <c r="AD5" s="1929"/>
      <c r="AE5" s="1929"/>
      <c r="AF5" s="1929"/>
      <c r="AG5" s="1929"/>
      <c r="AH5" s="1929"/>
      <c r="AI5" s="1929"/>
      <c r="AJ5" s="1929"/>
      <c r="AK5" s="1930"/>
      <c r="AL5" s="427"/>
      <c r="AM5" s="428"/>
      <c r="AO5" s="419" t="s">
        <v>946</v>
      </c>
    </row>
    <row r="6" spans="1:47" ht="15" customHeight="1" thickBot="1">
      <c r="A6" s="1919"/>
      <c r="B6" s="1920"/>
      <c r="C6" s="1920"/>
      <c r="D6" s="1920"/>
      <c r="E6" s="1921"/>
      <c r="F6" s="1038" t="str">
        <f>IF(様式1!E21="○","✔","")</f>
        <v>✔</v>
      </c>
      <c r="G6" s="1934" t="s">
        <v>670</v>
      </c>
      <c r="H6" s="1935"/>
      <c r="I6" s="1935"/>
      <c r="J6" s="1935"/>
      <c r="K6" s="1039" t="s">
        <v>831</v>
      </c>
      <c r="L6" s="1936" t="s">
        <v>592</v>
      </c>
      <c r="M6" s="1936"/>
      <c r="N6" s="1936"/>
      <c r="O6" s="1936"/>
      <c r="P6" s="1936"/>
      <c r="Q6" s="1936"/>
      <c r="R6" s="1936"/>
      <c r="S6" s="1936"/>
      <c r="T6" s="1936"/>
      <c r="U6" s="422" t="s">
        <v>832</v>
      </c>
      <c r="V6" s="422"/>
      <c r="W6" s="422"/>
      <c r="X6" s="422"/>
      <c r="Y6" s="1931"/>
      <c r="Z6" s="1932"/>
      <c r="AA6" s="1932"/>
      <c r="AB6" s="1932"/>
      <c r="AC6" s="1932"/>
      <c r="AD6" s="1932"/>
      <c r="AE6" s="1932"/>
      <c r="AF6" s="1932"/>
      <c r="AG6" s="1932"/>
      <c r="AH6" s="1932"/>
      <c r="AI6" s="1932"/>
      <c r="AJ6" s="1932"/>
      <c r="AK6" s="1933"/>
      <c r="AL6" s="427"/>
      <c r="AM6" s="428"/>
      <c r="AO6" s="419" t="s">
        <v>595</v>
      </c>
    </row>
    <row r="7" spans="1:47" ht="24" customHeight="1" thickBot="1">
      <c r="A7" s="1919"/>
      <c r="B7" s="1920"/>
      <c r="C7" s="1920"/>
      <c r="D7" s="1920"/>
      <c r="E7" s="1921"/>
      <c r="F7" s="1040"/>
      <c r="G7" s="1937" t="s">
        <v>696</v>
      </c>
      <c r="H7" s="1938"/>
      <c r="I7" s="1938"/>
      <c r="J7" s="1938"/>
      <c r="K7" s="1938"/>
      <c r="L7" s="1939"/>
      <c r="M7" s="1041"/>
      <c r="N7" s="1893" t="s">
        <v>1317</v>
      </c>
      <c r="O7" s="1894"/>
      <c r="P7" s="1894"/>
      <c r="Q7" s="1894"/>
      <c r="R7" s="1895"/>
      <c r="S7" s="1042"/>
      <c r="T7" s="1896" t="s">
        <v>1539</v>
      </c>
      <c r="U7" s="1897"/>
      <c r="V7" s="1897"/>
      <c r="W7" s="1897"/>
      <c r="X7" s="1898"/>
      <c r="Y7" s="1899" t="s">
        <v>1362</v>
      </c>
      <c r="Z7" s="1900"/>
      <c r="AA7" s="1900"/>
      <c r="AB7" s="1900"/>
      <c r="AC7" s="1900"/>
      <c r="AD7" s="1900"/>
      <c r="AE7" s="1900"/>
      <c r="AF7" s="1900"/>
      <c r="AG7" s="1900"/>
      <c r="AH7" s="1900"/>
      <c r="AI7" s="1900"/>
      <c r="AJ7" s="1900"/>
      <c r="AK7" s="1901"/>
      <c r="AL7" s="1679" t="str">
        <f>LEN(Y7)&amp;" 文字(最大100文字)"</f>
        <v>1 文字(最大100文字)</v>
      </c>
      <c r="AM7" s="428"/>
      <c r="AO7" s="419" t="s">
        <v>596</v>
      </c>
    </row>
    <row r="8" spans="1:47" ht="41.25" customHeight="1" thickBot="1">
      <c r="A8" s="1922"/>
      <c r="B8" s="1923"/>
      <c r="C8" s="1923"/>
      <c r="D8" s="1923"/>
      <c r="E8" s="1924"/>
      <c r="F8" s="1043"/>
      <c r="G8" s="1702" t="s">
        <v>1131</v>
      </c>
      <c r="H8" s="1703"/>
      <c r="I8" s="1703"/>
      <c r="J8" s="1703"/>
      <c r="K8" s="1703"/>
      <c r="L8" s="1704"/>
      <c r="M8" s="1043"/>
      <c r="N8" s="1702" t="s">
        <v>1152</v>
      </c>
      <c r="O8" s="1703"/>
      <c r="P8" s="1703"/>
      <c r="Q8" s="1703"/>
      <c r="R8" s="1704"/>
      <c r="S8" s="1044"/>
      <c r="T8" s="1896"/>
      <c r="U8" s="1911"/>
      <c r="V8" s="1911"/>
      <c r="W8" s="1911"/>
      <c r="X8" s="1912"/>
      <c r="Y8" s="1902"/>
      <c r="Z8" s="1903"/>
      <c r="AA8" s="1903"/>
      <c r="AB8" s="1903"/>
      <c r="AC8" s="1903"/>
      <c r="AD8" s="1903"/>
      <c r="AE8" s="1903"/>
      <c r="AF8" s="1903"/>
      <c r="AG8" s="1903"/>
      <c r="AH8" s="1903"/>
      <c r="AI8" s="1903"/>
      <c r="AJ8" s="1903"/>
      <c r="AK8" s="1904"/>
      <c r="AL8" s="1679"/>
      <c r="AM8" s="428"/>
      <c r="AO8" s="419"/>
    </row>
    <row r="9" spans="1:47" ht="18" customHeight="1">
      <c r="A9" s="1955" t="s">
        <v>246</v>
      </c>
      <c r="B9" s="1956"/>
      <c r="C9" s="1956"/>
      <c r="D9" s="1956"/>
      <c r="E9" s="1956"/>
      <c r="F9" s="1959" t="s">
        <v>642</v>
      </c>
      <c r="G9" s="1959"/>
      <c r="H9" s="1959"/>
      <c r="I9" s="1959"/>
      <c r="J9" s="1959"/>
      <c r="K9" s="1959"/>
      <c r="L9" s="1959"/>
      <c r="M9" s="1959"/>
      <c r="N9" s="1959"/>
      <c r="O9" s="1959"/>
      <c r="P9" s="1959"/>
      <c r="Q9" s="1959"/>
      <c r="R9" s="1959"/>
      <c r="S9" s="1959"/>
      <c r="T9" s="1959"/>
      <c r="U9" s="1959"/>
      <c r="V9" s="1959"/>
      <c r="W9" s="1959"/>
      <c r="X9" s="1960"/>
      <c r="Y9" s="1905"/>
      <c r="Z9" s="1906"/>
      <c r="AA9" s="1906"/>
      <c r="AB9" s="1906"/>
      <c r="AC9" s="1906"/>
      <c r="AD9" s="1906"/>
      <c r="AE9" s="1906"/>
      <c r="AF9" s="1906"/>
      <c r="AG9" s="1906"/>
      <c r="AH9" s="1906"/>
      <c r="AI9" s="1906"/>
      <c r="AJ9" s="1906"/>
      <c r="AK9" s="1907"/>
      <c r="AL9" s="1679"/>
      <c r="AM9" s="428"/>
      <c r="AO9" s="419" t="s">
        <v>597</v>
      </c>
    </row>
    <row r="10" spans="1:47" ht="12" customHeight="1" thickBot="1">
      <c r="A10" s="1957"/>
      <c r="B10" s="1958"/>
      <c r="C10" s="1958"/>
      <c r="D10" s="1958"/>
      <c r="E10" s="1958"/>
      <c r="F10" s="1045"/>
      <c r="G10" s="1046"/>
      <c r="H10" s="1046"/>
      <c r="I10" s="1046"/>
      <c r="J10" s="1046"/>
      <c r="K10" s="1046"/>
      <c r="L10" s="1046"/>
      <c r="M10" s="1046"/>
      <c r="N10" s="1046"/>
      <c r="O10" s="1046"/>
      <c r="P10" s="1046"/>
      <c r="Q10" s="1046"/>
      <c r="R10" s="1046"/>
      <c r="S10" s="1046"/>
      <c r="T10" s="1046"/>
      <c r="U10" s="1046"/>
      <c r="V10" s="1046"/>
      <c r="W10" s="1046"/>
      <c r="X10" s="1047" t="s">
        <v>834</v>
      </c>
      <c r="Y10" s="1905"/>
      <c r="Z10" s="1906"/>
      <c r="AA10" s="1906"/>
      <c r="AB10" s="1906"/>
      <c r="AC10" s="1906"/>
      <c r="AD10" s="1906"/>
      <c r="AE10" s="1906"/>
      <c r="AF10" s="1906"/>
      <c r="AG10" s="1906"/>
      <c r="AH10" s="1906"/>
      <c r="AI10" s="1906"/>
      <c r="AJ10" s="1906"/>
      <c r="AK10" s="1907"/>
      <c r="AL10" s="1679"/>
      <c r="AM10" s="428"/>
      <c r="AO10" s="419" t="s">
        <v>598</v>
      </c>
    </row>
    <row r="11" spans="1:47" ht="20.25" customHeight="1" thickBot="1">
      <c r="A11" s="1940" t="s">
        <v>247</v>
      </c>
      <c r="B11" s="1961"/>
      <c r="C11" s="1961"/>
      <c r="D11" s="1961"/>
      <c r="E11" s="1961"/>
      <c r="F11" s="1952" t="s">
        <v>1364</v>
      </c>
      <c r="G11" s="1953"/>
      <c r="H11" s="1953"/>
      <c r="I11" s="1953"/>
      <c r="J11" s="1953"/>
      <c r="K11" s="1953"/>
      <c r="L11" s="1048" t="s">
        <v>55</v>
      </c>
      <c r="M11" s="1953" t="s">
        <v>1364</v>
      </c>
      <c r="N11" s="1953"/>
      <c r="O11" s="1953"/>
      <c r="P11" s="1953"/>
      <c r="Q11" s="1953"/>
      <c r="R11" s="1953"/>
      <c r="S11" s="1049"/>
      <c r="T11" s="1049"/>
      <c r="U11" s="1048"/>
      <c r="V11" s="1048"/>
      <c r="W11" s="1048"/>
      <c r="X11" s="1050"/>
      <c r="Y11" s="1905"/>
      <c r="Z11" s="1906"/>
      <c r="AA11" s="1906"/>
      <c r="AB11" s="1906"/>
      <c r="AC11" s="1906"/>
      <c r="AD11" s="1906"/>
      <c r="AE11" s="1906"/>
      <c r="AF11" s="1906"/>
      <c r="AG11" s="1906"/>
      <c r="AH11" s="1906"/>
      <c r="AI11" s="1906"/>
      <c r="AJ11" s="1906"/>
      <c r="AK11" s="1907"/>
      <c r="AL11" s="1679"/>
      <c r="AM11" s="428"/>
      <c r="AO11" s="419" t="s">
        <v>599</v>
      </c>
    </row>
    <row r="12" spans="1:47" ht="24" customHeight="1" thickBot="1">
      <c r="A12" s="1940" t="s">
        <v>248</v>
      </c>
      <c r="B12" s="1941"/>
      <c r="C12" s="1941"/>
      <c r="D12" s="1941"/>
      <c r="E12" s="1941"/>
      <c r="F12" s="1952" t="s">
        <v>1363</v>
      </c>
      <c r="G12" s="1953"/>
      <c r="H12" s="1953"/>
      <c r="I12" s="1953"/>
      <c r="J12" s="1953"/>
      <c r="K12" s="1953"/>
      <c r="L12" s="1950"/>
      <c r="M12" s="1950"/>
      <c r="N12" s="1950"/>
      <c r="O12" s="1950"/>
      <c r="P12" s="1950"/>
      <c r="Q12" s="1950"/>
      <c r="R12" s="1950"/>
      <c r="S12" s="1950"/>
      <c r="T12" s="1950"/>
      <c r="U12" s="1950"/>
      <c r="V12" s="1950"/>
      <c r="W12" s="1950"/>
      <c r="X12" s="1962"/>
      <c r="Y12" s="1908"/>
      <c r="Z12" s="1909"/>
      <c r="AA12" s="1909"/>
      <c r="AB12" s="1909"/>
      <c r="AC12" s="1909"/>
      <c r="AD12" s="1909"/>
      <c r="AE12" s="1909"/>
      <c r="AF12" s="1909"/>
      <c r="AG12" s="1909"/>
      <c r="AH12" s="1909"/>
      <c r="AI12" s="1909"/>
      <c r="AJ12" s="1909"/>
      <c r="AK12" s="1910"/>
      <c r="AL12" s="1679"/>
      <c r="AM12" s="428"/>
      <c r="AO12" s="419" t="s">
        <v>600</v>
      </c>
    </row>
    <row r="13" spans="1:47" ht="20.25" customHeight="1" thickBot="1">
      <c r="A13" s="1940" t="s">
        <v>249</v>
      </c>
      <c r="B13" s="1941"/>
      <c r="C13" s="1941"/>
      <c r="D13" s="1941"/>
      <c r="E13" s="1942"/>
      <c r="F13" s="1051" t="s">
        <v>959</v>
      </c>
      <c r="G13" s="1943" t="s">
        <v>493</v>
      </c>
      <c r="H13" s="1944"/>
      <c r="I13" s="1944"/>
      <c r="J13" s="1944"/>
      <c r="K13" s="1945"/>
      <c r="L13" s="1051"/>
      <c r="M13" s="1943" t="s">
        <v>836</v>
      </c>
      <c r="N13" s="1944"/>
      <c r="O13" s="1944"/>
      <c r="P13" s="1944"/>
      <c r="Q13" s="1945"/>
      <c r="R13" s="1051"/>
      <c r="S13" s="1946" t="s">
        <v>837</v>
      </c>
      <c r="T13" s="1947"/>
      <c r="U13" s="1947"/>
      <c r="V13" s="1948"/>
      <c r="W13" s="1948"/>
      <c r="X13" s="1948"/>
      <c r="Y13" s="1948"/>
      <c r="Z13" s="1948"/>
      <c r="AA13" s="1948"/>
      <c r="AB13" s="1948"/>
      <c r="AC13" s="1948"/>
      <c r="AD13" s="1948"/>
      <c r="AE13" s="1948"/>
      <c r="AF13" s="1948"/>
      <c r="AG13" s="1052" t="s">
        <v>832</v>
      </c>
      <c r="AH13" s="443"/>
      <c r="AI13" s="443"/>
      <c r="AJ13" s="443"/>
      <c r="AK13" s="444"/>
      <c r="AL13" s="440"/>
      <c r="AM13" s="428"/>
      <c r="AO13" s="419" t="s">
        <v>601</v>
      </c>
    </row>
    <row r="14" spans="1:47" ht="20.25" customHeight="1" thickBot="1">
      <c r="A14" s="1949" t="s">
        <v>250</v>
      </c>
      <c r="B14" s="1950"/>
      <c r="C14" s="1950"/>
      <c r="D14" s="1950"/>
      <c r="E14" s="1951"/>
      <c r="F14" s="1952" t="s">
        <v>1364</v>
      </c>
      <c r="G14" s="1953"/>
      <c r="H14" s="1953"/>
      <c r="I14" s="1953"/>
      <c r="J14" s="1953"/>
      <c r="K14" s="1953"/>
      <c r="L14" s="1049"/>
      <c r="M14" s="1954"/>
      <c r="N14" s="1954"/>
      <c r="O14" s="1954"/>
      <c r="P14" s="1954"/>
      <c r="Q14" s="1954"/>
      <c r="R14" s="1954"/>
      <c r="S14" s="1954"/>
      <c r="T14" s="1954"/>
      <c r="U14" s="1954"/>
      <c r="V14" s="1954"/>
      <c r="W14" s="1954"/>
      <c r="X14" s="1954"/>
      <c r="Y14" s="1053"/>
      <c r="Z14" s="1053"/>
      <c r="AA14" s="1053"/>
      <c r="AB14" s="1053"/>
      <c r="AC14" s="443"/>
      <c r="AD14" s="443"/>
      <c r="AE14" s="443"/>
      <c r="AF14" s="443"/>
      <c r="AG14" s="443"/>
      <c r="AH14" s="443"/>
      <c r="AI14" s="443"/>
      <c r="AJ14" s="443"/>
      <c r="AK14" s="444"/>
      <c r="AL14" s="440"/>
      <c r="AM14" s="428"/>
      <c r="AO14" s="419" t="s">
        <v>602</v>
      </c>
    </row>
    <row r="15" spans="1:47" ht="20.25" customHeight="1" thickBot="1">
      <c r="A15" s="1977" t="s">
        <v>213</v>
      </c>
      <c r="B15" s="1970"/>
      <c r="C15" s="1970"/>
      <c r="D15" s="1970"/>
      <c r="E15" s="1970"/>
      <c r="F15" s="1978">
        <v>45383</v>
      </c>
      <c r="G15" s="1979"/>
      <c r="H15" s="1979"/>
      <c r="I15" s="1979"/>
      <c r="J15" s="1979"/>
      <c r="K15" s="1979"/>
      <c r="L15" s="1048" t="s">
        <v>55</v>
      </c>
      <c r="M15" s="1979">
        <v>45471</v>
      </c>
      <c r="N15" s="1979"/>
      <c r="O15" s="1979"/>
      <c r="P15" s="1979"/>
      <c r="Q15" s="1979"/>
      <c r="R15" s="1979"/>
      <c r="S15" s="1048"/>
      <c r="T15" s="1054" t="s">
        <v>25</v>
      </c>
      <c r="U15" s="1053">
        <v>3</v>
      </c>
      <c r="V15" s="1954" t="s">
        <v>839</v>
      </c>
      <c r="W15" s="1954"/>
      <c r="X15" s="1048"/>
      <c r="Y15" s="443"/>
      <c r="AC15" s="1954" t="s">
        <v>840</v>
      </c>
      <c r="AD15" s="1954"/>
      <c r="AE15" s="1954"/>
      <c r="AF15" s="1980">
        <v>59</v>
      </c>
      <c r="AG15" s="1980"/>
      <c r="AH15" s="1954" t="s">
        <v>841</v>
      </c>
      <c r="AI15" s="1954"/>
      <c r="AJ15" s="443"/>
      <c r="AK15" s="444"/>
      <c r="AL15" s="440"/>
      <c r="AM15" s="428"/>
      <c r="AO15" s="419" t="s">
        <v>603</v>
      </c>
    </row>
    <row r="16" spans="1:47" ht="20.25" customHeight="1" thickBot="1">
      <c r="A16" s="1940" t="s">
        <v>251</v>
      </c>
      <c r="B16" s="1941"/>
      <c r="C16" s="1941"/>
      <c r="D16" s="1941"/>
      <c r="E16" s="1941"/>
      <c r="F16" s="1055"/>
      <c r="G16" s="1056">
        <v>9</v>
      </c>
      <c r="H16" s="1053" t="s">
        <v>494</v>
      </c>
      <c r="I16" s="1057">
        <v>0</v>
      </c>
      <c r="J16" s="1053" t="s">
        <v>495</v>
      </c>
      <c r="K16" s="1058" t="s">
        <v>55</v>
      </c>
      <c r="L16" s="1056">
        <v>16</v>
      </c>
      <c r="M16" s="1053" t="s">
        <v>494</v>
      </c>
      <c r="N16" s="1057">
        <v>0</v>
      </c>
      <c r="O16" s="1053" t="s">
        <v>495</v>
      </c>
      <c r="P16" s="443"/>
      <c r="Q16" s="443"/>
      <c r="R16" s="1055"/>
      <c r="S16" s="1055"/>
      <c r="T16" s="1055"/>
      <c r="U16" s="1058"/>
      <c r="V16" s="1058"/>
      <c r="W16" s="1058"/>
      <c r="X16" s="1058"/>
      <c r="Y16" s="1942" t="s">
        <v>496</v>
      </c>
      <c r="Z16" s="1970"/>
      <c r="AA16" s="1971"/>
      <c r="AB16" s="1942">
        <v>15</v>
      </c>
      <c r="AC16" s="1970"/>
      <c r="AD16" s="1970"/>
      <c r="AE16" s="443" t="s">
        <v>497</v>
      </c>
      <c r="AF16" s="443"/>
      <c r="AG16" s="443"/>
      <c r="AH16" s="443"/>
      <c r="AI16" s="443"/>
      <c r="AJ16" s="443"/>
      <c r="AK16" s="444"/>
      <c r="AL16" s="440"/>
      <c r="AM16" s="428"/>
      <c r="AO16" s="419" t="s">
        <v>604</v>
      </c>
      <c r="AR16" s="410"/>
      <c r="AS16" s="296"/>
      <c r="AT16" s="412"/>
      <c r="AU16" s="412"/>
    </row>
    <row r="17" spans="1:41" ht="38.25" customHeight="1" thickBot="1">
      <c r="A17" s="1972" t="s">
        <v>544</v>
      </c>
      <c r="B17" s="1973"/>
      <c r="C17" s="1973"/>
      <c r="D17" s="1973"/>
      <c r="E17" s="1974"/>
      <c r="F17" s="1730" t="s">
        <v>1376</v>
      </c>
      <c r="G17" s="1975"/>
      <c r="H17" s="1975"/>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447"/>
      <c r="AM17" s="428"/>
      <c r="AO17" s="419" t="s">
        <v>605</v>
      </c>
    </row>
    <row r="18" spans="1:41" ht="15" customHeight="1">
      <c r="A18" s="1928" t="s">
        <v>1540</v>
      </c>
      <c r="B18" s="1929"/>
      <c r="C18" s="1929"/>
      <c r="D18" s="1929"/>
      <c r="E18" s="1929"/>
      <c r="F18" s="1059"/>
      <c r="G18" s="1965" t="s">
        <v>843</v>
      </c>
      <c r="H18" s="1965"/>
      <c r="I18" s="1965"/>
      <c r="J18" s="1965"/>
      <c r="K18" s="1965"/>
      <c r="L18" s="1059"/>
      <c r="M18" s="1965" t="s">
        <v>844</v>
      </c>
      <c r="N18" s="1965"/>
      <c r="O18" s="1965"/>
      <c r="P18" s="1965"/>
      <c r="Q18" s="1965"/>
      <c r="R18" s="1965"/>
      <c r="S18" s="1965"/>
      <c r="T18" s="1059"/>
      <c r="U18" s="1966" t="s">
        <v>498</v>
      </c>
      <c r="V18" s="1966"/>
      <c r="W18" s="1966"/>
      <c r="X18" s="1966"/>
      <c r="Y18" s="1966"/>
      <c r="Z18" s="1966"/>
      <c r="AA18" s="1059"/>
      <c r="AB18" s="1966" t="s">
        <v>845</v>
      </c>
      <c r="AC18" s="1966"/>
      <c r="AD18" s="1966"/>
      <c r="AE18" s="1966"/>
      <c r="AF18" s="1966"/>
      <c r="AG18" s="1966"/>
      <c r="AH18" s="1035"/>
      <c r="AI18" s="1035"/>
      <c r="AJ18" s="1036"/>
      <c r="AK18" s="1060"/>
      <c r="AL18" s="440"/>
      <c r="AM18" s="428"/>
      <c r="AO18" s="419" t="s">
        <v>606</v>
      </c>
    </row>
    <row r="19" spans="1:41" ht="15" customHeight="1" thickBot="1">
      <c r="A19" s="1963"/>
      <c r="B19" s="1964"/>
      <c r="C19" s="1964"/>
      <c r="D19" s="1964"/>
      <c r="E19" s="1964"/>
      <c r="F19" s="1061"/>
      <c r="G19" s="1967" t="s">
        <v>846</v>
      </c>
      <c r="H19" s="1967"/>
      <c r="I19" s="1967"/>
      <c r="J19" s="1967"/>
      <c r="K19" s="1967"/>
      <c r="L19" s="1061"/>
      <c r="M19" s="1968" t="s">
        <v>847</v>
      </c>
      <c r="N19" s="1968"/>
      <c r="O19" s="1968"/>
      <c r="P19" s="1968"/>
      <c r="Q19" s="1968"/>
      <c r="R19" s="1968"/>
      <c r="S19" s="1968"/>
      <c r="T19" s="1061"/>
      <c r="U19" s="1062" t="s">
        <v>848</v>
      </c>
      <c r="V19" s="1063"/>
      <c r="W19" s="1064" t="s">
        <v>831</v>
      </c>
      <c r="X19" s="1969"/>
      <c r="Y19" s="1969"/>
      <c r="Z19" s="1969"/>
      <c r="AA19" s="1969"/>
      <c r="AB19" s="1969"/>
      <c r="AC19" s="1969"/>
      <c r="AD19" s="1969"/>
      <c r="AE19" s="1969"/>
      <c r="AF19" s="1969"/>
      <c r="AG19" s="1969"/>
      <c r="AH19" s="1065" t="s">
        <v>48</v>
      </c>
      <c r="AI19" s="1066"/>
      <c r="AJ19" s="1063"/>
      <c r="AK19" s="1067"/>
      <c r="AL19" s="440"/>
      <c r="AM19" s="428"/>
      <c r="AO19" s="419" t="s">
        <v>607</v>
      </c>
    </row>
    <row r="20" spans="1:41" ht="35.1" customHeight="1" thickBot="1">
      <c r="A20" s="1981" t="s">
        <v>253</v>
      </c>
      <c r="B20" s="1982"/>
      <c r="C20" s="1982"/>
      <c r="D20" s="1982"/>
      <c r="E20" s="1982"/>
      <c r="F20" s="1983" t="s">
        <v>1366</v>
      </c>
      <c r="G20" s="1984"/>
      <c r="H20" s="1984"/>
      <c r="I20" s="1984"/>
      <c r="J20" s="1984"/>
      <c r="K20" s="1984"/>
      <c r="L20" s="1984"/>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5"/>
      <c r="AL20" s="980" t="str">
        <f>LEN(F20)&amp;" 文字(最大200文字)"</f>
        <v>63 文字(最大200文字)</v>
      </c>
      <c r="AM20" s="455" t="s">
        <v>609</v>
      </c>
      <c r="AN20" s="456" t="s">
        <v>610</v>
      </c>
      <c r="AO20" s="419" t="s">
        <v>608</v>
      </c>
    </row>
    <row r="21" spans="1:41" ht="15" customHeight="1">
      <c r="A21" s="1928" t="s">
        <v>254</v>
      </c>
      <c r="B21" s="1929"/>
      <c r="C21" s="1929"/>
      <c r="D21" s="1929"/>
      <c r="E21" s="1929"/>
      <c r="F21" s="1988" t="s">
        <v>499</v>
      </c>
      <c r="G21" s="1988"/>
      <c r="H21" s="1989" t="s">
        <v>1372</v>
      </c>
      <c r="I21" s="1989"/>
      <c r="J21" s="1989"/>
      <c r="K21" s="1989"/>
      <c r="L21" s="1989"/>
      <c r="M21" s="1989"/>
      <c r="N21" s="1989"/>
      <c r="O21" s="1989"/>
      <c r="P21" s="1989"/>
      <c r="Q21" s="1989"/>
      <c r="R21" s="1989"/>
      <c r="S21" s="1989"/>
      <c r="T21" s="1989"/>
      <c r="U21" s="1990" t="s">
        <v>850</v>
      </c>
      <c r="V21" s="1990"/>
      <c r="W21" s="1990"/>
      <c r="X21" s="1990"/>
      <c r="Y21" s="1989" t="s">
        <v>1373</v>
      </c>
      <c r="Z21" s="1989"/>
      <c r="AA21" s="1989"/>
      <c r="AB21" s="1989"/>
      <c r="AC21" s="1989"/>
      <c r="AD21" s="1989"/>
      <c r="AE21" s="1989"/>
      <c r="AF21" s="1989"/>
      <c r="AG21" s="1034" t="s">
        <v>48</v>
      </c>
      <c r="AH21" s="1068" t="s">
        <v>959</v>
      </c>
      <c r="AI21" s="1069" t="s">
        <v>255</v>
      </c>
      <c r="AJ21" s="1036"/>
      <c r="AK21" s="1060"/>
      <c r="AL21" s="1757" t="str">
        <f>LEN(AN21)&amp;" 文字(最大100文字)"</f>
        <v>79 文字(最大100文字)</v>
      </c>
      <c r="AM21" s="375" t="str">
        <f>IF(H21="","",IF(AH21="✔",DBCS(CONCATENATE(H21,"　",Y21,"（任意）")),DBCS(CONCATENATE(H21,"　",Y21))))</f>
        <v>基本情報技術者試験　情報処理推進機構（任意）</v>
      </c>
      <c r="AN21" s="1758"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19" t="s">
        <v>43</v>
      </c>
    </row>
    <row r="22" spans="1:41" ht="15" customHeight="1">
      <c r="A22" s="1986"/>
      <c r="B22" s="1987"/>
      <c r="C22" s="1987"/>
      <c r="D22" s="1987"/>
      <c r="E22" s="1987"/>
      <c r="F22" s="1991" t="s">
        <v>499</v>
      </c>
      <c r="G22" s="1991"/>
      <c r="H22" s="1992" t="s">
        <v>1375</v>
      </c>
      <c r="I22" s="1992"/>
      <c r="J22" s="1992"/>
      <c r="K22" s="1992"/>
      <c r="L22" s="1992"/>
      <c r="M22" s="1992"/>
      <c r="N22" s="1992"/>
      <c r="O22" s="1992"/>
      <c r="P22" s="1992"/>
      <c r="Q22" s="1992"/>
      <c r="R22" s="1992"/>
      <c r="S22" s="1992"/>
      <c r="T22" s="1992"/>
      <c r="U22" s="1993" t="s">
        <v>850</v>
      </c>
      <c r="V22" s="1993"/>
      <c r="W22" s="1993"/>
      <c r="X22" s="1993"/>
      <c r="Y22" s="1992" t="s">
        <v>1374</v>
      </c>
      <c r="Z22" s="1992"/>
      <c r="AA22" s="1992"/>
      <c r="AB22" s="1992"/>
      <c r="AC22" s="1992"/>
      <c r="AD22" s="1992"/>
      <c r="AE22" s="1992"/>
      <c r="AF22" s="1992"/>
      <c r="AG22" s="1070" t="s">
        <v>48</v>
      </c>
      <c r="AH22" s="1071" t="s">
        <v>959</v>
      </c>
      <c r="AI22" s="415" t="s">
        <v>255</v>
      </c>
      <c r="AJ22" s="1072"/>
      <c r="AK22" s="1073"/>
      <c r="AL22" s="1757"/>
      <c r="AM22" s="461" t="str">
        <f>IF(H22="","",IF(AH22="✔",DBCS(CONCATENATE(H22,"　",Y22,"（任意）")),DBCS(CONCATENATE(H22,"　",Y22))))</f>
        <v>Ｏｒａｃｌｅ　Ｃｅｒｔｉｆｉｅｄ　Ｊａｖａ　Ｐｒｏｇｒａｍｍｅｒ　Ｓｉｌｖｅｒ　ＳＥ　１１　Ｏｒａｃｌｅ（任意）</v>
      </c>
      <c r="AN22" s="1759"/>
    </row>
    <row r="23" spans="1:41" ht="15" customHeight="1">
      <c r="A23" s="1986"/>
      <c r="B23" s="1987"/>
      <c r="C23" s="1987"/>
      <c r="D23" s="1987"/>
      <c r="E23" s="1987"/>
      <c r="F23" s="1991" t="s">
        <v>499</v>
      </c>
      <c r="G23" s="1991"/>
      <c r="H23" s="1992"/>
      <c r="I23" s="1992"/>
      <c r="J23" s="1992"/>
      <c r="K23" s="1992"/>
      <c r="L23" s="1992"/>
      <c r="M23" s="1992"/>
      <c r="N23" s="1992"/>
      <c r="O23" s="1992"/>
      <c r="P23" s="1992"/>
      <c r="Q23" s="1992"/>
      <c r="R23" s="1992"/>
      <c r="S23" s="1992"/>
      <c r="T23" s="1992"/>
      <c r="U23" s="1993" t="s">
        <v>850</v>
      </c>
      <c r="V23" s="1993"/>
      <c r="W23" s="1993"/>
      <c r="X23" s="1993"/>
      <c r="Y23" s="1992"/>
      <c r="Z23" s="1992"/>
      <c r="AA23" s="1992"/>
      <c r="AB23" s="1992"/>
      <c r="AC23" s="1992"/>
      <c r="AD23" s="1992"/>
      <c r="AE23" s="1992"/>
      <c r="AF23" s="1992"/>
      <c r="AG23" s="1070" t="s">
        <v>48</v>
      </c>
      <c r="AH23" s="1071"/>
      <c r="AI23" s="415" t="s">
        <v>255</v>
      </c>
      <c r="AJ23" s="1072"/>
      <c r="AK23" s="1073"/>
      <c r="AL23" s="1757"/>
      <c r="AM23" s="461" t="str">
        <f>IF(H23="","",IF(AH23="✔",DBCS(CONCATENATE(H23,"　",Y23,"（任意）")),DBCS(CONCATENATE(H23,"　",Y23))))</f>
        <v/>
      </c>
      <c r="AN23" s="1759"/>
    </row>
    <row r="24" spans="1:41" ht="15" customHeight="1">
      <c r="A24" s="1986"/>
      <c r="B24" s="1987"/>
      <c r="C24" s="1987"/>
      <c r="D24" s="1987"/>
      <c r="E24" s="1987"/>
      <c r="F24" s="1991" t="s">
        <v>499</v>
      </c>
      <c r="G24" s="1991"/>
      <c r="H24" s="1992"/>
      <c r="I24" s="1992"/>
      <c r="J24" s="1992"/>
      <c r="K24" s="1992"/>
      <c r="L24" s="1992"/>
      <c r="M24" s="1992"/>
      <c r="N24" s="1992"/>
      <c r="O24" s="1992"/>
      <c r="P24" s="1992"/>
      <c r="Q24" s="1992"/>
      <c r="R24" s="1992"/>
      <c r="S24" s="1992"/>
      <c r="T24" s="1992"/>
      <c r="U24" s="1993" t="s">
        <v>850</v>
      </c>
      <c r="V24" s="1993"/>
      <c r="W24" s="1993"/>
      <c r="X24" s="1993"/>
      <c r="Y24" s="1992"/>
      <c r="Z24" s="1992"/>
      <c r="AA24" s="1992"/>
      <c r="AB24" s="1992"/>
      <c r="AC24" s="1992"/>
      <c r="AD24" s="1992"/>
      <c r="AE24" s="1992"/>
      <c r="AF24" s="1992"/>
      <c r="AG24" s="1070" t="s">
        <v>48</v>
      </c>
      <c r="AH24" s="1071"/>
      <c r="AI24" s="415" t="s">
        <v>255</v>
      </c>
      <c r="AJ24" s="1072"/>
      <c r="AK24" s="1073"/>
      <c r="AL24" s="1757"/>
      <c r="AM24" s="461" t="str">
        <f>IF(H24="","",IF(AH24="✔",DBCS(CONCATENATE(H24,"　",Y24,"（任意）")),DBCS(CONCATENATE(H24,"　",Y24))))</f>
        <v/>
      </c>
      <c r="AN24" s="1759"/>
    </row>
    <row r="25" spans="1:41" ht="15" customHeight="1" thickBot="1">
      <c r="A25" s="1963"/>
      <c r="B25" s="1964"/>
      <c r="C25" s="1964"/>
      <c r="D25" s="1964"/>
      <c r="E25" s="1964"/>
      <c r="F25" s="1994" t="s">
        <v>499</v>
      </c>
      <c r="G25" s="1994"/>
      <c r="H25" s="1995"/>
      <c r="I25" s="1995"/>
      <c r="J25" s="1995"/>
      <c r="K25" s="1995"/>
      <c r="L25" s="1995"/>
      <c r="M25" s="1995"/>
      <c r="N25" s="1995"/>
      <c r="O25" s="1995"/>
      <c r="P25" s="1995"/>
      <c r="Q25" s="1995"/>
      <c r="R25" s="1995"/>
      <c r="S25" s="1995"/>
      <c r="T25" s="1995"/>
      <c r="U25" s="1996" t="s">
        <v>850</v>
      </c>
      <c r="V25" s="1996"/>
      <c r="W25" s="1996"/>
      <c r="X25" s="1996"/>
      <c r="Y25" s="1995"/>
      <c r="Z25" s="1995"/>
      <c r="AA25" s="1995"/>
      <c r="AB25" s="1995"/>
      <c r="AC25" s="1995"/>
      <c r="AD25" s="1995"/>
      <c r="AE25" s="1995"/>
      <c r="AF25" s="1995"/>
      <c r="AG25" s="1039" t="s">
        <v>48</v>
      </c>
      <c r="AH25" s="1074"/>
      <c r="AI25" s="1062" t="s">
        <v>255</v>
      </c>
      <c r="AJ25" s="1063"/>
      <c r="AK25" s="1067"/>
      <c r="AL25" s="1757"/>
      <c r="AM25" s="463" t="str">
        <f>IF(H25="","",IF(AH25="✔",DBCS(CONCATENATE(H25,"　",Y25,"（任意）")),DBCS(CONCATENATE(H25,"　",Y25))))</f>
        <v/>
      </c>
      <c r="AN25" s="1760"/>
    </row>
    <row r="26" spans="1:41" ht="21.75" customHeight="1" thickBot="1">
      <c r="A26" s="1997" t="s">
        <v>1293</v>
      </c>
      <c r="B26" s="1998"/>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1075" t="s">
        <v>543</v>
      </c>
      <c r="AI26" s="1942"/>
      <c r="AJ26" s="1970"/>
      <c r="AK26" s="1999"/>
      <c r="AL26" s="980"/>
      <c r="AM26" s="609"/>
      <c r="AN26" s="610"/>
    </row>
    <row r="27" spans="1:41" ht="21.75" customHeight="1" thickBot="1">
      <c r="A27" s="1997" t="s">
        <v>1294</v>
      </c>
      <c r="B27" s="1998"/>
      <c r="C27" s="1998"/>
      <c r="D27" s="1998"/>
      <c r="E27" s="1998"/>
      <c r="F27" s="2000"/>
      <c r="G27" s="2000"/>
      <c r="H27" s="2000"/>
      <c r="I27" s="2000"/>
      <c r="J27" s="2000"/>
      <c r="K27" s="2000"/>
      <c r="L27" s="2000"/>
      <c r="M27" s="2000"/>
      <c r="N27" s="2000"/>
      <c r="O27" s="2000"/>
      <c r="P27" s="2000"/>
      <c r="Q27" s="2000"/>
      <c r="R27" s="2000"/>
      <c r="S27" s="2000"/>
      <c r="T27" s="2000"/>
      <c r="U27" s="2000"/>
      <c r="V27" s="2000"/>
      <c r="W27" s="2000"/>
      <c r="X27" s="2000"/>
      <c r="Y27" s="2000"/>
      <c r="Z27" s="2000"/>
      <c r="AA27" s="2000"/>
      <c r="AB27" s="2000"/>
      <c r="AC27" s="2000"/>
      <c r="AD27" s="2000"/>
      <c r="AE27" s="2000"/>
      <c r="AF27" s="2000"/>
      <c r="AG27" s="2000"/>
      <c r="AH27" s="1075"/>
      <c r="AI27" s="1942"/>
      <c r="AJ27" s="1970"/>
      <c r="AK27" s="1999"/>
      <c r="AL27" s="980"/>
      <c r="AM27" s="609"/>
      <c r="AN27" s="610"/>
    </row>
    <row r="28" spans="1:41" ht="21.75" customHeight="1" thickBot="1">
      <c r="A28" s="1997" t="s">
        <v>1275</v>
      </c>
      <c r="B28" s="1998"/>
      <c r="C28" s="1998"/>
      <c r="D28" s="1998"/>
      <c r="E28" s="1998"/>
      <c r="F28" s="2000"/>
      <c r="G28" s="2000"/>
      <c r="H28" s="2000"/>
      <c r="I28" s="2000"/>
      <c r="J28" s="2000"/>
      <c r="K28" s="2000"/>
      <c r="L28" s="2000"/>
      <c r="M28" s="2000"/>
      <c r="N28" s="2000"/>
      <c r="O28" s="2000"/>
      <c r="P28" s="2000"/>
      <c r="Q28" s="2000"/>
      <c r="R28" s="2000"/>
      <c r="S28" s="2000"/>
      <c r="T28" s="2000"/>
      <c r="U28" s="2000"/>
      <c r="V28" s="2000"/>
      <c r="W28" s="2000"/>
      <c r="X28" s="2000"/>
      <c r="Y28" s="2000"/>
      <c r="Z28" s="2000"/>
      <c r="AA28" s="2000"/>
      <c r="AB28" s="2000"/>
      <c r="AC28" s="2000"/>
      <c r="AD28" s="2000"/>
      <c r="AE28" s="2000"/>
      <c r="AF28" s="2000"/>
      <c r="AG28" s="2000"/>
      <c r="AH28" s="1075" t="s">
        <v>543</v>
      </c>
      <c r="AI28" s="1942"/>
      <c r="AJ28" s="1970"/>
      <c r="AK28" s="1999"/>
      <c r="AL28" s="980"/>
      <c r="AM28" s="609"/>
      <c r="AN28" s="610"/>
    </row>
    <row r="29" spans="1:41" ht="24" customHeight="1">
      <c r="A29" s="2001" t="s">
        <v>514</v>
      </c>
      <c r="B29" s="2003" t="s">
        <v>852</v>
      </c>
      <c r="C29" s="2004"/>
      <c r="D29" s="2004"/>
      <c r="E29" s="2005"/>
      <c r="F29" s="2006" t="s">
        <v>1385</v>
      </c>
      <c r="G29" s="2007"/>
      <c r="H29" s="2007"/>
      <c r="I29" s="2007"/>
      <c r="J29" s="2007"/>
      <c r="K29" s="2007"/>
      <c r="L29" s="2007"/>
      <c r="M29" s="2007"/>
      <c r="N29" s="2007"/>
      <c r="O29" s="2007"/>
      <c r="P29" s="2007"/>
      <c r="Q29" s="2007"/>
      <c r="R29" s="2007"/>
      <c r="S29" s="2007"/>
      <c r="T29" s="2007"/>
      <c r="U29" s="2007"/>
      <c r="V29" s="2007"/>
      <c r="W29" s="2007"/>
      <c r="X29" s="2007"/>
      <c r="Y29" s="2007"/>
      <c r="Z29" s="2007"/>
      <c r="AA29" s="2007"/>
      <c r="AB29" s="2007"/>
      <c r="AC29" s="2007"/>
      <c r="AD29" s="2007"/>
      <c r="AE29" s="2007"/>
      <c r="AF29" s="2007"/>
      <c r="AG29" s="2007"/>
      <c r="AH29" s="2007"/>
      <c r="AI29" s="2007"/>
      <c r="AJ29" s="2007"/>
      <c r="AK29" s="2008"/>
      <c r="AL29" s="980" t="str">
        <f>LEN(F29)&amp;" 文字(最大250文字)"</f>
        <v>101 文字(最大250文字)</v>
      </c>
      <c r="AM29" s="428"/>
    </row>
    <row r="30" spans="1:41" ht="15" customHeight="1">
      <c r="A30" s="2001"/>
      <c r="B30" s="2009" t="s">
        <v>256</v>
      </c>
      <c r="C30" s="2010"/>
      <c r="D30" s="2010"/>
      <c r="E30" s="2010"/>
      <c r="F30" s="2010"/>
      <c r="G30" s="2010"/>
      <c r="H30" s="2010"/>
      <c r="I30" s="2010"/>
      <c r="J30" s="2011"/>
      <c r="K30" s="2010" t="s">
        <v>500</v>
      </c>
      <c r="L30" s="2010"/>
      <c r="M30" s="2010"/>
      <c r="N30" s="2010"/>
      <c r="O30" s="2010"/>
      <c r="P30" s="2010"/>
      <c r="Q30" s="2010"/>
      <c r="R30" s="2010"/>
      <c r="S30" s="2010"/>
      <c r="T30" s="2010"/>
      <c r="U30" s="2010"/>
      <c r="V30" s="2010"/>
      <c r="W30" s="2010"/>
      <c r="X30" s="2010"/>
      <c r="Y30" s="2010"/>
      <c r="Z30" s="2010"/>
      <c r="AA30" s="2010"/>
      <c r="AB30" s="2010"/>
      <c r="AC30" s="2010"/>
      <c r="AD30" s="2010"/>
      <c r="AE30" s="2010"/>
      <c r="AF30" s="2010"/>
      <c r="AG30" s="2010"/>
      <c r="AH30" s="2010"/>
      <c r="AI30" s="2020" t="s">
        <v>251</v>
      </c>
      <c r="AJ30" s="2020"/>
      <c r="AK30" s="2021"/>
      <c r="AL30" s="420"/>
      <c r="AM30" s="428"/>
    </row>
    <row r="31" spans="1:41" ht="20.100000000000001" customHeight="1">
      <c r="A31" s="2001"/>
      <c r="B31" s="2022" t="s">
        <v>501</v>
      </c>
      <c r="C31" s="2024" t="s">
        <v>1367</v>
      </c>
      <c r="D31" s="2025"/>
      <c r="E31" s="2025"/>
      <c r="F31" s="2025"/>
      <c r="G31" s="2025"/>
      <c r="H31" s="2025"/>
      <c r="I31" s="2025"/>
      <c r="J31" s="2026"/>
      <c r="K31" s="2027" t="s">
        <v>1370</v>
      </c>
      <c r="L31" s="2027"/>
      <c r="M31" s="2027"/>
      <c r="N31" s="2027"/>
      <c r="O31" s="2027"/>
      <c r="P31" s="2027"/>
      <c r="Q31" s="2027"/>
      <c r="R31" s="2027"/>
      <c r="S31" s="2027"/>
      <c r="T31" s="2027"/>
      <c r="U31" s="2027"/>
      <c r="V31" s="2027"/>
      <c r="W31" s="2027"/>
      <c r="X31" s="2027"/>
      <c r="Y31" s="2027"/>
      <c r="Z31" s="2027"/>
      <c r="AA31" s="2027"/>
      <c r="AB31" s="2027"/>
      <c r="AC31" s="2027"/>
      <c r="AD31" s="2027"/>
      <c r="AE31" s="2027"/>
      <c r="AF31" s="2027"/>
      <c r="AG31" s="2027"/>
      <c r="AH31" s="2028"/>
      <c r="AI31" s="2029">
        <v>1</v>
      </c>
      <c r="AJ31" s="2030"/>
      <c r="AK31" s="2031"/>
      <c r="AL31" s="464"/>
      <c r="AM31" s="428"/>
    </row>
    <row r="32" spans="1:41" ht="20.100000000000001" customHeight="1">
      <c r="A32" s="2001"/>
      <c r="B32" s="2023"/>
      <c r="C32" s="2015" t="s">
        <v>1368</v>
      </c>
      <c r="D32" s="2016"/>
      <c r="E32" s="2016"/>
      <c r="F32" s="2016"/>
      <c r="G32" s="2016"/>
      <c r="H32" s="2016"/>
      <c r="I32" s="2016"/>
      <c r="J32" s="2017"/>
      <c r="K32" s="2018" t="s">
        <v>1371</v>
      </c>
      <c r="L32" s="2018"/>
      <c r="M32" s="2018"/>
      <c r="N32" s="2018"/>
      <c r="O32" s="2018"/>
      <c r="P32" s="2018"/>
      <c r="Q32" s="2018"/>
      <c r="R32" s="2018"/>
      <c r="S32" s="2018"/>
      <c r="T32" s="2018"/>
      <c r="U32" s="2018"/>
      <c r="V32" s="2018"/>
      <c r="W32" s="2018"/>
      <c r="X32" s="2018"/>
      <c r="Y32" s="2018"/>
      <c r="Z32" s="2018"/>
      <c r="AA32" s="2018"/>
      <c r="AB32" s="2018"/>
      <c r="AC32" s="2018"/>
      <c r="AD32" s="2018"/>
      <c r="AE32" s="2018"/>
      <c r="AF32" s="2018"/>
      <c r="AG32" s="2018"/>
      <c r="AH32" s="2019"/>
      <c r="AI32" s="2012">
        <v>25</v>
      </c>
      <c r="AJ32" s="2013"/>
      <c r="AK32" s="2014"/>
      <c r="AL32" s="465"/>
      <c r="AM32" s="428"/>
    </row>
    <row r="33" spans="1:39" ht="20.100000000000001" customHeight="1">
      <c r="A33" s="2001"/>
      <c r="B33" s="2023"/>
      <c r="C33" s="2015" t="s">
        <v>1369</v>
      </c>
      <c r="D33" s="2016"/>
      <c r="E33" s="2016"/>
      <c r="F33" s="2016"/>
      <c r="G33" s="2016"/>
      <c r="H33" s="2016"/>
      <c r="I33" s="2016"/>
      <c r="J33" s="2017"/>
      <c r="K33" s="2018" t="s">
        <v>1369</v>
      </c>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9"/>
      <c r="AI33" s="2012">
        <v>27</v>
      </c>
      <c r="AJ33" s="2013"/>
      <c r="AK33" s="2014"/>
      <c r="AL33" s="465"/>
      <c r="AM33" s="428"/>
    </row>
    <row r="34" spans="1:39" ht="20.100000000000001" customHeight="1">
      <c r="A34" s="2001"/>
      <c r="B34" s="2023"/>
      <c r="C34" s="2015" t="s">
        <v>1379</v>
      </c>
      <c r="D34" s="2016"/>
      <c r="E34" s="2016"/>
      <c r="F34" s="2016"/>
      <c r="G34" s="2016"/>
      <c r="H34" s="2016"/>
      <c r="I34" s="2016"/>
      <c r="J34" s="2017"/>
      <c r="K34" s="2018" t="s">
        <v>1380</v>
      </c>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9"/>
      <c r="AI34" s="2012">
        <v>1</v>
      </c>
      <c r="AJ34" s="2013"/>
      <c r="AK34" s="2014"/>
      <c r="AL34" s="465"/>
      <c r="AM34" s="428"/>
    </row>
    <row r="35" spans="1:39" ht="20.100000000000001" customHeight="1">
      <c r="A35" s="2001"/>
      <c r="B35" s="2023"/>
      <c r="C35" s="2015" t="s">
        <v>1384</v>
      </c>
      <c r="D35" s="2016"/>
      <c r="E35" s="2016"/>
      <c r="F35" s="2016"/>
      <c r="G35" s="2016"/>
      <c r="H35" s="2016"/>
      <c r="I35" s="2016"/>
      <c r="J35" s="2017"/>
      <c r="K35" s="2018" t="s">
        <v>1384</v>
      </c>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9"/>
      <c r="AI35" s="2012" t="s">
        <v>1387</v>
      </c>
      <c r="AJ35" s="2013"/>
      <c r="AK35" s="2014"/>
      <c r="AL35" s="465"/>
      <c r="AM35" s="428"/>
    </row>
    <row r="36" spans="1:39" ht="20.100000000000001" customHeight="1">
      <c r="A36" s="2001"/>
      <c r="B36" s="2023"/>
      <c r="C36" s="2015" t="s">
        <v>1384</v>
      </c>
      <c r="D36" s="2016"/>
      <c r="E36" s="2016"/>
      <c r="F36" s="2016"/>
      <c r="G36" s="2016"/>
      <c r="H36" s="2016"/>
      <c r="I36" s="2016"/>
      <c r="J36" s="2017"/>
      <c r="K36" s="2018" t="s">
        <v>1384</v>
      </c>
      <c r="L36" s="2018"/>
      <c r="M36" s="2018"/>
      <c r="N36" s="2018"/>
      <c r="O36" s="2018"/>
      <c r="P36" s="2018"/>
      <c r="Q36" s="2018"/>
      <c r="R36" s="2018"/>
      <c r="S36" s="2018"/>
      <c r="T36" s="2018"/>
      <c r="U36" s="2018"/>
      <c r="V36" s="2018"/>
      <c r="W36" s="2018"/>
      <c r="X36" s="2018"/>
      <c r="Y36" s="2018"/>
      <c r="Z36" s="2018"/>
      <c r="AA36" s="2018"/>
      <c r="AB36" s="2018"/>
      <c r="AC36" s="2018"/>
      <c r="AD36" s="2018"/>
      <c r="AE36" s="2018"/>
      <c r="AF36" s="2018"/>
      <c r="AG36" s="2018"/>
      <c r="AH36" s="2019"/>
      <c r="AI36" s="2012" t="s">
        <v>1387</v>
      </c>
      <c r="AJ36" s="2013"/>
      <c r="AK36" s="2014"/>
      <c r="AL36" s="465"/>
      <c r="AM36" s="428"/>
    </row>
    <row r="37" spans="1:39" ht="20.100000000000001" customHeight="1">
      <c r="A37" s="2001"/>
      <c r="B37" s="2023"/>
      <c r="C37" s="2015" t="s">
        <v>1384</v>
      </c>
      <c r="D37" s="2016"/>
      <c r="E37" s="2016"/>
      <c r="F37" s="2016"/>
      <c r="G37" s="2016"/>
      <c r="H37" s="2016"/>
      <c r="I37" s="2016"/>
      <c r="J37" s="2017"/>
      <c r="K37" s="2018" t="s">
        <v>1384</v>
      </c>
      <c r="L37" s="2018"/>
      <c r="M37" s="2018"/>
      <c r="N37" s="2018"/>
      <c r="O37" s="2018"/>
      <c r="P37" s="2018"/>
      <c r="Q37" s="2018"/>
      <c r="R37" s="2018"/>
      <c r="S37" s="2018"/>
      <c r="T37" s="2018"/>
      <c r="U37" s="2018"/>
      <c r="V37" s="2018"/>
      <c r="W37" s="2018"/>
      <c r="X37" s="2018"/>
      <c r="Y37" s="2018"/>
      <c r="Z37" s="2018"/>
      <c r="AA37" s="2018"/>
      <c r="AB37" s="2018"/>
      <c r="AC37" s="2018"/>
      <c r="AD37" s="2018"/>
      <c r="AE37" s="2018"/>
      <c r="AF37" s="2018"/>
      <c r="AG37" s="2018"/>
      <c r="AH37" s="2019"/>
      <c r="AI37" s="2012" t="s">
        <v>1387</v>
      </c>
      <c r="AJ37" s="2013"/>
      <c r="AK37" s="2014"/>
      <c r="AL37" s="465"/>
      <c r="AM37" s="428"/>
    </row>
    <row r="38" spans="1:39" ht="20.100000000000001" customHeight="1">
      <c r="A38" s="2001"/>
      <c r="B38" s="2023"/>
      <c r="C38" s="2015" t="s">
        <v>1384</v>
      </c>
      <c r="D38" s="2016"/>
      <c r="E38" s="2016"/>
      <c r="F38" s="2016"/>
      <c r="G38" s="2016"/>
      <c r="H38" s="2016"/>
      <c r="I38" s="2016"/>
      <c r="J38" s="2017"/>
      <c r="K38" s="2018" t="s">
        <v>1384</v>
      </c>
      <c r="L38" s="2018"/>
      <c r="M38" s="2018"/>
      <c r="N38" s="2018"/>
      <c r="O38" s="2018"/>
      <c r="P38" s="2018"/>
      <c r="Q38" s="2018"/>
      <c r="R38" s="2018"/>
      <c r="S38" s="2018"/>
      <c r="T38" s="2018"/>
      <c r="U38" s="2018"/>
      <c r="V38" s="2018"/>
      <c r="W38" s="2018"/>
      <c r="X38" s="2018"/>
      <c r="Y38" s="2018"/>
      <c r="Z38" s="2018"/>
      <c r="AA38" s="2018"/>
      <c r="AB38" s="2018"/>
      <c r="AC38" s="2018"/>
      <c r="AD38" s="2018"/>
      <c r="AE38" s="2018"/>
      <c r="AF38" s="2018"/>
      <c r="AG38" s="2018"/>
      <c r="AH38" s="2019"/>
      <c r="AI38" s="2012" t="s">
        <v>1387</v>
      </c>
      <c r="AJ38" s="2013"/>
      <c r="AK38" s="2014"/>
      <c r="AL38" s="465"/>
      <c r="AM38" s="428"/>
    </row>
    <row r="39" spans="1:39" ht="20.100000000000001" customHeight="1">
      <c r="A39" s="2001"/>
      <c r="B39" s="2023"/>
      <c r="C39" s="2015" t="s">
        <v>1384</v>
      </c>
      <c r="D39" s="2016"/>
      <c r="E39" s="2016"/>
      <c r="F39" s="2016"/>
      <c r="G39" s="2016"/>
      <c r="H39" s="2016"/>
      <c r="I39" s="2016"/>
      <c r="J39" s="2017"/>
      <c r="K39" s="2018" t="s">
        <v>1384</v>
      </c>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9"/>
      <c r="AI39" s="2012" t="s">
        <v>1387</v>
      </c>
      <c r="AJ39" s="2013"/>
      <c r="AK39" s="2014"/>
      <c r="AL39" s="465"/>
      <c r="AM39" s="428"/>
    </row>
    <row r="40" spans="1:39" ht="20.100000000000001" customHeight="1">
      <c r="A40" s="2001"/>
      <c r="B40" s="2023"/>
      <c r="C40" s="2032"/>
      <c r="D40" s="2033"/>
      <c r="E40" s="2033"/>
      <c r="F40" s="2033"/>
      <c r="G40" s="2033"/>
      <c r="H40" s="2033"/>
      <c r="I40" s="2033"/>
      <c r="J40" s="2034"/>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6"/>
      <c r="AI40" s="2037"/>
      <c r="AJ40" s="2038"/>
      <c r="AK40" s="2039"/>
      <c r="AL40" s="465"/>
      <c r="AM40" s="428"/>
    </row>
    <row r="41" spans="1:39" ht="20.100000000000001" customHeight="1">
      <c r="A41" s="2001"/>
      <c r="B41" s="2022" t="s">
        <v>502</v>
      </c>
      <c r="C41" s="2024" t="s">
        <v>1386</v>
      </c>
      <c r="D41" s="2025"/>
      <c r="E41" s="2025"/>
      <c r="F41" s="2025"/>
      <c r="G41" s="2025"/>
      <c r="H41" s="2025"/>
      <c r="I41" s="2025"/>
      <c r="J41" s="2026"/>
      <c r="K41" s="2027" t="s">
        <v>1386</v>
      </c>
      <c r="L41" s="2027"/>
      <c r="M41" s="2027"/>
      <c r="N41" s="2027"/>
      <c r="O41" s="2027"/>
      <c r="P41" s="2027"/>
      <c r="Q41" s="2027"/>
      <c r="R41" s="2027"/>
      <c r="S41" s="2027"/>
      <c r="T41" s="2027"/>
      <c r="U41" s="2027"/>
      <c r="V41" s="2027"/>
      <c r="W41" s="2027"/>
      <c r="X41" s="2027"/>
      <c r="Y41" s="2027"/>
      <c r="Z41" s="2027"/>
      <c r="AA41" s="2027"/>
      <c r="AB41" s="2027"/>
      <c r="AC41" s="2027"/>
      <c r="AD41" s="2027"/>
      <c r="AE41" s="2027"/>
      <c r="AF41" s="2027"/>
      <c r="AG41" s="2027"/>
      <c r="AH41" s="2028"/>
      <c r="AI41" s="2029" t="s">
        <v>1382</v>
      </c>
      <c r="AJ41" s="2030"/>
      <c r="AK41" s="2031"/>
      <c r="AL41" s="465"/>
      <c r="AM41" s="428"/>
    </row>
    <row r="42" spans="1:39" ht="20.100000000000001" customHeight="1">
      <c r="A42" s="2001"/>
      <c r="B42" s="2023"/>
      <c r="C42" s="2015" t="s">
        <v>1386</v>
      </c>
      <c r="D42" s="2016"/>
      <c r="E42" s="2016"/>
      <c r="F42" s="2016"/>
      <c r="G42" s="2016"/>
      <c r="H42" s="2016"/>
      <c r="I42" s="2016"/>
      <c r="J42" s="2017"/>
      <c r="K42" s="2018" t="s">
        <v>1386</v>
      </c>
      <c r="L42" s="2018"/>
      <c r="M42" s="2018"/>
      <c r="N42" s="2018"/>
      <c r="O42" s="2018"/>
      <c r="P42" s="2018"/>
      <c r="Q42" s="2018"/>
      <c r="R42" s="2018"/>
      <c r="S42" s="2018"/>
      <c r="T42" s="2018"/>
      <c r="U42" s="2018"/>
      <c r="V42" s="2018"/>
      <c r="W42" s="2018"/>
      <c r="X42" s="2018"/>
      <c r="Y42" s="2018"/>
      <c r="Z42" s="2018"/>
      <c r="AA42" s="2018"/>
      <c r="AB42" s="2018"/>
      <c r="AC42" s="2018"/>
      <c r="AD42" s="2018"/>
      <c r="AE42" s="2018"/>
      <c r="AF42" s="2018"/>
      <c r="AG42" s="2018"/>
      <c r="AH42" s="2019"/>
      <c r="AI42" s="2012" t="s">
        <v>1387</v>
      </c>
      <c r="AJ42" s="2013"/>
      <c r="AK42" s="2014"/>
      <c r="AL42" s="465"/>
      <c r="AM42" s="428"/>
    </row>
    <row r="43" spans="1:39" ht="20.100000000000001" customHeight="1">
      <c r="A43" s="2001"/>
      <c r="B43" s="2023"/>
      <c r="C43" s="2015" t="s">
        <v>1386</v>
      </c>
      <c r="D43" s="2016"/>
      <c r="E43" s="2016"/>
      <c r="F43" s="2016"/>
      <c r="G43" s="2016"/>
      <c r="H43" s="2016"/>
      <c r="I43" s="2016"/>
      <c r="J43" s="2017"/>
      <c r="K43" s="2018" t="s">
        <v>1386</v>
      </c>
      <c r="L43" s="2018"/>
      <c r="M43" s="2018"/>
      <c r="N43" s="2018"/>
      <c r="O43" s="2018"/>
      <c r="P43" s="2018"/>
      <c r="Q43" s="2018"/>
      <c r="R43" s="2018"/>
      <c r="S43" s="2018"/>
      <c r="T43" s="2018"/>
      <c r="U43" s="2018"/>
      <c r="V43" s="2018"/>
      <c r="W43" s="2018"/>
      <c r="X43" s="2018"/>
      <c r="Y43" s="2018"/>
      <c r="Z43" s="2018"/>
      <c r="AA43" s="2018"/>
      <c r="AB43" s="2018"/>
      <c r="AC43" s="2018"/>
      <c r="AD43" s="2018"/>
      <c r="AE43" s="2018"/>
      <c r="AF43" s="2018"/>
      <c r="AG43" s="2018"/>
      <c r="AH43" s="2019"/>
      <c r="AI43" s="2012" t="s">
        <v>1387</v>
      </c>
      <c r="AJ43" s="2013"/>
      <c r="AK43" s="2014"/>
      <c r="AL43" s="465"/>
      <c r="AM43" s="428"/>
    </row>
    <row r="44" spans="1:39" ht="20.100000000000001" customHeight="1">
      <c r="A44" s="2001"/>
      <c r="B44" s="2023"/>
      <c r="C44" s="2015" t="s">
        <v>1386</v>
      </c>
      <c r="D44" s="2016"/>
      <c r="E44" s="2016"/>
      <c r="F44" s="2016"/>
      <c r="G44" s="2016"/>
      <c r="H44" s="2016"/>
      <c r="I44" s="2016"/>
      <c r="J44" s="2017"/>
      <c r="K44" s="2018" t="s">
        <v>1386</v>
      </c>
      <c r="L44" s="2018"/>
      <c r="M44" s="2018"/>
      <c r="N44" s="2018"/>
      <c r="O44" s="2018"/>
      <c r="P44" s="2018"/>
      <c r="Q44" s="2018"/>
      <c r="R44" s="2018"/>
      <c r="S44" s="2018"/>
      <c r="T44" s="2018"/>
      <c r="U44" s="2018"/>
      <c r="V44" s="2018"/>
      <c r="W44" s="2018"/>
      <c r="X44" s="2018"/>
      <c r="Y44" s="2018"/>
      <c r="Z44" s="2018"/>
      <c r="AA44" s="2018"/>
      <c r="AB44" s="2018"/>
      <c r="AC44" s="2018"/>
      <c r="AD44" s="2018"/>
      <c r="AE44" s="2018"/>
      <c r="AF44" s="2018"/>
      <c r="AG44" s="2018"/>
      <c r="AH44" s="2019"/>
      <c r="AI44" s="2012" t="s">
        <v>1387</v>
      </c>
      <c r="AJ44" s="2013"/>
      <c r="AK44" s="2014"/>
      <c r="AL44" s="465"/>
      <c r="AM44" s="428"/>
    </row>
    <row r="45" spans="1:39" ht="20.100000000000001" customHeight="1">
      <c r="A45" s="2001"/>
      <c r="B45" s="2023"/>
      <c r="C45" s="2015" t="s">
        <v>1386</v>
      </c>
      <c r="D45" s="2016"/>
      <c r="E45" s="2016"/>
      <c r="F45" s="2016"/>
      <c r="G45" s="2016"/>
      <c r="H45" s="2016"/>
      <c r="I45" s="2016"/>
      <c r="J45" s="2017"/>
      <c r="K45" s="2018" t="s">
        <v>1386</v>
      </c>
      <c r="L45" s="2018"/>
      <c r="M45" s="2018"/>
      <c r="N45" s="2018"/>
      <c r="O45" s="2018"/>
      <c r="P45" s="2018"/>
      <c r="Q45" s="2018"/>
      <c r="R45" s="2018"/>
      <c r="S45" s="2018"/>
      <c r="T45" s="2018"/>
      <c r="U45" s="2018"/>
      <c r="V45" s="2018"/>
      <c r="W45" s="2018"/>
      <c r="X45" s="2018"/>
      <c r="Y45" s="2018"/>
      <c r="Z45" s="2018"/>
      <c r="AA45" s="2018"/>
      <c r="AB45" s="2018"/>
      <c r="AC45" s="2018"/>
      <c r="AD45" s="2018"/>
      <c r="AE45" s="2018"/>
      <c r="AF45" s="2018"/>
      <c r="AG45" s="2018"/>
      <c r="AH45" s="2019"/>
      <c r="AI45" s="2012" t="s">
        <v>1387</v>
      </c>
      <c r="AJ45" s="2013"/>
      <c r="AK45" s="2014"/>
      <c r="AL45" s="465"/>
      <c r="AM45" s="428"/>
    </row>
    <row r="46" spans="1:39" ht="20.100000000000001" customHeight="1">
      <c r="A46" s="2001"/>
      <c r="B46" s="2023"/>
      <c r="C46" s="2015" t="s">
        <v>1386</v>
      </c>
      <c r="D46" s="2016"/>
      <c r="E46" s="2016"/>
      <c r="F46" s="2016"/>
      <c r="G46" s="2016"/>
      <c r="H46" s="2016"/>
      <c r="I46" s="2016"/>
      <c r="J46" s="2017"/>
      <c r="K46" s="2018" t="s">
        <v>1386</v>
      </c>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9"/>
      <c r="AI46" s="2012" t="s">
        <v>1387</v>
      </c>
      <c r="AJ46" s="2013"/>
      <c r="AK46" s="2014"/>
      <c r="AL46" s="465"/>
      <c r="AM46" s="428"/>
    </row>
    <row r="47" spans="1:39" ht="20.100000000000001" customHeight="1">
      <c r="A47" s="2001"/>
      <c r="B47" s="2023"/>
      <c r="C47" s="2015" t="s">
        <v>1386</v>
      </c>
      <c r="D47" s="2016"/>
      <c r="E47" s="2016"/>
      <c r="F47" s="2016"/>
      <c r="G47" s="2016"/>
      <c r="H47" s="2016"/>
      <c r="I47" s="2016"/>
      <c r="J47" s="2017"/>
      <c r="K47" s="2018" t="s">
        <v>1386</v>
      </c>
      <c r="L47" s="2018"/>
      <c r="M47" s="2018"/>
      <c r="N47" s="2018"/>
      <c r="O47" s="2018"/>
      <c r="P47" s="2018"/>
      <c r="Q47" s="2018"/>
      <c r="R47" s="2018"/>
      <c r="S47" s="2018"/>
      <c r="T47" s="2018"/>
      <c r="U47" s="2018"/>
      <c r="V47" s="2018"/>
      <c r="W47" s="2018"/>
      <c r="X47" s="2018"/>
      <c r="Y47" s="2018"/>
      <c r="Z47" s="2018"/>
      <c r="AA47" s="2018"/>
      <c r="AB47" s="2018"/>
      <c r="AC47" s="2018"/>
      <c r="AD47" s="2018"/>
      <c r="AE47" s="2018"/>
      <c r="AF47" s="2018"/>
      <c r="AG47" s="2018"/>
      <c r="AH47" s="2019"/>
      <c r="AI47" s="2012" t="s">
        <v>1387</v>
      </c>
      <c r="AJ47" s="2013"/>
      <c r="AK47" s="2014"/>
      <c r="AL47" s="465"/>
      <c r="AM47" s="428"/>
    </row>
    <row r="48" spans="1:39" ht="20.100000000000001" customHeight="1">
      <c r="A48" s="2001"/>
      <c r="B48" s="2023"/>
      <c r="C48" s="2015" t="s">
        <v>1386</v>
      </c>
      <c r="D48" s="2016"/>
      <c r="E48" s="2016"/>
      <c r="F48" s="2016"/>
      <c r="G48" s="2016"/>
      <c r="H48" s="2016"/>
      <c r="I48" s="2016"/>
      <c r="J48" s="2017"/>
      <c r="K48" s="2018" t="s">
        <v>1386</v>
      </c>
      <c r="L48" s="2018"/>
      <c r="M48" s="2018"/>
      <c r="N48" s="2018"/>
      <c r="O48" s="2018"/>
      <c r="P48" s="2018"/>
      <c r="Q48" s="2018"/>
      <c r="R48" s="2018"/>
      <c r="S48" s="2018"/>
      <c r="T48" s="2018"/>
      <c r="U48" s="2018"/>
      <c r="V48" s="2018"/>
      <c r="W48" s="2018"/>
      <c r="X48" s="2018"/>
      <c r="Y48" s="2018"/>
      <c r="Z48" s="2018"/>
      <c r="AA48" s="2018"/>
      <c r="AB48" s="2018"/>
      <c r="AC48" s="2018"/>
      <c r="AD48" s="2018"/>
      <c r="AE48" s="2018"/>
      <c r="AF48" s="2018"/>
      <c r="AG48" s="2018"/>
      <c r="AH48" s="2019"/>
      <c r="AI48" s="2012" t="s">
        <v>1387</v>
      </c>
      <c r="AJ48" s="2013"/>
      <c r="AK48" s="2014"/>
      <c r="AL48" s="465"/>
      <c r="AM48" s="428"/>
    </row>
    <row r="49" spans="1:39" ht="20.100000000000001" customHeight="1">
      <c r="A49" s="2001"/>
      <c r="B49" s="2023"/>
      <c r="C49" s="2015" t="s">
        <v>1386</v>
      </c>
      <c r="D49" s="2016"/>
      <c r="E49" s="2016"/>
      <c r="F49" s="2016"/>
      <c r="G49" s="2016"/>
      <c r="H49" s="2016"/>
      <c r="I49" s="2016"/>
      <c r="J49" s="2017"/>
      <c r="K49" s="2018" t="s">
        <v>1386</v>
      </c>
      <c r="L49" s="2018"/>
      <c r="M49" s="2018"/>
      <c r="N49" s="2018"/>
      <c r="O49" s="2018"/>
      <c r="P49" s="2018"/>
      <c r="Q49" s="2018"/>
      <c r="R49" s="2018"/>
      <c r="S49" s="2018"/>
      <c r="T49" s="2018"/>
      <c r="U49" s="2018"/>
      <c r="V49" s="2018"/>
      <c r="W49" s="2018"/>
      <c r="X49" s="2018"/>
      <c r="Y49" s="2018"/>
      <c r="Z49" s="2018"/>
      <c r="AA49" s="2018"/>
      <c r="AB49" s="2018"/>
      <c r="AC49" s="2018"/>
      <c r="AD49" s="2018"/>
      <c r="AE49" s="2018"/>
      <c r="AF49" s="2018"/>
      <c r="AG49" s="2018"/>
      <c r="AH49" s="2019"/>
      <c r="AI49" s="2012" t="s">
        <v>1387</v>
      </c>
      <c r="AJ49" s="2013"/>
      <c r="AK49" s="2014"/>
      <c r="AL49" s="465"/>
      <c r="AM49" s="428"/>
    </row>
    <row r="50" spans="1:39" ht="20.100000000000001" customHeight="1">
      <c r="A50" s="2001"/>
      <c r="B50" s="2040"/>
      <c r="C50" s="2032"/>
      <c r="D50" s="2033"/>
      <c r="E50" s="2033"/>
      <c r="F50" s="2033"/>
      <c r="G50" s="2033"/>
      <c r="H50" s="2033"/>
      <c r="I50" s="2033"/>
      <c r="J50" s="2034"/>
      <c r="K50" s="2035"/>
      <c r="L50" s="2035"/>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2036"/>
      <c r="AI50" s="2037"/>
      <c r="AJ50" s="2038"/>
      <c r="AK50" s="2039"/>
      <c r="AL50" s="465"/>
      <c r="AM50" s="428"/>
    </row>
    <row r="51" spans="1:39" ht="18" customHeight="1">
      <c r="A51" s="2001"/>
      <c r="B51" s="2053" t="s">
        <v>259</v>
      </c>
      <c r="C51" s="2054"/>
      <c r="D51" s="2054"/>
      <c r="E51" s="2054"/>
      <c r="F51" s="2054"/>
      <c r="G51" s="2054"/>
      <c r="H51" s="2054"/>
      <c r="I51" s="2054"/>
      <c r="J51" s="2055"/>
      <c r="K51" s="1076"/>
      <c r="L51" s="2056" t="s">
        <v>853</v>
      </c>
      <c r="M51" s="2057"/>
      <c r="N51" s="2057"/>
      <c r="O51" s="2057"/>
      <c r="P51" s="1076" t="s">
        <v>959</v>
      </c>
      <c r="Q51" s="2053" t="s">
        <v>503</v>
      </c>
      <c r="R51" s="2054"/>
      <c r="S51" s="2054"/>
      <c r="T51" s="2054"/>
      <c r="U51" s="2058" t="s">
        <v>854</v>
      </c>
      <c r="V51" s="2058"/>
      <c r="W51" s="2058"/>
      <c r="X51" s="2058"/>
      <c r="Y51" s="2058"/>
      <c r="Z51" s="2058"/>
      <c r="AA51" s="2058"/>
      <c r="AB51" s="2058"/>
      <c r="AC51" s="2058"/>
      <c r="AD51" s="2058"/>
      <c r="AE51" s="2058"/>
      <c r="AF51" s="2058"/>
      <c r="AG51" s="2058"/>
      <c r="AH51" s="2058"/>
      <c r="AI51" s="2059" t="s">
        <v>1387</v>
      </c>
      <c r="AJ51" s="2060"/>
      <c r="AK51" s="2061"/>
      <c r="AL51" s="465"/>
      <c r="AM51" s="428"/>
    </row>
    <row r="52" spans="1:39" ht="18" customHeight="1">
      <c r="A52" s="2001"/>
      <c r="B52" s="2062" t="s">
        <v>504</v>
      </c>
      <c r="C52" s="2063"/>
      <c r="D52" s="2063"/>
      <c r="E52" s="2063"/>
      <c r="F52" s="2063"/>
      <c r="G52" s="2063"/>
      <c r="H52" s="2063"/>
      <c r="I52" s="2063"/>
      <c r="J52" s="2064"/>
      <c r="K52" s="2070" t="s">
        <v>1388</v>
      </c>
      <c r="L52" s="2071"/>
      <c r="M52" s="2072"/>
      <c r="N52" s="2073" t="s">
        <v>1386</v>
      </c>
      <c r="O52" s="2074"/>
      <c r="P52" s="2074"/>
      <c r="Q52" s="2074"/>
      <c r="R52" s="2074"/>
      <c r="S52" s="2074"/>
      <c r="T52" s="2074"/>
      <c r="U52" s="2074"/>
      <c r="V52" s="2074"/>
      <c r="W52" s="2074"/>
      <c r="X52" s="2074"/>
      <c r="Y52" s="2074"/>
      <c r="Z52" s="2074"/>
      <c r="AA52" s="2074"/>
      <c r="AB52" s="2074"/>
      <c r="AC52" s="2074"/>
      <c r="AD52" s="2074"/>
      <c r="AE52" s="2074"/>
      <c r="AF52" s="2074"/>
      <c r="AG52" s="2074"/>
      <c r="AH52" s="2075"/>
      <c r="AI52" s="2029" t="s">
        <v>1387</v>
      </c>
      <c r="AJ52" s="2030"/>
      <c r="AK52" s="2031"/>
      <c r="AL52" s="465"/>
      <c r="AM52" s="428"/>
    </row>
    <row r="53" spans="1:39" ht="18" customHeight="1">
      <c r="A53" s="2001"/>
      <c r="B53" s="2065"/>
      <c r="C53" s="1993"/>
      <c r="D53" s="1993"/>
      <c r="E53" s="1993"/>
      <c r="F53" s="1993"/>
      <c r="G53" s="1993"/>
      <c r="H53" s="1993"/>
      <c r="I53" s="1993"/>
      <c r="J53" s="2066"/>
      <c r="K53" s="2044" t="s">
        <v>1389</v>
      </c>
      <c r="L53" s="2045"/>
      <c r="M53" s="2046"/>
      <c r="N53" s="2041" t="s">
        <v>1386</v>
      </c>
      <c r="O53" s="2042"/>
      <c r="P53" s="2042"/>
      <c r="Q53" s="2042"/>
      <c r="R53" s="2042"/>
      <c r="S53" s="2042"/>
      <c r="T53" s="2042"/>
      <c r="U53" s="2042"/>
      <c r="V53" s="2042"/>
      <c r="W53" s="2042"/>
      <c r="X53" s="2042"/>
      <c r="Y53" s="2042"/>
      <c r="Z53" s="2042"/>
      <c r="AA53" s="2042"/>
      <c r="AB53" s="2042"/>
      <c r="AC53" s="2042"/>
      <c r="AD53" s="2042"/>
      <c r="AE53" s="2042"/>
      <c r="AF53" s="2042"/>
      <c r="AG53" s="2042"/>
      <c r="AH53" s="2043"/>
      <c r="AI53" s="2012" t="s">
        <v>1387</v>
      </c>
      <c r="AJ53" s="2013"/>
      <c r="AK53" s="2014"/>
      <c r="AL53" s="465"/>
      <c r="AM53" s="428"/>
    </row>
    <row r="54" spans="1:39" ht="18" customHeight="1">
      <c r="A54" s="2001"/>
      <c r="B54" s="2065"/>
      <c r="C54" s="1993"/>
      <c r="D54" s="1993"/>
      <c r="E54" s="1993"/>
      <c r="F54" s="1993"/>
      <c r="G54" s="1993"/>
      <c r="H54" s="1993"/>
      <c r="I54" s="1993"/>
      <c r="J54" s="2066"/>
      <c r="K54" s="2044"/>
      <c r="L54" s="2045"/>
      <c r="M54" s="2046"/>
      <c r="N54" s="2041"/>
      <c r="O54" s="2042"/>
      <c r="P54" s="2042"/>
      <c r="Q54" s="2042"/>
      <c r="R54" s="2042"/>
      <c r="S54" s="2042"/>
      <c r="T54" s="2042"/>
      <c r="U54" s="2042"/>
      <c r="V54" s="2042"/>
      <c r="W54" s="2042"/>
      <c r="X54" s="2042"/>
      <c r="Y54" s="2042"/>
      <c r="Z54" s="2042"/>
      <c r="AA54" s="2042"/>
      <c r="AB54" s="2042"/>
      <c r="AC54" s="2042"/>
      <c r="AD54" s="2042"/>
      <c r="AE54" s="2042"/>
      <c r="AF54" s="2042"/>
      <c r="AG54" s="2042"/>
      <c r="AH54" s="2043"/>
      <c r="AI54" s="2012"/>
      <c r="AJ54" s="2013"/>
      <c r="AK54" s="2014"/>
      <c r="AL54" s="465"/>
      <c r="AM54" s="428"/>
    </row>
    <row r="55" spans="1:39" ht="18" customHeight="1">
      <c r="A55" s="2001"/>
      <c r="B55" s="2067"/>
      <c r="C55" s="2068"/>
      <c r="D55" s="2068"/>
      <c r="E55" s="2068"/>
      <c r="F55" s="2068"/>
      <c r="G55" s="2068"/>
      <c r="H55" s="2068"/>
      <c r="I55" s="2068"/>
      <c r="J55" s="2069"/>
      <c r="K55" s="2047"/>
      <c r="L55" s="2048"/>
      <c r="M55" s="2049"/>
      <c r="N55" s="2050"/>
      <c r="O55" s="2051"/>
      <c r="P55" s="2051"/>
      <c r="Q55" s="2051"/>
      <c r="R55" s="2051"/>
      <c r="S55" s="2051"/>
      <c r="T55" s="2051"/>
      <c r="U55" s="2051"/>
      <c r="V55" s="2051"/>
      <c r="W55" s="2051"/>
      <c r="X55" s="2051"/>
      <c r="Y55" s="2051"/>
      <c r="Z55" s="2051"/>
      <c r="AA55" s="2051"/>
      <c r="AB55" s="2051"/>
      <c r="AC55" s="2051"/>
      <c r="AD55" s="2051"/>
      <c r="AE55" s="2051"/>
      <c r="AF55" s="2051"/>
      <c r="AG55" s="2051"/>
      <c r="AH55" s="2052"/>
      <c r="AI55" s="2037"/>
      <c r="AJ55" s="2038"/>
      <c r="AK55" s="2039"/>
      <c r="AL55" s="465"/>
      <c r="AM55" s="428"/>
    </row>
    <row r="56" spans="1:39" ht="18" customHeight="1">
      <c r="A56" s="2001"/>
      <c r="B56" s="2067" t="s">
        <v>855</v>
      </c>
      <c r="C56" s="2068"/>
      <c r="D56" s="2068"/>
      <c r="E56" s="2068"/>
      <c r="F56" s="2068"/>
      <c r="G56" s="2095" t="s">
        <v>1382</v>
      </c>
      <c r="H56" s="2095"/>
      <c r="I56" s="2095"/>
      <c r="J56" s="2096"/>
      <c r="K56" s="2009" t="s">
        <v>501</v>
      </c>
      <c r="L56" s="2076"/>
      <c r="M56" s="2076"/>
      <c r="N56" s="2077" t="s">
        <v>1382</v>
      </c>
      <c r="O56" s="2077"/>
      <c r="P56" s="2078"/>
      <c r="Q56" s="2009" t="s">
        <v>502</v>
      </c>
      <c r="R56" s="2076"/>
      <c r="S56" s="2076"/>
      <c r="T56" s="2077" t="s">
        <v>1382</v>
      </c>
      <c r="U56" s="2077"/>
      <c r="V56" s="2078"/>
      <c r="W56" s="2009" t="s">
        <v>505</v>
      </c>
      <c r="X56" s="2076"/>
      <c r="Y56" s="2076"/>
      <c r="Z56" s="2077" t="s">
        <v>1382</v>
      </c>
      <c r="AA56" s="2077"/>
      <c r="AB56" s="2078"/>
      <c r="AC56" s="2076" t="s">
        <v>662</v>
      </c>
      <c r="AD56" s="2076"/>
      <c r="AE56" s="2076"/>
      <c r="AF56" s="2077" t="s">
        <v>1382</v>
      </c>
      <c r="AG56" s="2077"/>
      <c r="AH56" s="2078"/>
      <c r="AI56" s="1077"/>
      <c r="AJ56" s="1077"/>
      <c r="AK56" s="1078"/>
      <c r="AL56" s="440"/>
      <c r="AM56" s="428"/>
    </row>
    <row r="57" spans="1:39" ht="18" customHeight="1">
      <c r="A57" s="2001"/>
      <c r="B57" s="2063" t="s">
        <v>506</v>
      </c>
      <c r="C57" s="2063"/>
      <c r="D57" s="2063"/>
      <c r="E57" s="2063"/>
      <c r="F57" s="2063"/>
      <c r="G57" s="2063"/>
      <c r="H57" s="2063"/>
      <c r="I57" s="2063"/>
      <c r="J57" s="2064"/>
      <c r="K57" s="2079" t="s">
        <v>856</v>
      </c>
      <c r="L57" s="2080"/>
      <c r="M57" s="2080"/>
      <c r="N57" s="1079"/>
      <c r="O57" s="1080"/>
      <c r="P57" s="1081"/>
      <c r="Q57" s="1081"/>
      <c r="R57" s="1081"/>
      <c r="S57" s="1081"/>
      <c r="T57" s="1081"/>
      <c r="U57" s="1081"/>
      <c r="V57" s="1082"/>
      <c r="W57" s="1082"/>
      <c r="X57" s="1082"/>
      <c r="Y57" s="2081">
        <v>6000</v>
      </c>
      <c r="Z57" s="2081"/>
      <c r="AA57" s="2081"/>
      <c r="AB57" s="2082"/>
      <c r="AC57" s="2083" t="s">
        <v>260</v>
      </c>
      <c r="AD57" s="2010"/>
      <c r="AE57" s="2010"/>
      <c r="AF57" s="2010"/>
      <c r="AG57" s="2087">
        <f>Y57+Y58</f>
        <v>10500</v>
      </c>
      <c r="AH57" s="2087"/>
      <c r="AI57" s="2087"/>
      <c r="AJ57" s="2087"/>
      <c r="AK57" s="2088"/>
      <c r="AL57" s="472"/>
      <c r="AM57" s="428"/>
    </row>
    <row r="58" spans="1:39" ht="27.75" customHeight="1">
      <c r="A58" s="2001"/>
      <c r="B58" s="1993"/>
      <c r="C58" s="1993"/>
      <c r="D58" s="1993"/>
      <c r="E58" s="1993"/>
      <c r="F58" s="1993"/>
      <c r="G58" s="1993"/>
      <c r="H58" s="1993"/>
      <c r="I58" s="1993"/>
      <c r="J58" s="2066"/>
      <c r="K58" s="2093" t="s">
        <v>507</v>
      </c>
      <c r="L58" s="2094"/>
      <c r="M58" s="2094"/>
      <c r="N58" s="2109" t="s">
        <v>1381</v>
      </c>
      <c r="O58" s="2109"/>
      <c r="P58" s="2109"/>
      <c r="Q58" s="2109"/>
      <c r="R58" s="2109"/>
      <c r="S58" s="2109"/>
      <c r="T58" s="2109"/>
      <c r="U58" s="2109"/>
      <c r="V58" s="2109"/>
      <c r="W58" s="2109"/>
      <c r="X58" s="1083" t="s">
        <v>832</v>
      </c>
      <c r="Y58" s="2110">
        <v>4500</v>
      </c>
      <c r="Z58" s="2110"/>
      <c r="AA58" s="2110"/>
      <c r="AB58" s="2111"/>
      <c r="AC58" s="2084"/>
      <c r="AD58" s="1991"/>
      <c r="AE58" s="1991"/>
      <c r="AF58" s="1991"/>
      <c r="AG58" s="2089"/>
      <c r="AH58" s="2089"/>
      <c r="AI58" s="2089"/>
      <c r="AJ58" s="2089"/>
      <c r="AK58" s="2090"/>
      <c r="AL58" s="472"/>
      <c r="AM58" s="428"/>
    </row>
    <row r="59" spans="1:39" ht="18" customHeight="1">
      <c r="A59" s="2002"/>
      <c r="B59" s="2068"/>
      <c r="C59" s="2068"/>
      <c r="D59" s="2068"/>
      <c r="E59" s="2068"/>
      <c r="F59" s="2068"/>
      <c r="G59" s="2068"/>
      <c r="H59" s="2068"/>
      <c r="I59" s="2068"/>
      <c r="J59" s="2069"/>
      <c r="K59" s="1084" t="s">
        <v>508</v>
      </c>
      <c r="L59" s="1085"/>
      <c r="M59" s="1085"/>
      <c r="N59" s="2112" t="s">
        <v>1365</v>
      </c>
      <c r="O59" s="2112"/>
      <c r="P59" s="2112"/>
      <c r="Q59" s="2112"/>
      <c r="R59" s="2112"/>
      <c r="S59" s="2112"/>
      <c r="T59" s="2112"/>
      <c r="U59" s="2112"/>
      <c r="V59" s="2112"/>
      <c r="W59" s="2112"/>
      <c r="X59" s="2112"/>
      <c r="Y59" s="2112"/>
      <c r="Z59" s="2112"/>
      <c r="AA59" s="2112"/>
      <c r="AB59" s="1086" t="s">
        <v>832</v>
      </c>
      <c r="AC59" s="2085"/>
      <c r="AD59" s="2086"/>
      <c r="AE59" s="2086"/>
      <c r="AF59" s="2086"/>
      <c r="AG59" s="2091"/>
      <c r="AH59" s="2091"/>
      <c r="AI59" s="2091"/>
      <c r="AJ59" s="2091"/>
      <c r="AK59" s="2092"/>
      <c r="AL59" s="472"/>
      <c r="AM59" s="428"/>
    </row>
    <row r="60" spans="1:39" ht="18" customHeight="1">
      <c r="A60" s="2113" t="s">
        <v>857</v>
      </c>
      <c r="B60" s="2116" t="s">
        <v>509</v>
      </c>
      <c r="C60" s="2117"/>
      <c r="D60" s="2117"/>
      <c r="E60" s="2117"/>
      <c r="F60" s="2117"/>
      <c r="G60" s="2117"/>
      <c r="H60" s="2117"/>
      <c r="I60" s="2117"/>
      <c r="J60" s="2118"/>
      <c r="K60" s="634" t="s">
        <v>959</v>
      </c>
      <c r="L60" s="1855" t="s">
        <v>1065</v>
      </c>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7"/>
      <c r="AL60" s="472"/>
      <c r="AM60" s="428"/>
    </row>
    <row r="61" spans="1:39" ht="18" customHeight="1">
      <c r="A61" s="2114"/>
      <c r="B61" s="2003"/>
      <c r="C61" s="2004"/>
      <c r="D61" s="2004"/>
      <c r="E61" s="2004"/>
      <c r="F61" s="2004"/>
      <c r="G61" s="2004"/>
      <c r="H61" s="2004"/>
      <c r="I61" s="2004"/>
      <c r="J61" s="2005"/>
      <c r="K61" s="634"/>
      <c r="L61" s="1873" t="s">
        <v>1080</v>
      </c>
      <c r="M61" s="1874"/>
      <c r="N61" s="1874"/>
      <c r="O61" s="1874"/>
      <c r="P61" s="1874"/>
      <c r="Q61" s="1874"/>
      <c r="R61" s="1874"/>
      <c r="S61" s="1874"/>
      <c r="T61" s="1874"/>
      <c r="U61" s="1874"/>
      <c r="V61" s="636" t="s">
        <v>959</v>
      </c>
      <c r="W61" s="1873" t="s">
        <v>1081</v>
      </c>
      <c r="X61" s="1874"/>
      <c r="Y61" s="1874"/>
      <c r="Z61" s="1874"/>
      <c r="AA61" s="1874"/>
      <c r="AB61" s="1874"/>
      <c r="AC61" s="1874"/>
      <c r="AD61" s="1874"/>
      <c r="AE61" s="1874"/>
      <c r="AF61" s="1875"/>
      <c r="AG61" s="1876" t="s">
        <v>1037</v>
      </c>
      <c r="AH61" s="1877"/>
      <c r="AI61" s="1858" t="s">
        <v>1382</v>
      </c>
      <c r="AJ61" s="1859"/>
      <c r="AK61" s="1860"/>
      <c r="AL61" s="477"/>
      <c r="AM61" s="428"/>
    </row>
    <row r="62" spans="1:39" ht="27.95" customHeight="1">
      <c r="A62" s="2114"/>
      <c r="B62" s="2097" t="s">
        <v>510</v>
      </c>
      <c r="C62" s="2098"/>
      <c r="D62" s="2098"/>
      <c r="E62" s="2098"/>
      <c r="F62" s="2098"/>
      <c r="G62" s="2098"/>
      <c r="H62" s="2098"/>
      <c r="I62" s="2098"/>
      <c r="J62" s="2099"/>
      <c r="K62" s="2100" t="s">
        <v>1386</v>
      </c>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1"/>
      <c r="AK62" s="2102"/>
      <c r="AL62" s="478"/>
      <c r="AM62" s="428"/>
    </row>
    <row r="63" spans="1:39" ht="27.95" customHeight="1" thickBot="1">
      <c r="A63" s="2115"/>
      <c r="B63" s="2103" t="s">
        <v>511</v>
      </c>
      <c r="C63" s="2104"/>
      <c r="D63" s="2104"/>
      <c r="E63" s="2104"/>
      <c r="F63" s="2104"/>
      <c r="G63" s="2104"/>
      <c r="H63" s="2104"/>
      <c r="I63" s="2104"/>
      <c r="J63" s="2105"/>
      <c r="K63" s="2106" t="s">
        <v>1386</v>
      </c>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7"/>
      <c r="AK63" s="2108"/>
      <c r="AL63" s="478"/>
      <c r="AM63" s="428"/>
    </row>
    <row r="64" spans="1:39" ht="12" customHeight="1">
      <c r="A64" s="1087" t="s">
        <v>858</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L64" s="480"/>
      <c r="AM64" s="428"/>
    </row>
    <row r="65" spans="1:39" ht="12" customHeight="1">
      <c r="A65" s="1087" t="s">
        <v>512</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L65" s="480"/>
      <c r="AM65" s="428"/>
    </row>
    <row r="66" spans="1:39" ht="12" customHeight="1">
      <c r="A66" s="1087" t="s">
        <v>513</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L66" s="480"/>
      <c r="AM66" s="428"/>
    </row>
    <row r="67" spans="1:39" ht="12" customHeight="1">
      <c r="A67" s="1087" t="s">
        <v>261</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L67" s="480"/>
      <c r="AM67" s="428"/>
    </row>
    <row r="68" spans="1:39" ht="12" customHeight="1">
      <c r="A68" s="1087" t="s">
        <v>515</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L68" s="480"/>
      <c r="AM68" s="428"/>
    </row>
    <row r="69" spans="1:39" ht="12" customHeight="1">
      <c r="A69" s="1087" t="s">
        <v>485</v>
      </c>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L69" s="480"/>
      <c r="AM69" s="428"/>
    </row>
    <row r="70" spans="1:39" ht="12" customHeight="1">
      <c r="A70" s="1087" t="s">
        <v>1323</v>
      </c>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834"/>
      <c r="AC70" s="834"/>
      <c r="AD70" s="834"/>
      <c r="AE70" s="834"/>
      <c r="AF70" s="834"/>
      <c r="AG70" s="834"/>
      <c r="AH70" s="834"/>
      <c r="AI70" s="834"/>
      <c r="AJ70" s="834"/>
      <c r="AK70" s="834"/>
      <c r="AL70" s="833"/>
      <c r="AM70" s="428"/>
    </row>
    <row r="71" spans="1:39" ht="18" customHeight="1">
      <c r="A71" s="834"/>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5"/>
    </row>
  </sheetData>
  <mergeCells count="200">
    <mergeCell ref="B62:J62"/>
    <mergeCell ref="K62:AK62"/>
    <mergeCell ref="B63:J63"/>
    <mergeCell ref="K63:AK63"/>
    <mergeCell ref="N58:W58"/>
    <mergeCell ref="Y58:AB58"/>
    <mergeCell ref="N59:AA59"/>
    <mergeCell ref="A60:A63"/>
    <mergeCell ref="B60:J61"/>
    <mergeCell ref="L60:AK60"/>
    <mergeCell ref="L61:U61"/>
    <mergeCell ref="W61:AF61"/>
    <mergeCell ref="AG61:AH61"/>
    <mergeCell ref="AI61:AK61"/>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49:AK49"/>
    <mergeCell ref="C50:J50"/>
    <mergeCell ref="K50:AH50"/>
    <mergeCell ref="AI50:AK50"/>
    <mergeCell ref="C47:J47"/>
    <mergeCell ref="K47:AH47"/>
    <mergeCell ref="AI47:AK47"/>
    <mergeCell ref="C48:J48"/>
    <mergeCell ref="K48:AH48"/>
    <mergeCell ref="AI48:AK48"/>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27:AG27"/>
    <mergeCell ref="AI27:AK27"/>
    <mergeCell ref="A28:AG28"/>
    <mergeCell ref="AI28:AK28"/>
    <mergeCell ref="A29:A59"/>
    <mergeCell ref="B29:E29"/>
    <mergeCell ref="F29:AK29"/>
    <mergeCell ref="B30:J30"/>
    <mergeCell ref="K30:AH30"/>
    <mergeCell ref="AI33:AK33"/>
    <mergeCell ref="C34:J34"/>
    <mergeCell ref="K34:AH34"/>
    <mergeCell ref="AI34:AK34"/>
    <mergeCell ref="C35:J35"/>
    <mergeCell ref="K35:AH35"/>
    <mergeCell ref="AI35:AK35"/>
    <mergeCell ref="AI30:AK30"/>
    <mergeCell ref="B31:B40"/>
    <mergeCell ref="C31:J31"/>
    <mergeCell ref="K31:AH31"/>
    <mergeCell ref="AI31:AK31"/>
    <mergeCell ref="C32:J32"/>
    <mergeCell ref="K32:AH32"/>
    <mergeCell ref="AI32:AK32"/>
    <mergeCell ref="A26:AG26"/>
    <mergeCell ref="AL21:AL25"/>
    <mergeCell ref="AN21:AN25"/>
    <mergeCell ref="F22:G22"/>
    <mergeCell ref="H22:T22"/>
    <mergeCell ref="U22:X22"/>
    <mergeCell ref="Y22:AF22"/>
    <mergeCell ref="F23:G23"/>
    <mergeCell ref="H23:T23"/>
    <mergeCell ref="U23:X23"/>
    <mergeCell ref="Y23:AF23"/>
    <mergeCell ref="AI26:AK26"/>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s>
  <phoneticPr fontId="9"/>
  <conditionalFormatting sqref="L5:T6">
    <cfRule type="expression" dxfId="382" priority="18">
      <formula>AND(F5="✔",L5="")</formula>
    </cfRule>
  </conditionalFormatting>
  <conditionalFormatting sqref="Y7:AK12">
    <cfRule type="expression" dxfId="381" priority="12">
      <formula>LEN(Y7)&gt;100</formula>
    </cfRule>
    <cfRule type="expression" dxfId="380" priority="17">
      <formula>AND($L$5&lt;&gt;"00 基礎分野",$Y$7="")</formula>
    </cfRule>
  </conditionalFormatting>
  <conditionalFormatting sqref="Y57:AB58 N58:W58 N59:AA59 K62:AK63 F13 AF15:AG15 G16 I16 L16 N16 F17:AK17 F20:AK20 F29:AK29 K52:AE53 AI52:AK53 M11:R11 F11:K12 K60 C31:AK39 C41:AK49">
    <cfRule type="containsBlanks" dxfId="379" priority="19">
      <formula>LEN(TRIM(C11))=0</formula>
    </cfRule>
  </conditionalFormatting>
  <conditionalFormatting sqref="M11:R11 F11:K12 F14:K14">
    <cfRule type="cellIs" dxfId="378" priority="16" operator="equal">
      <formula>"令和　　年　　月　　日"</formula>
    </cfRule>
  </conditionalFormatting>
  <conditionalFormatting sqref="V13:AF13">
    <cfRule type="expression" dxfId="377" priority="15">
      <formula>AND($R$13="✔",$V$13="")</formula>
    </cfRule>
  </conditionalFormatting>
  <conditionalFormatting sqref="K51 P51">
    <cfRule type="expression" dxfId="376" priority="14">
      <formula>COUNTA($K$51,$P$51)=0</formula>
    </cfRule>
  </conditionalFormatting>
  <conditionalFormatting sqref="AI51:AK51">
    <cfRule type="expression" dxfId="375" priority="13">
      <formula>AND($P$51="✔",$AI$51="")</formula>
    </cfRule>
  </conditionalFormatting>
  <conditionalFormatting sqref="F20:AK20">
    <cfRule type="expression" dxfId="374" priority="11">
      <formula>LEN(F20)&gt;200</formula>
    </cfRule>
  </conditionalFormatting>
  <conditionalFormatting sqref="F29:AK29">
    <cfRule type="expression" dxfId="373" priority="10">
      <formula>LEN(F29)&gt;250</formula>
    </cfRule>
  </conditionalFormatting>
  <conditionalFormatting sqref="F14:K14">
    <cfRule type="containsBlanks" dxfId="372" priority="9">
      <formula>LEN(TRIM(F14))=0</formula>
    </cfRule>
  </conditionalFormatting>
  <conditionalFormatting sqref="AI61">
    <cfRule type="cellIs" dxfId="371" priority="6" operator="lessThanOrEqual">
      <formula>1</formula>
    </cfRule>
  </conditionalFormatting>
  <conditionalFormatting sqref="K61">
    <cfRule type="expression" dxfId="370" priority="8">
      <formula>($K$61="")*($V$61="")</formula>
    </cfRule>
  </conditionalFormatting>
  <conditionalFormatting sqref="V61">
    <cfRule type="expression" dxfId="369" priority="7">
      <formula>($K$61="")*($V$61="")</formula>
    </cfRule>
  </conditionalFormatting>
  <conditionalFormatting sqref="AH28">
    <cfRule type="containsBlanks" dxfId="368" priority="2">
      <formula>LEN(TRIM(AH28))=0</formula>
    </cfRule>
  </conditionalFormatting>
  <dataValidations count="9">
    <dataValidation type="list" allowBlank="1" showInputMessage="1" showErrorMessage="1" sqref="M8 F8 AH26:AH28 S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M7 V61 AA18 T18:T19 L18:L19 F18:F19 R13 L13 F13 F7 AH21:AH25 K51 K60:K61 S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custom" allowBlank="1" showInputMessage="1" showErrorMessage="1" error="全角で入力してください" sqref="F20:AK20 F17:AK17">
      <formula1>AND(F17=DBCS(F17))</formula1>
    </dataValidation>
    <dataValidation type="custom" allowBlank="1" showInputMessage="1" showErrorMessage="1" error="全角で入力してください" sqref="F29:AK29">
      <formula1>AND(F29=DBCS(F29))</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573" customWidth="1"/>
    <col min="25" max="16384" width="8" style="573"/>
  </cols>
  <sheetData>
    <row r="1" spans="1:35">
      <c r="U1" s="573" t="s">
        <v>1140</v>
      </c>
      <c r="V1" s="581"/>
    </row>
    <row r="2" spans="1:35">
      <c r="X2" s="574" t="s">
        <v>1087</v>
      </c>
    </row>
    <row r="3" spans="1:35" ht="18.75">
      <c r="A3" s="2119" t="s">
        <v>1064</v>
      </c>
      <c r="B3" s="2119"/>
      <c r="C3" s="2119"/>
      <c r="D3" s="2119"/>
      <c r="E3" s="2119"/>
      <c r="F3" s="2119"/>
      <c r="G3" s="2119"/>
      <c r="H3" s="2119"/>
      <c r="I3" s="2119"/>
      <c r="J3" s="2119"/>
      <c r="K3" s="2119"/>
      <c r="L3" s="2119"/>
      <c r="M3" s="2119"/>
      <c r="N3" s="2119"/>
      <c r="O3" s="2119"/>
      <c r="P3" s="2119"/>
      <c r="Q3" s="2119"/>
      <c r="R3" s="2119"/>
      <c r="S3" s="2119"/>
      <c r="T3" s="2119"/>
      <c r="U3" s="2119"/>
      <c r="V3" s="2119"/>
      <c r="W3" s="2119"/>
      <c r="X3" s="2119"/>
    </row>
    <row r="4" spans="1:35">
      <c r="T4" s="2120" t="s">
        <v>1048</v>
      </c>
      <c r="U4" s="2120"/>
      <c r="V4" s="2121" t="str">
        <f>IF(様式1!O3="","",様式1!O3)</f>
        <v/>
      </c>
      <c r="W4" s="2121"/>
      <c r="X4" s="2121"/>
      <c r="Y4" s="582"/>
      <c r="Z4" s="582"/>
    </row>
    <row r="5" spans="1:35" ht="9" customHeight="1">
      <c r="Y5" s="580"/>
      <c r="Z5" s="580"/>
    </row>
    <row r="6" spans="1:35" ht="18" customHeight="1">
      <c r="A6" s="2122" t="s">
        <v>1049</v>
      </c>
      <c r="B6" s="2123"/>
      <c r="C6" s="2124"/>
      <c r="D6" s="2125" t="str">
        <f>IF(様式1!L11="","",様式1!L11)</f>
        <v/>
      </c>
      <c r="E6" s="2126"/>
      <c r="F6" s="2126"/>
      <c r="G6" s="2126"/>
      <c r="H6" s="2126"/>
      <c r="I6" s="2126"/>
      <c r="J6" s="2126"/>
      <c r="K6" s="2126"/>
      <c r="L6" s="2127"/>
      <c r="M6" s="2128" t="s">
        <v>1088</v>
      </c>
      <c r="N6" s="2128"/>
      <c r="O6" s="2128"/>
      <c r="P6" s="2129" t="str">
        <f>IF(様式1!F44="","",様式1!F44)</f>
        <v/>
      </c>
      <c r="Q6" s="2129"/>
      <c r="R6" s="2129"/>
      <c r="S6" s="2129"/>
      <c r="T6" s="2129"/>
      <c r="U6" s="2129"/>
      <c r="V6" s="2129"/>
      <c r="W6" s="2129"/>
      <c r="X6" s="2129"/>
      <c r="Y6" s="575"/>
      <c r="Z6" s="575"/>
      <c r="AA6" s="575"/>
      <c r="AB6" s="575"/>
      <c r="AC6" s="575"/>
      <c r="AD6" s="575"/>
      <c r="AE6" s="575"/>
      <c r="AF6" s="575"/>
      <c r="AG6" s="575"/>
      <c r="AH6" s="575"/>
      <c r="AI6" s="575"/>
    </row>
    <row r="7" spans="1:35" ht="18" customHeight="1">
      <c r="A7" s="2122" t="s">
        <v>1050</v>
      </c>
      <c r="B7" s="2123"/>
      <c r="C7" s="2124"/>
      <c r="D7" s="2130" t="str">
        <f>IF(様式1!G36="","",様式1!G36)</f>
        <v/>
      </c>
      <c r="E7" s="2131"/>
      <c r="F7" s="2131"/>
      <c r="G7" s="2131"/>
      <c r="H7" s="2131"/>
      <c r="I7" s="2131"/>
      <c r="J7" s="2131"/>
      <c r="K7" s="2131"/>
      <c r="L7" s="2132"/>
      <c r="M7" s="576"/>
      <c r="N7" s="576"/>
      <c r="O7" s="576"/>
      <c r="P7" s="576"/>
      <c r="Q7" s="576"/>
      <c r="R7" s="576"/>
      <c r="S7" s="576"/>
      <c r="T7" s="576"/>
      <c r="U7" s="576"/>
      <c r="V7" s="576"/>
      <c r="W7" s="576"/>
      <c r="X7" s="576"/>
      <c r="Y7" s="575"/>
      <c r="Z7" s="575"/>
      <c r="AA7" s="575"/>
      <c r="AB7" s="575"/>
      <c r="AC7" s="575"/>
      <c r="AD7" s="575"/>
      <c r="AE7" s="575"/>
      <c r="AF7" s="575"/>
      <c r="AG7" s="575"/>
      <c r="AH7" s="575"/>
      <c r="AI7" s="575"/>
    </row>
    <row r="9" spans="1:35" s="578" customFormat="1" ht="55.9" customHeight="1">
      <c r="A9" s="577" t="s">
        <v>1089</v>
      </c>
      <c r="B9" s="2133" t="s">
        <v>1090</v>
      </c>
      <c r="C9" s="2133"/>
      <c r="D9" s="2134" t="s">
        <v>1051</v>
      </c>
      <c r="E9" s="2134"/>
      <c r="F9" s="2134"/>
      <c r="G9" s="2134" t="s">
        <v>1052</v>
      </c>
      <c r="H9" s="2134"/>
      <c r="I9" s="2134"/>
      <c r="J9" s="2134"/>
      <c r="K9" s="2134"/>
      <c r="L9" s="2134" t="s">
        <v>1053</v>
      </c>
      <c r="M9" s="2134"/>
      <c r="N9" s="2134" t="s">
        <v>1054</v>
      </c>
      <c r="O9" s="2134"/>
      <c r="P9" s="2133" t="s">
        <v>1055</v>
      </c>
      <c r="Q9" s="2133"/>
      <c r="R9" s="2133"/>
      <c r="S9" s="2134" t="s">
        <v>1056</v>
      </c>
      <c r="T9" s="2134"/>
      <c r="U9" s="2134" t="s">
        <v>1057</v>
      </c>
      <c r="V9" s="2134"/>
      <c r="W9" s="2134"/>
      <c r="X9" s="2134"/>
    </row>
    <row r="10" spans="1:35" ht="58.15" customHeight="1">
      <c r="A10" s="579" t="s">
        <v>1091</v>
      </c>
      <c r="B10" s="2135"/>
      <c r="C10" s="2136"/>
      <c r="D10" s="2137"/>
      <c r="E10" s="2137"/>
      <c r="F10" s="2137"/>
      <c r="G10" s="2137"/>
      <c r="H10" s="2137"/>
      <c r="I10" s="2137"/>
      <c r="J10" s="2137"/>
      <c r="K10" s="2137"/>
      <c r="L10" s="2138"/>
      <c r="M10" s="2138"/>
      <c r="N10" s="2139"/>
      <c r="O10" s="2139"/>
      <c r="P10" s="2139"/>
      <c r="Q10" s="2139"/>
      <c r="R10" s="2139"/>
      <c r="S10" s="2139"/>
      <c r="T10" s="2139"/>
      <c r="U10" s="2140"/>
      <c r="V10" s="2140"/>
      <c r="W10" s="2140"/>
      <c r="X10" s="2140"/>
    </row>
    <row r="11" spans="1:35" ht="58.15" customHeight="1">
      <c r="A11" s="579" t="s">
        <v>1092</v>
      </c>
      <c r="B11" s="2135"/>
      <c r="C11" s="2136"/>
      <c r="D11" s="2137"/>
      <c r="E11" s="2137"/>
      <c r="F11" s="2137"/>
      <c r="G11" s="2141"/>
      <c r="H11" s="2142"/>
      <c r="I11" s="2142"/>
      <c r="J11" s="2142"/>
      <c r="K11" s="2143"/>
      <c r="L11" s="2138"/>
      <c r="M11" s="2138"/>
      <c r="N11" s="2139"/>
      <c r="O11" s="2139"/>
      <c r="P11" s="2139"/>
      <c r="Q11" s="2139"/>
      <c r="R11" s="2139"/>
      <c r="S11" s="2139"/>
      <c r="T11" s="2139"/>
      <c r="U11" s="2140"/>
      <c r="V11" s="2140"/>
      <c r="W11" s="2140"/>
      <c r="X11" s="2140"/>
    </row>
    <row r="12" spans="1:35" ht="58.15" customHeight="1">
      <c r="A12" s="579" t="s">
        <v>1093</v>
      </c>
      <c r="B12" s="2135"/>
      <c r="C12" s="2136"/>
      <c r="D12" s="2137"/>
      <c r="E12" s="2137"/>
      <c r="F12" s="2137"/>
      <c r="G12" s="2141"/>
      <c r="H12" s="2142"/>
      <c r="I12" s="2142"/>
      <c r="J12" s="2142"/>
      <c r="K12" s="2143"/>
      <c r="L12" s="2138"/>
      <c r="M12" s="2138"/>
      <c r="N12" s="2139"/>
      <c r="O12" s="2139"/>
      <c r="P12" s="2139"/>
      <c r="Q12" s="2139"/>
      <c r="R12" s="2139"/>
      <c r="S12" s="2139"/>
      <c r="T12" s="2139"/>
      <c r="U12" s="2140"/>
      <c r="V12" s="2140"/>
      <c r="W12" s="2140"/>
      <c r="X12" s="2140"/>
    </row>
    <row r="13" spans="1:35" ht="58.15" customHeight="1">
      <c r="A13" s="579" t="s">
        <v>1094</v>
      </c>
      <c r="B13" s="2135"/>
      <c r="C13" s="2136"/>
      <c r="D13" s="2137"/>
      <c r="E13" s="2137"/>
      <c r="F13" s="2137"/>
      <c r="G13" s="2141"/>
      <c r="H13" s="2142"/>
      <c r="I13" s="2142"/>
      <c r="J13" s="2142"/>
      <c r="K13" s="2143"/>
      <c r="L13" s="2138"/>
      <c r="M13" s="2138"/>
      <c r="N13" s="2139"/>
      <c r="O13" s="2139"/>
      <c r="P13" s="2139"/>
      <c r="Q13" s="2139"/>
      <c r="R13" s="2139"/>
      <c r="S13" s="2139"/>
      <c r="T13" s="2139"/>
      <c r="U13" s="2140"/>
      <c r="V13" s="2140"/>
      <c r="W13" s="2140"/>
      <c r="X13" s="2140"/>
    </row>
    <row r="14" spans="1:35" ht="58.15" customHeight="1">
      <c r="A14" s="579" t="s">
        <v>1095</v>
      </c>
      <c r="B14" s="2135"/>
      <c r="C14" s="2136"/>
      <c r="D14" s="2137"/>
      <c r="E14" s="2137"/>
      <c r="F14" s="2137"/>
      <c r="G14" s="2141"/>
      <c r="H14" s="2142"/>
      <c r="I14" s="2142"/>
      <c r="J14" s="2142"/>
      <c r="K14" s="2143"/>
      <c r="L14" s="2138"/>
      <c r="M14" s="2138"/>
      <c r="N14" s="2139"/>
      <c r="O14" s="2139"/>
      <c r="P14" s="2139"/>
      <c r="Q14" s="2139"/>
      <c r="R14" s="2139"/>
      <c r="S14" s="2139"/>
      <c r="T14" s="2139"/>
      <c r="U14" s="2140"/>
      <c r="V14" s="2140"/>
      <c r="W14" s="2140"/>
      <c r="X14" s="2140"/>
    </row>
    <row r="15" spans="1:35" ht="58.15" customHeight="1">
      <c r="A15" s="579" t="s">
        <v>1096</v>
      </c>
      <c r="B15" s="2148"/>
      <c r="C15" s="2149"/>
      <c r="D15" s="2137"/>
      <c r="E15" s="2137"/>
      <c r="F15" s="2137"/>
      <c r="G15" s="2141"/>
      <c r="H15" s="2142"/>
      <c r="I15" s="2142"/>
      <c r="J15" s="2142"/>
      <c r="K15" s="2143"/>
      <c r="L15" s="2138"/>
      <c r="M15" s="2138"/>
      <c r="N15" s="2139"/>
      <c r="O15" s="2139"/>
      <c r="P15" s="2139"/>
      <c r="Q15" s="2139"/>
      <c r="R15" s="2139"/>
      <c r="S15" s="2139"/>
      <c r="T15" s="2139"/>
      <c r="U15" s="2140"/>
      <c r="V15" s="2140"/>
      <c r="W15" s="2140"/>
      <c r="X15" s="2140"/>
    </row>
    <row r="17" spans="1:24">
      <c r="A17" s="2144" t="s">
        <v>1058</v>
      </c>
      <c r="B17" s="2145"/>
    </row>
    <row r="18" spans="1:24">
      <c r="A18" s="637" t="s">
        <v>1059</v>
      </c>
      <c r="B18" s="638"/>
      <c r="C18" s="639"/>
      <c r="D18" s="639"/>
      <c r="E18" s="639"/>
      <c r="F18" s="639"/>
      <c r="G18" s="639"/>
      <c r="H18" s="638" t="s">
        <v>1097</v>
      </c>
      <c r="I18" s="638"/>
      <c r="J18" s="638"/>
      <c r="K18" s="639"/>
      <c r="L18" s="639"/>
      <c r="M18" s="639"/>
      <c r="N18" s="638"/>
      <c r="O18" s="638"/>
      <c r="P18" s="639"/>
      <c r="Q18" s="639"/>
      <c r="R18" s="639"/>
      <c r="S18" s="639"/>
      <c r="T18" s="639"/>
      <c r="U18" s="639"/>
      <c r="V18" s="639"/>
      <c r="W18" s="639"/>
      <c r="X18" s="640"/>
    </row>
    <row r="19" spans="1:24">
      <c r="A19" s="641"/>
      <c r="B19" s="642"/>
      <c r="C19" s="642"/>
      <c r="D19" s="642"/>
      <c r="E19" s="642"/>
      <c r="F19" s="642"/>
      <c r="G19" s="642"/>
      <c r="H19" s="642"/>
      <c r="I19" s="642"/>
      <c r="J19" s="642"/>
      <c r="K19" s="642"/>
      <c r="L19" s="642"/>
      <c r="M19" s="642"/>
      <c r="N19" s="642"/>
      <c r="O19" s="642"/>
      <c r="P19" s="642"/>
      <c r="Q19" s="642"/>
      <c r="R19" s="642"/>
      <c r="S19" s="642"/>
      <c r="T19" s="642"/>
      <c r="U19" s="642"/>
      <c r="V19" s="642"/>
      <c r="W19" s="642"/>
      <c r="X19" s="643"/>
    </row>
    <row r="20" spans="1:24">
      <c r="A20" s="644" t="s">
        <v>1060</v>
      </c>
      <c r="B20" s="645"/>
      <c r="C20" s="642"/>
      <c r="D20" s="642"/>
      <c r="E20" s="642"/>
      <c r="F20" s="642"/>
      <c r="G20" s="642"/>
      <c r="H20" s="645" t="s">
        <v>1061</v>
      </c>
      <c r="I20" s="645"/>
      <c r="J20" s="642"/>
      <c r="K20" s="642"/>
      <c r="L20" s="642"/>
      <c r="M20" s="642"/>
      <c r="N20" s="642"/>
      <c r="O20" s="642"/>
      <c r="P20" s="642"/>
      <c r="Q20" s="642"/>
      <c r="R20" s="642"/>
      <c r="S20" s="642"/>
      <c r="T20" s="642"/>
      <c r="U20" s="642"/>
      <c r="V20" s="642"/>
      <c r="W20" s="642"/>
      <c r="X20" s="643"/>
    </row>
    <row r="21" spans="1:24">
      <c r="A21" s="646"/>
      <c r="B21" s="647"/>
      <c r="C21" s="648"/>
      <c r="D21" s="648"/>
      <c r="E21" s="648"/>
      <c r="F21" s="648"/>
      <c r="G21" s="648"/>
      <c r="H21" s="648"/>
      <c r="I21" s="648"/>
      <c r="J21" s="648"/>
      <c r="K21" s="648"/>
      <c r="L21" s="648"/>
      <c r="M21" s="648"/>
      <c r="N21" s="648"/>
      <c r="O21" s="648"/>
      <c r="P21" s="648"/>
      <c r="Q21" s="648"/>
      <c r="R21" s="648"/>
      <c r="S21" s="648"/>
      <c r="T21" s="648"/>
      <c r="U21" s="648"/>
      <c r="V21" s="648"/>
      <c r="W21" s="648"/>
      <c r="X21" s="649"/>
    </row>
    <row r="23" spans="1:24" ht="86.25" customHeight="1">
      <c r="A23" s="2146" t="s">
        <v>1262</v>
      </c>
      <c r="B23" s="2147"/>
      <c r="C23" s="2147"/>
      <c r="D23" s="2147"/>
      <c r="E23" s="2147"/>
      <c r="F23" s="2147"/>
      <c r="G23" s="2147"/>
      <c r="H23" s="2147"/>
      <c r="I23" s="2147"/>
      <c r="J23" s="2147"/>
      <c r="K23" s="2147"/>
      <c r="L23" s="2147"/>
      <c r="M23" s="2147"/>
      <c r="N23" s="2147"/>
      <c r="O23" s="2147"/>
      <c r="P23" s="2147"/>
      <c r="Q23" s="2147"/>
      <c r="R23" s="2147"/>
      <c r="S23" s="2147"/>
      <c r="T23" s="2147"/>
      <c r="U23" s="2147"/>
      <c r="V23" s="2147"/>
      <c r="W23" s="2147"/>
      <c r="X23" s="2147"/>
    </row>
    <row r="24" spans="1:24">
      <c r="X24" s="572" t="s">
        <v>1259</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3" orientation="landscape" horizontalDpi="300" verticalDpi="300" r:id="rId1"/>
  <rowBreaks count="1" manualBreakCount="1">
    <brk id="22"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697" customWidth="1"/>
    <col min="14" max="15" width="12.625" style="697" customWidth="1"/>
    <col min="16" max="17" width="10.125" style="697" customWidth="1"/>
    <col min="18" max="23" width="6.75" style="697" customWidth="1"/>
    <col min="24" max="16384" width="8" style="697"/>
  </cols>
  <sheetData>
    <row r="1" spans="1:34">
      <c r="T1" s="698" t="s">
        <v>1132</v>
      </c>
    </row>
    <row r="2" spans="1:34">
      <c r="W2" s="699" t="s">
        <v>1133</v>
      </c>
    </row>
    <row r="3" spans="1:34" ht="18.75">
      <c r="A3" s="2150" t="s">
        <v>1134</v>
      </c>
      <c r="B3" s="2150"/>
      <c r="C3" s="2150"/>
      <c r="D3" s="2150"/>
      <c r="E3" s="2150"/>
      <c r="F3" s="2150"/>
      <c r="G3" s="2150"/>
      <c r="H3" s="2150"/>
      <c r="I3" s="2150"/>
      <c r="J3" s="2150"/>
      <c r="K3" s="2150"/>
      <c r="L3" s="2150"/>
      <c r="M3" s="2150"/>
      <c r="N3" s="2150"/>
      <c r="O3" s="2150"/>
      <c r="P3" s="2150"/>
      <c r="Q3" s="2150"/>
      <c r="R3" s="2150"/>
      <c r="S3" s="2150"/>
      <c r="T3" s="2150"/>
      <c r="U3" s="2150"/>
      <c r="V3" s="2150"/>
      <c r="W3" s="2150"/>
    </row>
    <row r="4" spans="1:34">
      <c r="S4" s="2151" t="s">
        <v>1048</v>
      </c>
      <c r="T4" s="2151"/>
      <c r="U4" s="2152" t="str">
        <f>IF(様式1!O3="","",様式1!O3)</f>
        <v/>
      </c>
      <c r="V4" s="2152"/>
      <c r="W4" s="2152"/>
    </row>
    <row r="5" spans="1:34" ht="9" customHeight="1"/>
    <row r="6" spans="1:34" ht="18" customHeight="1">
      <c r="A6" s="2122" t="s">
        <v>1049</v>
      </c>
      <c r="B6" s="2123"/>
      <c r="C6" s="2124"/>
      <c r="D6" s="2153" t="str">
        <f>IF(様式1!L11="","",様式1!L11)</f>
        <v/>
      </c>
      <c r="E6" s="2154"/>
      <c r="F6" s="2154"/>
      <c r="G6" s="2154"/>
      <c r="H6" s="2154"/>
      <c r="I6" s="2154"/>
      <c r="J6" s="2154"/>
      <c r="K6" s="2154"/>
      <c r="L6" s="2155"/>
      <c r="M6" s="2122" t="s">
        <v>1088</v>
      </c>
      <c r="N6" s="2156"/>
      <c r="O6" s="2157" t="str">
        <f>IF(様式1!F44="","",様式1!F44)</f>
        <v/>
      </c>
      <c r="P6" s="2158"/>
      <c r="Q6" s="2158"/>
      <c r="R6" s="2158"/>
      <c r="S6" s="2158"/>
      <c r="T6" s="2158"/>
      <c r="U6" s="2158"/>
      <c r="V6" s="2158"/>
      <c r="W6" s="2159"/>
      <c r="X6" s="700"/>
      <c r="Y6" s="700"/>
      <c r="Z6" s="700"/>
      <c r="AA6" s="700"/>
      <c r="AB6" s="700"/>
      <c r="AC6" s="700"/>
      <c r="AD6" s="700"/>
      <c r="AE6" s="700"/>
      <c r="AF6" s="700"/>
      <c r="AG6" s="700"/>
      <c r="AH6" s="700"/>
    </row>
    <row r="7" spans="1:34" ht="18" customHeight="1">
      <c r="A7" s="2122" t="s">
        <v>1050</v>
      </c>
      <c r="B7" s="2123"/>
      <c r="C7" s="2124"/>
      <c r="D7" s="2153" t="str">
        <f>IF(様式1!G36="","",様式1!G36)</f>
        <v/>
      </c>
      <c r="E7" s="2154"/>
      <c r="F7" s="2154"/>
      <c r="G7" s="2154"/>
      <c r="H7" s="2154"/>
      <c r="I7" s="2154"/>
      <c r="J7" s="2154"/>
      <c r="K7" s="2154"/>
      <c r="L7" s="2155"/>
      <c r="M7" s="2160"/>
      <c r="N7" s="2161"/>
      <c r="O7" s="2161"/>
      <c r="P7" s="2161"/>
      <c r="Q7" s="2161"/>
      <c r="R7" s="2161"/>
      <c r="S7" s="2161"/>
      <c r="T7" s="2161"/>
      <c r="U7" s="2161"/>
      <c r="V7" s="2161"/>
      <c r="W7" s="2161"/>
      <c r="X7" s="700"/>
      <c r="Y7" s="700"/>
      <c r="Z7" s="700"/>
      <c r="AA7" s="700"/>
      <c r="AB7" s="700"/>
      <c r="AC7" s="700"/>
      <c r="AD7" s="700"/>
      <c r="AE7" s="700"/>
      <c r="AF7" s="700"/>
      <c r="AG7" s="700"/>
      <c r="AH7" s="700"/>
    </row>
    <row r="9" spans="1:34" s="702" customFormat="1" ht="69.95" customHeight="1">
      <c r="A9" s="701" t="s">
        <v>1089</v>
      </c>
      <c r="B9" s="2162" t="s">
        <v>1135</v>
      </c>
      <c r="C9" s="2163"/>
      <c r="D9" s="2164"/>
      <c r="E9" s="2164"/>
      <c r="F9" s="2165"/>
      <c r="G9" s="2166" t="s">
        <v>1052</v>
      </c>
      <c r="H9" s="2166"/>
      <c r="I9" s="2166"/>
      <c r="J9" s="2166"/>
      <c r="K9" s="2166"/>
      <c r="L9" s="2166" t="s">
        <v>1053</v>
      </c>
      <c r="M9" s="2166"/>
      <c r="N9" s="2162" t="s">
        <v>1136</v>
      </c>
      <c r="O9" s="2167"/>
      <c r="P9" s="2168" t="s">
        <v>1137</v>
      </c>
      <c r="Q9" s="2166"/>
      <c r="R9" s="2166" t="s">
        <v>1056</v>
      </c>
      <c r="S9" s="2166"/>
      <c r="T9" s="2166" t="s">
        <v>1057</v>
      </c>
      <c r="U9" s="2166"/>
      <c r="V9" s="2166"/>
      <c r="W9" s="2166"/>
    </row>
    <row r="10" spans="1:34" ht="69.95" customHeight="1">
      <c r="A10" s="703" t="s">
        <v>1091</v>
      </c>
      <c r="B10" s="2162"/>
      <c r="C10" s="2163"/>
      <c r="D10" s="2170"/>
      <c r="E10" s="2170"/>
      <c r="F10" s="2171"/>
      <c r="G10" s="2175"/>
      <c r="H10" s="2175"/>
      <c r="I10" s="2175"/>
      <c r="J10" s="2175"/>
      <c r="K10" s="2175"/>
      <c r="L10" s="2166"/>
      <c r="M10" s="2166"/>
      <c r="N10" s="2162"/>
      <c r="O10" s="2167"/>
      <c r="P10" s="2168"/>
      <c r="Q10" s="2168"/>
      <c r="R10" s="2168"/>
      <c r="S10" s="2168"/>
      <c r="T10" s="2169"/>
      <c r="U10" s="2169"/>
      <c r="V10" s="2169"/>
      <c r="W10" s="2169"/>
    </row>
    <row r="11" spans="1:34" ht="69.95" customHeight="1">
      <c r="A11" s="703" t="s">
        <v>1092</v>
      </c>
      <c r="B11" s="2162"/>
      <c r="C11" s="2163"/>
      <c r="D11" s="2170"/>
      <c r="E11" s="2170"/>
      <c r="F11" s="2171"/>
      <c r="G11" s="2172"/>
      <c r="H11" s="2173"/>
      <c r="I11" s="2173"/>
      <c r="J11" s="2173"/>
      <c r="K11" s="2174"/>
      <c r="L11" s="2166"/>
      <c r="M11" s="2166"/>
      <c r="N11" s="2162"/>
      <c r="O11" s="2167"/>
      <c r="P11" s="2168"/>
      <c r="Q11" s="2168"/>
      <c r="R11" s="2168"/>
      <c r="S11" s="2168"/>
      <c r="T11" s="2169"/>
      <c r="U11" s="2169"/>
      <c r="V11" s="2169"/>
      <c r="W11" s="2169"/>
    </row>
    <row r="12" spans="1:34" ht="69.95" customHeight="1">
      <c r="A12" s="703" t="s">
        <v>1093</v>
      </c>
      <c r="B12" s="2162"/>
      <c r="C12" s="2163"/>
      <c r="D12" s="2170"/>
      <c r="E12" s="2170"/>
      <c r="F12" s="2171"/>
      <c r="G12" s="2172"/>
      <c r="H12" s="2173"/>
      <c r="I12" s="2173"/>
      <c r="J12" s="2173"/>
      <c r="K12" s="2174"/>
      <c r="L12" s="2166"/>
      <c r="M12" s="2166"/>
      <c r="N12" s="2162"/>
      <c r="O12" s="2167"/>
      <c r="P12" s="2168"/>
      <c r="Q12" s="2168"/>
      <c r="R12" s="2168"/>
      <c r="S12" s="2168"/>
      <c r="T12" s="2169"/>
      <c r="U12" s="2169"/>
      <c r="V12" s="2169"/>
      <c r="W12" s="2169"/>
    </row>
    <row r="13" spans="1:34" ht="69.95" customHeight="1">
      <c r="A13" s="703" t="s">
        <v>1094</v>
      </c>
      <c r="B13" s="2162"/>
      <c r="C13" s="2163"/>
      <c r="D13" s="2170"/>
      <c r="E13" s="2170"/>
      <c r="F13" s="2171"/>
      <c r="G13" s="2172"/>
      <c r="H13" s="2173"/>
      <c r="I13" s="2173"/>
      <c r="J13" s="2173"/>
      <c r="K13" s="2174"/>
      <c r="L13" s="2166"/>
      <c r="M13" s="2166"/>
      <c r="N13" s="2176"/>
      <c r="O13" s="2165"/>
      <c r="P13" s="2168"/>
      <c r="Q13" s="2168"/>
      <c r="R13" s="2168"/>
      <c r="S13" s="2168"/>
      <c r="T13" s="2169"/>
      <c r="U13" s="2169"/>
      <c r="V13" s="2169"/>
      <c r="W13" s="2169"/>
    </row>
    <row r="14" spans="1:34" ht="69.95" customHeight="1">
      <c r="A14" s="703" t="s">
        <v>1095</v>
      </c>
      <c r="B14" s="2162"/>
      <c r="C14" s="2163"/>
      <c r="D14" s="2170"/>
      <c r="E14" s="2170"/>
      <c r="F14" s="2171"/>
      <c r="G14" s="2172"/>
      <c r="H14" s="2173"/>
      <c r="I14" s="2173"/>
      <c r="J14" s="2173"/>
      <c r="K14" s="2174"/>
      <c r="L14" s="2166"/>
      <c r="M14" s="2166"/>
      <c r="N14" s="2176"/>
      <c r="O14" s="2165"/>
      <c r="P14" s="2168"/>
      <c r="Q14" s="2168"/>
      <c r="R14" s="2168"/>
      <c r="S14" s="2168"/>
      <c r="T14" s="2169"/>
      <c r="U14" s="2169"/>
      <c r="V14" s="2169"/>
      <c r="W14" s="2169"/>
    </row>
    <row r="15" spans="1:34" ht="69.95" customHeight="1">
      <c r="A15" s="703" t="s">
        <v>1096</v>
      </c>
      <c r="B15" s="2162"/>
      <c r="C15" s="2163"/>
      <c r="D15" s="2170"/>
      <c r="E15" s="2170"/>
      <c r="F15" s="2171"/>
      <c r="G15" s="2172"/>
      <c r="H15" s="2173"/>
      <c r="I15" s="2173"/>
      <c r="J15" s="2173"/>
      <c r="K15" s="2174"/>
      <c r="L15" s="2166"/>
      <c r="M15" s="2166"/>
      <c r="N15" s="2176"/>
      <c r="O15" s="2165"/>
      <c r="P15" s="2168"/>
      <c r="Q15" s="2168"/>
      <c r="R15" s="2168"/>
      <c r="S15" s="2168"/>
      <c r="T15" s="2169"/>
      <c r="U15" s="2169"/>
      <c r="V15" s="2169"/>
      <c r="W15" s="2169"/>
    </row>
    <row r="17" spans="1:23">
      <c r="A17" s="2176" t="s">
        <v>1058</v>
      </c>
      <c r="B17" s="2177"/>
    </row>
    <row r="18" spans="1:23">
      <c r="A18" s="704" t="s">
        <v>1059</v>
      </c>
      <c r="B18" s="705"/>
      <c r="C18" s="706"/>
      <c r="D18" s="706"/>
      <c r="E18" s="706"/>
      <c r="F18" s="706"/>
      <c r="G18" s="706"/>
      <c r="H18" s="705" t="s">
        <v>1097</v>
      </c>
      <c r="I18" s="705"/>
      <c r="J18" s="705"/>
      <c r="K18" s="706"/>
      <c r="L18" s="706"/>
      <c r="M18" s="706"/>
      <c r="N18" s="706"/>
      <c r="O18" s="706"/>
      <c r="P18" s="706"/>
      <c r="Q18" s="706"/>
      <c r="R18" s="706"/>
      <c r="S18" s="706"/>
      <c r="T18" s="706"/>
      <c r="U18" s="706"/>
      <c r="V18" s="706"/>
      <c r="W18" s="707"/>
    </row>
    <row r="19" spans="1:23">
      <c r="A19" s="708"/>
      <c r="B19" s="709"/>
      <c r="C19" s="709"/>
      <c r="D19" s="709"/>
      <c r="E19" s="709"/>
      <c r="F19" s="709"/>
      <c r="G19" s="709"/>
      <c r="H19" s="709"/>
      <c r="I19" s="709"/>
      <c r="J19" s="709"/>
      <c r="K19" s="709"/>
      <c r="L19" s="709"/>
      <c r="M19" s="709"/>
      <c r="N19" s="709"/>
      <c r="O19" s="709"/>
      <c r="P19" s="709"/>
      <c r="Q19" s="709"/>
      <c r="R19" s="709"/>
      <c r="S19" s="709"/>
      <c r="T19" s="709"/>
      <c r="U19" s="709"/>
      <c r="V19" s="709"/>
      <c r="W19" s="710"/>
    </row>
    <row r="20" spans="1:23">
      <c r="A20" s="711" t="s">
        <v>1060</v>
      </c>
      <c r="B20" s="712"/>
      <c r="C20" s="709"/>
      <c r="D20" s="709"/>
      <c r="E20" s="709"/>
      <c r="F20" s="709"/>
      <c r="G20" s="709"/>
      <c r="H20" s="712" t="s">
        <v>1061</v>
      </c>
      <c r="I20" s="712"/>
      <c r="J20" s="709"/>
      <c r="K20" s="709"/>
      <c r="L20" s="709"/>
      <c r="M20" s="709"/>
      <c r="N20" s="709"/>
      <c r="O20" s="709"/>
      <c r="P20" s="709"/>
      <c r="Q20" s="709"/>
      <c r="R20" s="709"/>
      <c r="S20" s="709"/>
      <c r="T20" s="709"/>
      <c r="U20" s="709"/>
      <c r="V20" s="709"/>
      <c r="W20" s="710"/>
    </row>
    <row r="21" spans="1:23">
      <c r="A21" s="713"/>
      <c r="B21" s="714"/>
      <c r="C21" s="715"/>
      <c r="D21" s="715"/>
      <c r="E21" s="715"/>
      <c r="F21" s="715"/>
      <c r="G21" s="715"/>
      <c r="H21" s="715"/>
      <c r="I21" s="715"/>
      <c r="J21" s="715"/>
      <c r="K21" s="715"/>
      <c r="L21" s="715"/>
      <c r="M21" s="715"/>
      <c r="N21" s="715"/>
      <c r="O21" s="715"/>
      <c r="P21" s="715"/>
      <c r="Q21" s="715"/>
      <c r="R21" s="715"/>
      <c r="S21" s="715"/>
      <c r="T21" s="715"/>
      <c r="U21" s="715"/>
      <c r="V21" s="715"/>
      <c r="W21" s="716"/>
    </row>
    <row r="23" spans="1:23" ht="60" customHeight="1">
      <c r="A23" s="2178" t="s">
        <v>1138</v>
      </c>
      <c r="B23" s="2179"/>
      <c r="C23" s="2179"/>
      <c r="D23" s="2179"/>
      <c r="E23" s="2179"/>
      <c r="F23" s="2179"/>
      <c r="G23" s="2179"/>
      <c r="H23" s="2179"/>
      <c r="I23" s="2179"/>
      <c r="J23" s="2179"/>
      <c r="K23" s="2179"/>
      <c r="L23" s="2179"/>
      <c r="M23" s="2179"/>
      <c r="N23" s="2179"/>
      <c r="O23" s="2179"/>
      <c r="P23" s="2179"/>
      <c r="Q23" s="2179"/>
      <c r="R23" s="2179"/>
      <c r="S23" s="2179"/>
      <c r="T23" s="2179"/>
      <c r="U23" s="2179"/>
      <c r="V23" s="2179"/>
      <c r="W23" s="2179"/>
    </row>
    <row r="24" spans="1:23">
      <c r="W24" s="572" t="s">
        <v>1139</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6" orientation="landscape" horizontalDpi="300" verticalDpi="300" r:id="rId1"/>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6"/>
  <sheetViews>
    <sheetView view="pageBreakPreview" zoomScale="69" zoomScaleNormal="69" zoomScaleSheetLayoutView="69" workbookViewId="0"/>
  </sheetViews>
  <sheetFormatPr defaultRowHeight="13.5"/>
  <cols>
    <col min="1" max="1" width="12.625" style="722" customWidth="1"/>
    <col min="2" max="2" width="16.625" style="722" customWidth="1"/>
    <col min="3" max="3" width="32.625" style="722" customWidth="1"/>
    <col min="4" max="4" width="247.875" style="720" customWidth="1"/>
    <col min="5" max="5" width="18.25" style="722" customWidth="1"/>
    <col min="6" max="16384" width="9" style="722"/>
  </cols>
  <sheetData>
    <row r="1" spans="1:6" ht="63" customHeight="1" thickBot="1">
      <c r="A1" s="718" t="s">
        <v>1256</v>
      </c>
      <c r="B1" s="719"/>
      <c r="C1" s="719"/>
      <c r="D1" s="2188" t="s">
        <v>1257</v>
      </c>
      <c r="E1" s="2188"/>
      <c r="F1" s="721" t="s">
        <v>873</v>
      </c>
    </row>
    <row r="2" spans="1:6" ht="66.75" customHeight="1" thickBot="1">
      <c r="A2" s="738" t="s">
        <v>1153</v>
      </c>
      <c r="B2" s="739" t="s">
        <v>1154</v>
      </c>
      <c r="C2" s="740" t="s">
        <v>1155</v>
      </c>
      <c r="D2" s="741" t="s">
        <v>1156</v>
      </c>
      <c r="E2" s="742" t="s">
        <v>1157</v>
      </c>
    </row>
    <row r="3" spans="1:6" ht="23.25" customHeight="1">
      <c r="A3" s="2189" t="s">
        <v>1158</v>
      </c>
      <c r="B3" s="2183" t="s">
        <v>1159</v>
      </c>
      <c r="C3" s="723" t="s">
        <v>1160</v>
      </c>
      <c r="D3" s="724" t="s">
        <v>1161</v>
      </c>
      <c r="E3" s="725"/>
    </row>
    <row r="4" spans="1:6" ht="19.5">
      <c r="A4" s="2190"/>
      <c r="B4" s="2184"/>
      <c r="C4" s="726" t="s">
        <v>1162</v>
      </c>
      <c r="D4" s="727" t="s">
        <v>1163</v>
      </c>
      <c r="E4" s="728"/>
    </row>
    <row r="5" spans="1:6" ht="23.25" customHeight="1">
      <c r="A5" s="2190"/>
      <c r="B5" s="2184"/>
      <c r="C5" s="726" t="s">
        <v>1164</v>
      </c>
      <c r="D5" s="727" t="s">
        <v>1165</v>
      </c>
      <c r="E5" s="728"/>
    </row>
    <row r="6" spans="1:6" ht="23.25" customHeight="1">
      <c r="A6" s="2190"/>
      <c r="B6" s="2184"/>
      <c r="C6" s="726" t="s">
        <v>1166</v>
      </c>
      <c r="D6" s="727" t="s">
        <v>1167</v>
      </c>
      <c r="E6" s="728"/>
    </row>
    <row r="7" spans="1:6" ht="23.25" customHeight="1">
      <c r="A7" s="2190"/>
      <c r="B7" s="2184"/>
      <c r="C7" s="726" t="s">
        <v>1168</v>
      </c>
      <c r="D7" s="727" t="s">
        <v>1169</v>
      </c>
      <c r="E7" s="728"/>
    </row>
    <row r="8" spans="1:6" ht="23.25" customHeight="1">
      <c r="A8" s="2190"/>
      <c r="B8" s="2185"/>
      <c r="C8" s="726" t="s">
        <v>1170</v>
      </c>
      <c r="D8" s="727" t="s">
        <v>1171</v>
      </c>
      <c r="E8" s="728"/>
    </row>
    <row r="9" spans="1:6" ht="23.25" customHeight="1">
      <c r="A9" s="2190"/>
      <c r="B9" s="2186" t="s">
        <v>1172</v>
      </c>
      <c r="C9" s="729" t="s">
        <v>1173</v>
      </c>
      <c r="D9" s="730" t="s">
        <v>1174</v>
      </c>
      <c r="E9" s="731"/>
    </row>
    <row r="10" spans="1:6" ht="23.25" customHeight="1">
      <c r="A10" s="2190"/>
      <c r="B10" s="2184"/>
      <c r="C10" s="726" t="s">
        <v>1175</v>
      </c>
      <c r="D10" s="727" t="s">
        <v>1176</v>
      </c>
      <c r="E10" s="728"/>
    </row>
    <row r="11" spans="1:6" ht="53.25" customHeight="1">
      <c r="A11" s="2190"/>
      <c r="B11" s="2184"/>
      <c r="C11" s="726" t="s">
        <v>1177</v>
      </c>
      <c r="D11" s="727" t="s">
        <v>1178</v>
      </c>
      <c r="E11" s="728"/>
    </row>
    <row r="12" spans="1:6" ht="23.25" customHeight="1">
      <c r="A12" s="2190"/>
      <c r="B12" s="2184"/>
      <c r="C12" s="726" t="s">
        <v>1179</v>
      </c>
      <c r="D12" s="727" t="s">
        <v>1180</v>
      </c>
      <c r="E12" s="728"/>
    </row>
    <row r="13" spans="1:6" ht="23.25" customHeight="1">
      <c r="A13" s="2190"/>
      <c r="B13" s="2184"/>
      <c r="C13" s="726" t="s">
        <v>1181</v>
      </c>
      <c r="D13" s="727" t="s">
        <v>1182</v>
      </c>
      <c r="E13" s="728"/>
    </row>
    <row r="14" spans="1:6" ht="23.25" customHeight="1">
      <c r="A14" s="2190"/>
      <c r="B14" s="2185"/>
      <c r="C14" s="726" t="s">
        <v>1183</v>
      </c>
      <c r="D14" s="727" t="s">
        <v>1184</v>
      </c>
      <c r="E14" s="728"/>
    </row>
    <row r="15" spans="1:6" ht="24.75" customHeight="1">
      <c r="A15" s="2190"/>
      <c r="B15" s="2186" t="s">
        <v>1185</v>
      </c>
      <c r="C15" s="729" t="s">
        <v>1186</v>
      </c>
      <c r="D15" s="730" t="s">
        <v>1187</v>
      </c>
      <c r="E15" s="731"/>
    </row>
    <row r="16" spans="1:6" ht="45.75" customHeight="1">
      <c r="A16" s="2190"/>
      <c r="B16" s="2184"/>
      <c r="C16" s="726" t="s">
        <v>1188</v>
      </c>
      <c r="D16" s="727" t="s">
        <v>1189</v>
      </c>
      <c r="E16" s="728"/>
    </row>
    <row r="17" spans="1:5" ht="45.75" customHeight="1">
      <c r="A17" s="2190"/>
      <c r="B17" s="2184"/>
      <c r="C17" s="726" t="s">
        <v>1190</v>
      </c>
      <c r="D17" s="727" t="s">
        <v>1191</v>
      </c>
      <c r="E17" s="728"/>
    </row>
    <row r="18" spans="1:5" ht="24" customHeight="1">
      <c r="A18" s="2190"/>
      <c r="B18" s="2184"/>
      <c r="C18" s="726" t="s">
        <v>1192</v>
      </c>
      <c r="D18" s="727" t="s">
        <v>1193</v>
      </c>
      <c r="E18" s="728"/>
    </row>
    <row r="19" spans="1:5" ht="24" customHeight="1" thickBot="1">
      <c r="A19" s="2191"/>
      <c r="B19" s="2187"/>
      <c r="C19" s="726" t="s">
        <v>1194</v>
      </c>
      <c r="D19" s="727" t="s">
        <v>1195</v>
      </c>
      <c r="E19" s="728"/>
    </row>
    <row r="20" spans="1:5" ht="24" customHeight="1">
      <c r="A20" s="2180" t="s">
        <v>1196</v>
      </c>
      <c r="B20" s="2183" t="s">
        <v>1197</v>
      </c>
      <c r="C20" s="732" t="s">
        <v>1198</v>
      </c>
      <c r="D20" s="733" t="s">
        <v>1199</v>
      </c>
      <c r="E20" s="734"/>
    </row>
    <row r="21" spans="1:5" ht="24" customHeight="1">
      <c r="A21" s="2181"/>
      <c r="B21" s="2184"/>
      <c r="C21" s="726" t="s">
        <v>1200</v>
      </c>
      <c r="D21" s="727" t="s">
        <v>1201</v>
      </c>
      <c r="E21" s="728"/>
    </row>
    <row r="22" spans="1:5" ht="45.75" customHeight="1">
      <c r="A22" s="2181"/>
      <c r="B22" s="2185"/>
      <c r="C22" s="726" t="s">
        <v>1202</v>
      </c>
      <c r="D22" s="727" t="s">
        <v>1203</v>
      </c>
      <c r="E22" s="728"/>
    </row>
    <row r="23" spans="1:5" ht="71.25" customHeight="1">
      <c r="A23" s="2181"/>
      <c r="B23" s="2186" t="s">
        <v>1204</v>
      </c>
      <c r="C23" s="729" t="s">
        <v>1205</v>
      </c>
      <c r="D23" s="730" t="s">
        <v>1206</v>
      </c>
      <c r="E23" s="731"/>
    </row>
    <row r="24" spans="1:5" ht="23.25" customHeight="1">
      <c r="A24" s="2181"/>
      <c r="B24" s="2185"/>
      <c r="C24" s="726" t="s">
        <v>1207</v>
      </c>
      <c r="D24" s="727" t="s">
        <v>1208</v>
      </c>
      <c r="E24" s="728"/>
    </row>
    <row r="25" spans="1:5" ht="23.25" customHeight="1">
      <c r="A25" s="2181"/>
      <c r="B25" s="2186" t="s">
        <v>1209</v>
      </c>
      <c r="C25" s="729" t="s">
        <v>1210</v>
      </c>
      <c r="D25" s="730" t="s">
        <v>1211</v>
      </c>
      <c r="E25" s="731"/>
    </row>
    <row r="26" spans="1:5" ht="45" customHeight="1" thickBot="1">
      <c r="A26" s="2182"/>
      <c r="B26" s="2187"/>
      <c r="C26" s="726" t="s">
        <v>1212</v>
      </c>
      <c r="D26" s="727" t="s">
        <v>1258</v>
      </c>
      <c r="E26" s="728"/>
    </row>
    <row r="27" spans="1:5" ht="23.25" customHeight="1">
      <c r="A27" s="2180" t="s">
        <v>1213</v>
      </c>
      <c r="B27" s="2183" t="s">
        <v>1214</v>
      </c>
      <c r="C27" s="732" t="s">
        <v>1215</v>
      </c>
      <c r="D27" s="733" t="s">
        <v>1216</v>
      </c>
      <c r="E27" s="734"/>
    </row>
    <row r="28" spans="1:5" ht="23.25" customHeight="1">
      <c r="A28" s="2181"/>
      <c r="B28" s="2184"/>
      <c r="C28" s="726" t="s">
        <v>1217</v>
      </c>
      <c r="D28" s="727" t="s">
        <v>1261</v>
      </c>
      <c r="E28" s="728"/>
    </row>
    <row r="29" spans="1:5" ht="23.25" customHeight="1">
      <c r="A29" s="2181"/>
      <c r="B29" s="2184"/>
      <c r="C29" s="726" t="s">
        <v>1218</v>
      </c>
      <c r="D29" s="727" t="s">
        <v>1219</v>
      </c>
      <c r="E29" s="728"/>
    </row>
    <row r="30" spans="1:5" ht="23.25" customHeight="1">
      <c r="A30" s="2181"/>
      <c r="B30" s="2184"/>
      <c r="C30" s="726" t="s">
        <v>1220</v>
      </c>
      <c r="D30" s="727" t="s">
        <v>1221</v>
      </c>
      <c r="E30" s="728"/>
    </row>
    <row r="31" spans="1:5" ht="23.25" customHeight="1">
      <c r="A31" s="2181"/>
      <c r="B31" s="2184"/>
      <c r="C31" s="726" t="s">
        <v>1222</v>
      </c>
      <c r="D31" s="727" t="s">
        <v>1223</v>
      </c>
      <c r="E31" s="728"/>
    </row>
    <row r="32" spans="1:5" ht="23.25" customHeight="1">
      <c r="A32" s="2181"/>
      <c r="B32" s="2184"/>
      <c r="C32" s="726" t="s">
        <v>1224</v>
      </c>
      <c r="D32" s="727" t="s">
        <v>1225</v>
      </c>
      <c r="E32" s="728"/>
    </row>
    <row r="33" spans="1:5" ht="23.25" customHeight="1">
      <c r="A33" s="2181"/>
      <c r="B33" s="2184"/>
      <c r="C33" s="726" t="s">
        <v>1226</v>
      </c>
      <c r="D33" s="727" t="s">
        <v>1227</v>
      </c>
      <c r="E33" s="728"/>
    </row>
    <row r="34" spans="1:5" ht="23.25" customHeight="1">
      <c r="A34" s="2181"/>
      <c r="B34" s="2184"/>
      <c r="C34" s="726" t="s">
        <v>1228</v>
      </c>
      <c r="D34" s="727" t="s">
        <v>1229</v>
      </c>
      <c r="E34" s="728"/>
    </row>
    <row r="35" spans="1:5" ht="23.25" customHeight="1">
      <c r="A35" s="2181"/>
      <c r="B35" s="2184"/>
      <c r="C35" s="726" t="s">
        <v>1230</v>
      </c>
      <c r="D35" s="727" t="s">
        <v>1231</v>
      </c>
      <c r="E35" s="728"/>
    </row>
    <row r="36" spans="1:5" ht="23.25" customHeight="1">
      <c r="A36" s="2181"/>
      <c r="B36" s="2185"/>
      <c r="C36" s="726" t="s">
        <v>1232</v>
      </c>
      <c r="D36" s="727" t="s">
        <v>1233</v>
      </c>
      <c r="E36" s="728"/>
    </row>
    <row r="37" spans="1:5" ht="52.5" customHeight="1">
      <c r="A37" s="2181"/>
      <c r="B37" s="2186" t="s">
        <v>1234</v>
      </c>
      <c r="C37" s="729" t="s">
        <v>1235</v>
      </c>
      <c r="D37" s="730" t="s">
        <v>1236</v>
      </c>
      <c r="E37" s="731"/>
    </row>
    <row r="38" spans="1:5" ht="45.75" customHeight="1">
      <c r="A38" s="2181"/>
      <c r="B38" s="2184"/>
      <c r="C38" s="726" t="s">
        <v>1237</v>
      </c>
      <c r="D38" s="727" t="s">
        <v>1238</v>
      </c>
      <c r="E38" s="728"/>
    </row>
    <row r="39" spans="1:5" ht="45.75" customHeight="1" thickBot="1">
      <c r="A39" s="2182"/>
      <c r="B39" s="2187"/>
      <c r="C39" s="726" t="s">
        <v>1239</v>
      </c>
      <c r="D39" s="727" t="s">
        <v>1240</v>
      </c>
      <c r="E39" s="728"/>
    </row>
    <row r="40" spans="1:5" ht="24" customHeight="1">
      <c r="A40" s="2180" t="s">
        <v>1241</v>
      </c>
      <c r="B40" s="2183" t="s">
        <v>1242</v>
      </c>
      <c r="C40" s="732" t="s">
        <v>1243</v>
      </c>
      <c r="D40" s="733" t="s">
        <v>1244</v>
      </c>
      <c r="E40" s="734"/>
    </row>
    <row r="41" spans="1:5" ht="45.75" customHeight="1">
      <c r="A41" s="2181"/>
      <c r="B41" s="2184"/>
      <c r="C41" s="726" t="s">
        <v>1245</v>
      </c>
      <c r="D41" s="727" t="s">
        <v>1246</v>
      </c>
      <c r="E41" s="728"/>
    </row>
    <row r="42" spans="1:5" ht="24" customHeight="1">
      <c r="A42" s="2181"/>
      <c r="B42" s="2184"/>
      <c r="C42" s="726" t="s">
        <v>1247</v>
      </c>
      <c r="D42" s="727" t="s">
        <v>1248</v>
      </c>
      <c r="E42" s="728"/>
    </row>
    <row r="43" spans="1:5" ht="24" customHeight="1">
      <c r="A43" s="2181"/>
      <c r="B43" s="2185"/>
      <c r="C43" s="726" t="s">
        <v>1249</v>
      </c>
      <c r="D43" s="727" t="s">
        <v>1250</v>
      </c>
      <c r="E43" s="728"/>
    </row>
    <row r="44" spans="1:5" ht="45.75" customHeight="1">
      <c r="A44" s="2181"/>
      <c r="B44" s="2186" t="s">
        <v>1251</v>
      </c>
      <c r="C44" s="729" t="s">
        <v>1252</v>
      </c>
      <c r="D44" s="730" t="s">
        <v>1253</v>
      </c>
      <c r="E44" s="731"/>
    </row>
    <row r="45" spans="1:5" ht="53.25" customHeight="1" thickBot="1">
      <c r="A45" s="2182"/>
      <c r="B45" s="2187"/>
      <c r="C45" s="735" t="s">
        <v>1254</v>
      </c>
      <c r="D45" s="736" t="s">
        <v>1255</v>
      </c>
      <c r="E45" s="737"/>
    </row>
    <row r="46" spans="1:5" ht="19.5">
      <c r="A46" s="743"/>
      <c r="B46" s="744"/>
      <c r="C46" s="745"/>
      <c r="D46" s="744"/>
      <c r="E46" s="744"/>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995" customWidth="1"/>
    <col min="2" max="2" width="9" style="995"/>
    <col min="3" max="3" width="18" style="995" customWidth="1"/>
    <col min="4" max="16384" width="9" style="995"/>
  </cols>
  <sheetData>
    <row r="1" spans="1:3">
      <c r="C1" s="1088" t="s">
        <v>1403</v>
      </c>
    </row>
    <row r="2" spans="1:3">
      <c r="C2" s="1088"/>
    </row>
    <row r="3" spans="1:3" ht="17.25">
      <c r="A3" s="2192" t="s">
        <v>1286</v>
      </c>
      <c r="B3" s="2192"/>
      <c r="C3" s="2192"/>
    </row>
    <row r="4" spans="1:3" ht="81.75" customHeight="1" thickBot="1">
      <c r="A4" s="2193" t="s">
        <v>1316</v>
      </c>
      <c r="B4" s="2193"/>
      <c r="C4" s="2193"/>
    </row>
    <row r="5" spans="1:3" ht="59.25" customHeight="1" thickBot="1">
      <c r="A5" s="1089" t="s">
        <v>1287</v>
      </c>
      <c r="B5" s="1090" t="s">
        <v>1288</v>
      </c>
      <c r="C5" s="1091" t="s">
        <v>1295</v>
      </c>
    </row>
    <row r="6" spans="1:3" ht="17.100000000000001" customHeight="1">
      <c r="A6" s="1092" t="s">
        <v>1296</v>
      </c>
      <c r="B6" s="2194" t="s">
        <v>1289</v>
      </c>
      <c r="C6" s="2196"/>
    </row>
    <row r="7" spans="1:3" ht="30" customHeight="1" thickBot="1">
      <c r="A7" s="1093" t="s">
        <v>1297</v>
      </c>
      <c r="B7" s="2195"/>
      <c r="C7" s="2197"/>
    </row>
    <row r="8" spans="1:3" ht="17.100000000000001" customHeight="1">
      <c r="A8" s="1092" t="s">
        <v>1298</v>
      </c>
      <c r="B8" s="2194" t="s">
        <v>1289</v>
      </c>
      <c r="C8" s="2196"/>
    </row>
    <row r="9" spans="1:3" ht="30" customHeight="1" thickBot="1">
      <c r="A9" s="1093" t="s">
        <v>1299</v>
      </c>
      <c r="B9" s="2195"/>
      <c r="C9" s="2197"/>
    </row>
    <row r="10" spans="1:3" ht="17.100000000000001" customHeight="1">
      <c r="A10" s="1092" t="s">
        <v>1300</v>
      </c>
      <c r="B10" s="2194" t="s">
        <v>1289</v>
      </c>
      <c r="C10" s="2196"/>
    </row>
    <row r="11" spans="1:3" ht="30" customHeight="1" thickBot="1">
      <c r="A11" s="1093" t="s">
        <v>1301</v>
      </c>
      <c r="B11" s="2195"/>
      <c r="C11" s="2197"/>
    </row>
    <row r="12" spans="1:3" ht="17.100000000000001" customHeight="1">
      <c r="A12" s="1092" t="s">
        <v>1302</v>
      </c>
      <c r="B12" s="2194" t="s">
        <v>1289</v>
      </c>
      <c r="C12" s="2196"/>
    </row>
    <row r="13" spans="1:3" ht="30" customHeight="1" thickBot="1">
      <c r="A13" s="1093" t="s">
        <v>1303</v>
      </c>
      <c r="B13" s="2195"/>
      <c r="C13" s="2197"/>
    </row>
    <row r="14" spans="1:3" ht="17.100000000000001" customHeight="1">
      <c r="A14" s="1094" t="s">
        <v>1402</v>
      </c>
      <c r="B14" s="2194" t="s">
        <v>1289</v>
      </c>
      <c r="C14" s="2196"/>
    </row>
    <row r="15" spans="1:3" ht="30" customHeight="1" thickBot="1">
      <c r="A15" s="1095" t="s">
        <v>1404</v>
      </c>
      <c r="B15" s="2195"/>
      <c r="C15" s="2197"/>
    </row>
    <row r="16" spans="1:3" ht="17.100000000000001" customHeight="1">
      <c r="A16" s="1092" t="s">
        <v>1304</v>
      </c>
      <c r="B16" s="2194" t="s">
        <v>1289</v>
      </c>
      <c r="C16" s="2196"/>
    </row>
    <row r="17" spans="1:3" ht="30" customHeight="1" thickBot="1">
      <c r="A17" s="1093" t="s">
        <v>1305</v>
      </c>
      <c r="B17" s="2195"/>
      <c r="C17" s="2197"/>
    </row>
    <row r="18" spans="1:3" ht="17.100000000000001" customHeight="1">
      <c r="A18" s="1092" t="s">
        <v>1306</v>
      </c>
      <c r="B18" s="2194" t="s">
        <v>1289</v>
      </c>
      <c r="C18" s="2196"/>
    </row>
    <row r="19" spans="1:3" ht="30" customHeight="1" thickBot="1">
      <c r="A19" s="1093" t="s">
        <v>1405</v>
      </c>
      <c r="B19" s="2195"/>
      <c r="C19" s="2197"/>
    </row>
    <row r="20" spans="1:3" ht="17.100000000000001" customHeight="1">
      <c r="A20" s="1092" t="s">
        <v>1307</v>
      </c>
      <c r="B20" s="2194" t="s">
        <v>1289</v>
      </c>
      <c r="C20" s="2196"/>
    </row>
    <row r="21" spans="1:3" ht="45" customHeight="1" thickBot="1">
      <c r="A21" s="1093" t="s">
        <v>1308</v>
      </c>
      <c r="B21" s="2195"/>
      <c r="C21" s="2197"/>
    </row>
    <row r="22" spans="1:3" ht="17.100000000000001" customHeight="1">
      <c r="A22" s="1092" t="s">
        <v>1309</v>
      </c>
      <c r="B22" s="2194" t="s">
        <v>1289</v>
      </c>
      <c r="C22" s="2196"/>
    </row>
    <row r="23" spans="1:3" ht="30" customHeight="1" thickBot="1">
      <c r="A23" s="1095" t="s">
        <v>1541</v>
      </c>
      <c r="B23" s="2195"/>
      <c r="C23" s="2197"/>
    </row>
    <row r="24" spans="1:3" ht="17.100000000000001" customHeight="1">
      <c r="A24" s="1092" t="s">
        <v>1310</v>
      </c>
      <c r="B24" s="2194" t="s">
        <v>1289</v>
      </c>
      <c r="C24" s="2196"/>
    </row>
    <row r="25" spans="1:3" ht="30" customHeight="1" thickBot="1">
      <c r="A25" s="1093" t="s">
        <v>1311</v>
      </c>
      <c r="B25" s="2195"/>
      <c r="C25" s="2197"/>
    </row>
    <row r="26" spans="1:3" ht="17.100000000000001" customHeight="1">
      <c r="A26" s="1092" t="s">
        <v>1312</v>
      </c>
      <c r="B26" s="2194" t="s">
        <v>1289</v>
      </c>
      <c r="C26" s="2196"/>
    </row>
    <row r="27" spans="1:3" ht="30" customHeight="1" thickBot="1">
      <c r="A27" s="1093" t="s">
        <v>1313</v>
      </c>
      <c r="B27" s="2195"/>
      <c r="C27" s="2197"/>
    </row>
    <row r="28" spans="1:3" ht="17.100000000000001" customHeight="1">
      <c r="A28" s="1092" t="s">
        <v>1314</v>
      </c>
      <c r="B28" s="2194" t="s">
        <v>1289</v>
      </c>
      <c r="C28" s="2196"/>
    </row>
    <row r="29" spans="1:3" ht="30" customHeight="1" thickBot="1">
      <c r="A29" s="1093" t="s">
        <v>1315</v>
      </c>
      <c r="B29" s="2195"/>
      <c r="C29" s="2197"/>
    </row>
    <row r="30" spans="1:3" ht="17.100000000000001" customHeight="1">
      <c r="A30" s="1096" t="s">
        <v>1290</v>
      </c>
      <c r="B30" s="2194" t="s">
        <v>1289</v>
      </c>
      <c r="C30" s="2196"/>
    </row>
    <row r="31" spans="1:3" ht="39.950000000000003" customHeight="1" thickBot="1">
      <c r="A31" s="1097"/>
      <c r="B31" s="2195"/>
      <c r="C31" s="2197"/>
    </row>
    <row r="32" spans="1:3" ht="40.5" customHeight="1">
      <c r="A32" s="2198" t="s">
        <v>1291</v>
      </c>
      <c r="B32" s="2198"/>
      <c r="C32" s="2198"/>
    </row>
    <row r="33" spans="1:1">
      <c r="A33" s="996"/>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heetViews>
  <sheetFormatPr defaultColWidth="9" defaultRowHeight="13.5"/>
  <cols>
    <col min="1" max="1" width="6.5" style="1101" customWidth="1"/>
    <col min="2" max="4" width="10.625" style="1101" customWidth="1"/>
    <col min="5" max="5" width="31.375" style="1101" customWidth="1"/>
    <col min="6" max="6" width="229.25" style="720" customWidth="1"/>
    <col min="7" max="7" width="0.75" style="1101" customWidth="1"/>
    <col min="8" max="16384" width="9" style="1101"/>
  </cols>
  <sheetData>
    <row r="1" spans="1:7" ht="33.75" customHeight="1" thickBot="1">
      <c r="A1" s="1098" t="s">
        <v>1406</v>
      </c>
      <c r="B1" s="1099"/>
      <c r="C1" s="1099"/>
      <c r="D1" s="1099"/>
      <c r="E1" s="1099"/>
      <c r="F1" s="1100" t="s">
        <v>1407</v>
      </c>
      <c r="G1" s="997"/>
    </row>
    <row r="2" spans="1:7" ht="59.25" thickBot="1">
      <c r="A2" s="1102" t="s">
        <v>1153</v>
      </c>
      <c r="B2" s="1103" t="s">
        <v>1154</v>
      </c>
      <c r="C2" s="1103" t="s">
        <v>1408</v>
      </c>
      <c r="D2" s="1104" t="s">
        <v>1409</v>
      </c>
      <c r="E2" s="1105" t="s">
        <v>1410</v>
      </c>
      <c r="F2" s="1106" t="s">
        <v>1411</v>
      </c>
    </row>
    <row r="3" spans="1:7" ht="39">
      <c r="A3" s="2199" t="s">
        <v>1412</v>
      </c>
      <c r="B3" s="2218" t="s">
        <v>1413</v>
      </c>
      <c r="C3" s="2205" t="s">
        <v>1414</v>
      </c>
      <c r="D3" s="2207">
        <v>1</v>
      </c>
      <c r="E3" s="1107" t="s">
        <v>1415</v>
      </c>
      <c r="F3" s="1108" t="s">
        <v>1416</v>
      </c>
    </row>
    <row r="4" spans="1:7" ht="39">
      <c r="A4" s="2200"/>
      <c r="B4" s="2219"/>
      <c r="C4" s="2206"/>
      <c r="D4" s="2211"/>
      <c r="E4" s="1109" t="s">
        <v>1417</v>
      </c>
      <c r="F4" s="1110" t="s">
        <v>1418</v>
      </c>
    </row>
    <row r="5" spans="1:7" ht="39">
      <c r="A5" s="2200"/>
      <c r="B5" s="2220"/>
      <c r="C5" s="2215"/>
      <c r="D5" s="2208"/>
      <c r="E5" s="1109" t="s">
        <v>1419</v>
      </c>
      <c r="F5" s="1110" t="s">
        <v>1420</v>
      </c>
    </row>
    <row r="6" spans="1:7" ht="39">
      <c r="A6" s="2200"/>
      <c r="B6" s="2221" t="s">
        <v>1413</v>
      </c>
      <c r="C6" s="2214" t="s">
        <v>1421</v>
      </c>
      <c r="D6" s="2210">
        <v>2</v>
      </c>
      <c r="E6" s="1111" t="s">
        <v>1422</v>
      </c>
      <c r="F6" s="1112" t="s">
        <v>1423</v>
      </c>
    </row>
    <row r="7" spans="1:7" ht="39">
      <c r="A7" s="2200"/>
      <c r="B7" s="2220"/>
      <c r="C7" s="2215"/>
      <c r="D7" s="2208"/>
      <c r="E7" s="1109" t="s">
        <v>1424</v>
      </c>
      <c r="F7" s="1110" t="s">
        <v>1425</v>
      </c>
    </row>
    <row r="8" spans="1:7" ht="39.75" thickBot="1">
      <c r="A8" s="2200"/>
      <c r="B8" s="1113" t="s">
        <v>1413</v>
      </c>
      <c r="C8" s="1114" t="s">
        <v>1426</v>
      </c>
      <c r="D8" s="1115">
        <v>3</v>
      </c>
      <c r="E8" s="1111" t="s">
        <v>1427</v>
      </c>
      <c r="F8" s="1112" t="s">
        <v>1428</v>
      </c>
    </row>
    <row r="9" spans="1:7" ht="39" customHeight="1">
      <c r="A9" s="2199" t="s">
        <v>1429</v>
      </c>
      <c r="B9" s="2202" t="s">
        <v>1430</v>
      </c>
      <c r="C9" s="2205" t="s">
        <v>1431</v>
      </c>
      <c r="D9" s="2207">
        <v>4</v>
      </c>
      <c r="E9" s="1107" t="s">
        <v>1432</v>
      </c>
      <c r="F9" s="1108" t="s">
        <v>1433</v>
      </c>
    </row>
    <row r="10" spans="1:7" ht="19.5">
      <c r="A10" s="2200"/>
      <c r="B10" s="2203"/>
      <c r="C10" s="2206"/>
      <c r="D10" s="2208"/>
      <c r="E10" s="1109" t="s">
        <v>1434</v>
      </c>
      <c r="F10" s="1110" t="s">
        <v>1435</v>
      </c>
    </row>
    <row r="11" spans="1:7" ht="39" customHeight="1">
      <c r="A11" s="2200"/>
      <c r="B11" s="2203"/>
      <c r="C11" s="2214" t="s">
        <v>1436</v>
      </c>
      <c r="D11" s="2210">
        <v>5</v>
      </c>
      <c r="E11" s="1111" t="s">
        <v>1437</v>
      </c>
      <c r="F11" s="1112" t="s">
        <v>1438</v>
      </c>
    </row>
    <row r="12" spans="1:7" ht="19.5">
      <c r="A12" s="2200"/>
      <c r="B12" s="2203"/>
      <c r="C12" s="2206"/>
      <c r="D12" s="2211"/>
      <c r="E12" s="1109" t="s">
        <v>1439</v>
      </c>
      <c r="F12" s="1110" t="s">
        <v>1440</v>
      </c>
    </row>
    <row r="13" spans="1:7" ht="19.5">
      <c r="A13" s="2200"/>
      <c r="B13" s="2203"/>
      <c r="C13" s="2206"/>
      <c r="D13" s="2208"/>
      <c r="E13" s="1109" t="s">
        <v>1441</v>
      </c>
      <c r="F13" s="1110" t="s">
        <v>1442</v>
      </c>
    </row>
    <row r="14" spans="1:7" ht="19.5" customHeight="1">
      <c r="A14" s="2200"/>
      <c r="B14" s="2203"/>
      <c r="C14" s="2214" t="s">
        <v>1443</v>
      </c>
      <c r="D14" s="2210">
        <v>6</v>
      </c>
      <c r="E14" s="1116" t="s">
        <v>1444</v>
      </c>
      <c r="F14" s="1117" t="s">
        <v>1445</v>
      </c>
    </row>
    <row r="15" spans="1:7" ht="19.5" customHeight="1">
      <c r="A15" s="2200"/>
      <c r="B15" s="2203"/>
      <c r="C15" s="2206"/>
      <c r="D15" s="2211"/>
      <c r="E15" s="1118" t="s">
        <v>1446</v>
      </c>
      <c r="F15" s="1119" t="s">
        <v>1447</v>
      </c>
    </row>
    <row r="16" spans="1:7" ht="19.5" customHeight="1">
      <c r="A16" s="2200"/>
      <c r="B16" s="2203"/>
      <c r="C16" s="2206"/>
      <c r="D16" s="2211"/>
      <c r="E16" s="1118" t="s">
        <v>1448</v>
      </c>
      <c r="F16" s="1119" t="s">
        <v>1449</v>
      </c>
    </row>
    <row r="17" spans="1:6" ht="19.5" customHeight="1">
      <c r="A17" s="2200"/>
      <c r="B17" s="2203"/>
      <c r="C17" s="2206"/>
      <c r="D17" s="2208"/>
      <c r="E17" s="1109" t="s">
        <v>1450</v>
      </c>
      <c r="F17" s="1110" t="s">
        <v>1451</v>
      </c>
    </row>
    <row r="18" spans="1:6" ht="19.5" customHeight="1">
      <c r="A18" s="2200"/>
      <c r="B18" s="2203"/>
      <c r="C18" s="2214" t="s">
        <v>1452</v>
      </c>
      <c r="D18" s="2210">
        <v>7</v>
      </c>
      <c r="E18" s="1116" t="s">
        <v>1453</v>
      </c>
      <c r="F18" s="1117" t="s">
        <v>1454</v>
      </c>
    </row>
    <row r="19" spans="1:6" ht="19.5">
      <c r="A19" s="2200"/>
      <c r="B19" s="2203"/>
      <c r="C19" s="2206"/>
      <c r="D19" s="2211"/>
      <c r="E19" s="1118" t="s">
        <v>1455</v>
      </c>
      <c r="F19" s="1119" t="s">
        <v>1456</v>
      </c>
    </row>
    <row r="20" spans="1:6" ht="19.5">
      <c r="A20" s="2200"/>
      <c r="B20" s="2204"/>
      <c r="C20" s="2206"/>
      <c r="D20" s="2208"/>
      <c r="E20" s="1118" t="s">
        <v>1457</v>
      </c>
      <c r="F20" s="1119" t="s">
        <v>1458</v>
      </c>
    </row>
    <row r="21" spans="1:6" ht="19.5" customHeight="1">
      <c r="A21" s="2200"/>
      <c r="B21" s="2212" t="s">
        <v>1459</v>
      </c>
      <c r="C21" s="2214" t="s">
        <v>1460</v>
      </c>
      <c r="D21" s="2210">
        <v>8</v>
      </c>
      <c r="E21" s="1116" t="s">
        <v>1461</v>
      </c>
      <c r="F21" s="1117" t="s">
        <v>1462</v>
      </c>
    </row>
    <row r="22" spans="1:6" ht="19.5" customHeight="1">
      <c r="A22" s="2200"/>
      <c r="B22" s="2203"/>
      <c r="C22" s="2206"/>
      <c r="D22" s="2211"/>
      <c r="E22" s="1120" t="s">
        <v>1463</v>
      </c>
      <c r="F22" s="1121" t="s">
        <v>1464</v>
      </c>
    </row>
    <row r="23" spans="1:6" ht="19.5" customHeight="1">
      <c r="A23" s="2200"/>
      <c r="B23" s="2203"/>
      <c r="C23" s="2206"/>
      <c r="D23" s="2211"/>
      <c r="E23" s="1120" t="s">
        <v>1465</v>
      </c>
      <c r="F23" s="1121" t="s">
        <v>1466</v>
      </c>
    </row>
    <row r="24" spans="1:6" ht="19.5" customHeight="1">
      <c r="A24" s="2200"/>
      <c r="B24" s="2203"/>
      <c r="C24" s="2206"/>
      <c r="D24" s="2211"/>
      <c r="E24" s="1120" t="s">
        <v>1467</v>
      </c>
      <c r="F24" s="1121" t="s">
        <v>1468</v>
      </c>
    </row>
    <row r="25" spans="1:6" ht="19.5" customHeight="1">
      <c r="A25" s="2200"/>
      <c r="B25" s="2203"/>
      <c r="C25" s="2206"/>
      <c r="D25" s="2208"/>
      <c r="E25" s="1118" t="s">
        <v>1469</v>
      </c>
      <c r="F25" s="1119" t="s">
        <v>1470</v>
      </c>
    </row>
    <row r="26" spans="1:6" ht="19.5">
      <c r="A26" s="2200"/>
      <c r="B26" s="2203"/>
      <c r="C26" s="2214" t="s">
        <v>1471</v>
      </c>
      <c r="D26" s="2210">
        <v>9</v>
      </c>
      <c r="E26" s="1116" t="s">
        <v>1472</v>
      </c>
      <c r="F26" s="1117" t="s">
        <v>1473</v>
      </c>
    </row>
    <row r="27" spans="1:6" ht="19.5">
      <c r="A27" s="2200"/>
      <c r="B27" s="2203"/>
      <c r="C27" s="2206"/>
      <c r="D27" s="2211"/>
      <c r="E27" s="1120" t="s">
        <v>1474</v>
      </c>
      <c r="F27" s="1121" t="s">
        <v>1475</v>
      </c>
    </row>
    <row r="28" spans="1:6" ht="19.5">
      <c r="A28" s="2200"/>
      <c r="B28" s="2203"/>
      <c r="C28" s="2206"/>
      <c r="D28" s="2208"/>
      <c r="E28" s="1120" t="s">
        <v>1476</v>
      </c>
      <c r="F28" s="1121" t="s">
        <v>1477</v>
      </c>
    </row>
    <row r="29" spans="1:6" ht="39" customHeight="1">
      <c r="A29" s="2200"/>
      <c r="B29" s="2203"/>
      <c r="C29" s="2214" t="s">
        <v>1478</v>
      </c>
      <c r="D29" s="2210">
        <v>10</v>
      </c>
      <c r="E29" s="1116" t="s">
        <v>1479</v>
      </c>
      <c r="F29" s="1117" t="s">
        <v>1480</v>
      </c>
    </row>
    <row r="30" spans="1:6" ht="19.5">
      <c r="A30" s="2200"/>
      <c r="B30" s="2203"/>
      <c r="C30" s="2206"/>
      <c r="D30" s="2211"/>
      <c r="E30" s="1120" t="s">
        <v>1481</v>
      </c>
      <c r="F30" s="1121" t="s">
        <v>1482</v>
      </c>
    </row>
    <row r="31" spans="1:6" ht="19.5">
      <c r="A31" s="2200"/>
      <c r="B31" s="2203"/>
      <c r="C31" s="2206"/>
      <c r="D31" s="2211"/>
      <c r="E31" s="1120" t="s">
        <v>1483</v>
      </c>
      <c r="F31" s="1121" t="s">
        <v>1484</v>
      </c>
    </row>
    <row r="32" spans="1:6" ht="39">
      <c r="A32" s="2200"/>
      <c r="B32" s="2203"/>
      <c r="C32" s="2206"/>
      <c r="D32" s="2208"/>
      <c r="E32" s="1120" t="s">
        <v>1485</v>
      </c>
      <c r="F32" s="1121" t="s">
        <v>1486</v>
      </c>
    </row>
    <row r="33" spans="1:6" ht="39">
      <c r="A33" s="2200"/>
      <c r="B33" s="2203"/>
      <c r="C33" s="2214" t="s">
        <v>1487</v>
      </c>
      <c r="D33" s="2210">
        <v>11</v>
      </c>
      <c r="E33" s="1116" t="s">
        <v>1488</v>
      </c>
      <c r="F33" s="1117" t="s">
        <v>1489</v>
      </c>
    </row>
    <row r="34" spans="1:6" ht="19.5">
      <c r="A34" s="2200"/>
      <c r="B34" s="2203"/>
      <c r="C34" s="2206"/>
      <c r="D34" s="2211"/>
      <c r="E34" s="1120" t="s">
        <v>1490</v>
      </c>
      <c r="F34" s="1121" t="s">
        <v>1491</v>
      </c>
    </row>
    <row r="35" spans="1:6" ht="39.75" thickBot="1">
      <c r="A35" s="2201"/>
      <c r="B35" s="2213"/>
      <c r="C35" s="2216"/>
      <c r="D35" s="2217"/>
      <c r="E35" s="1122" t="s">
        <v>1492</v>
      </c>
      <c r="F35" s="1123" t="s">
        <v>1493</v>
      </c>
    </row>
    <row r="36" spans="1:6" ht="58.5">
      <c r="A36" s="2199" t="s">
        <v>1494</v>
      </c>
      <c r="B36" s="2202" t="s">
        <v>1495</v>
      </c>
      <c r="C36" s="2205" t="s">
        <v>1496</v>
      </c>
      <c r="D36" s="2207">
        <v>12</v>
      </c>
      <c r="E36" s="1107" t="s">
        <v>1497</v>
      </c>
      <c r="F36" s="1108" t="s">
        <v>1498</v>
      </c>
    </row>
    <row r="37" spans="1:6" ht="19.5">
      <c r="A37" s="2200"/>
      <c r="B37" s="2203"/>
      <c r="C37" s="2206"/>
      <c r="D37" s="2208"/>
      <c r="E37" s="1109" t="s">
        <v>1499</v>
      </c>
      <c r="F37" s="1110" t="s">
        <v>1500</v>
      </c>
    </row>
    <row r="38" spans="1:6" ht="39">
      <c r="A38" s="2200"/>
      <c r="B38" s="2203"/>
      <c r="C38" s="2209" t="s">
        <v>1501</v>
      </c>
      <c r="D38" s="2210">
        <v>13</v>
      </c>
      <c r="E38" s="1116" t="s">
        <v>1502</v>
      </c>
      <c r="F38" s="1117" t="s">
        <v>1503</v>
      </c>
    </row>
    <row r="39" spans="1:6" ht="19.5">
      <c r="A39" s="2200"/>
      <c r="B39" s="2203"/>
      <c r="C39" s="2206"/>
      <c r="D39" s="2211"/>
      <c r="E39" s="1124" t="s">
        <v>1504</v>
      </c>
      <c r="F39" s="1125" t="s">
        <v>1505</v>
      </c>
    </row>
    <row r="40" spans="1:6" ht="39">
      <c r="A40" s="2200"/>
      <c r="B40" s="2204"/>
      <c r="C40" s="2206"/>
      <c r="D40" s="2208"/>
      <c r="E40" s="1126" t="s">
        <v>1506</v>
      </c>
      <c r="F40" s="1127" t="s">
        <v>1507</v>
      </c>
    </row>
    <row r="41" spans="1:6" ht="19.5">
      <c r="A41" s="2200"/>
      <c r="B41" s="2212" t="s">
        <v>1508</v>
      </c>
      <c r="C41" s="2214" t="s">
        <v>1509</v>
      </c>
      <c r="D41" s="2210">
        <v>14</v>
      </c>
      <c r="E41" s="1116" t="s">
        <v>1510</v>
      </c>
      <c r="F41" s="1117" t="s">
        <v>1511</v>
      </c>
    </row>
    <row r="42" spans="1:6" ht="19.5">
      <c r="A42" s="2200"/>
      <c r="B42" s="2203"/>
      <c r="C42" s="2206"/>
      <c r="D42" s="2211"/>
      <c r="E42" s="1118" t="s">
        <v>1512</v>
      </c>
      <c r="F42" s="1119" t="s">
        <v>1513</v>
      </c>
    </row>
    <row r="43" spans="1:6" ht="39">
      <c r="A43" s="2200"/>
      <c r="B43" s="2203"/>
      <c r="C43" s="2206"/>
      <c r="D43" s="2211"/>
      <c r="E43" s="1118" t="s">
        <v>1514</v>
      </c>
      <c r="F43" s="1119" t="s">
        <v>1515</v>
      </c>
    </row>
    <row r="44" spans="1:6" ht="19.5">
      <c r="A44" s="2200"/>
      <c r="B44" s="2203"/>
      <c r="C44" s="2215"/>
      <c r="D44" s="2208"/>
      <c r="E44" s="1126" t="s">
        <v>1516</v>
      </c>
      <c r="F44" s="1127" t="s">
        <v>1517</v>
      </c>
    </row>
    <row r="45" spans="1:6" ht="39">
      <c r="A45" s="2200"/>
      <c r="B45" s="2203"/>
      <c r="C45" s="2214" t="s">
        <v>1518</v>
      </c>
      <c r="D45" s="2210">
        <v>15</v>
      </c>
      <c r="E45" s="1116" t="s">
        <v>1519</v>
      </c>
      <c r="F45" s="1117" t="s">
        <v>1520</v>
      </c>
    </row>
    <row r="46" spans="1:6" ht="39">
      <c r="A46" s="2200"/>
      <c r="B46" s="2203"/>
      <c r="C46" s="2206"/>
      <c r="D46" s="2208"/>
      <c r="E46" s="1118" t="s">
        <v>1521</v>
      </c>
      <c r="F46" s="1119" t="s">
        <v>1522</v>
      </c>
    </row>
    <row r="47" spans="1:6" ht="39">
      <c r="A47" s="2200"/>
      <c r="B47" s="2203"/>
      <c r="C47" s="2214" t="s">
        <v>1523</v>
      </c>
      <c r="D47" s="2210">
        <v>16</v>
      </c>
      <c r="E47" s="1116" t="s">
        <v>1524</v>
      </c>
      <c r="F47" s="1117" t="s">
        <v>1525</v>
      </c>
    </row>
    <row r="48" spans="1:6" ht="19.5">
      <c r="A48" s="2200"/>
      <c r="B48" s="2203"/>
      <c r="C48" s="2206"/>
      <c r="D48" s="2211"/>
      <c r="E48" s="1118" t="s">
        <v>1526</v>
      </c>
      <c r="F48" s="1119" t="s">
        <v>1527</v>
      </c>
    </row>
    <row r="49" spans="1:6" ht="19.5">
      <c r="A49" s="2200"/>
      <c r="B49" s="2203"/>
      <c r="C49" s="2206"/>
      <c r="D49" s="2211"/>
      <c r="E49" s="1118" t="s">
        <v>1528</v>
      </c>
      <c r="F49" s="1119" t="s">
        <v>1529</v>
      </c>
    </row>
    <row r="50" spans="1:6" ht="39.75" thickBot="1">
      <c r="A50" s="2201"/>
      <c r="B50" s="2213"/>
      <c r="C50" s="2216"/>
      <c r="D50" s="2217"/>
      <c r="E50" s="1128" t="s">
        <v>1530</v>
      </c>
      <c r="F50" s="1129" t="s">
        <v>1531</v>
      </c>
    </row>
    <row r="51" spans="1:6" ht="19.5">
      <c r="A51" s="1130" t="s">
        <v>1532</v>
      </c>
    </row>
    <row r="52" spans="1:6" ht="22.5">
      <c r="A52" s="1131" t="s">
        <v>1533</v>
      </c>
    </row>
    <row r="53" spans="1:6" ht="22.5">
      <c r="A53" s="1131" t="s">
        <v>1534</v>
      </c>
    </row>
    <row r="54" spans="1:6" ht="22.5">
      <c r="A54" s="1131"/>
      <c r="F54" s="1132"/>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9"/>
  <printOptions horizontalCentered="1"/>
  <pageMargins left="3.937007874015748E-2" right="3.937007874015748E-2" top="0.55118110236220474" bottom="0.55118110236220474" header="0" footer="0"/>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8"/>
  <sheetViews>
    <sheetView view="pageBreakPreview" topLeftCell="A4" zoomScale="60" zoomScaleNormal="70" workbookViewId="0">
      <selection activeCell="A4" sqref="A4:AH4"/>
    </sheetView>
  </sheetViews>
  <sheetFormatPr defaultColWidth="9" defaultRowHeight="13.5"/>
  <cols>
    <col min="1" max="1" width="2.625" style="52" customWidth="1"/>
    <col min="2" max="2" width="5.25" style="53" customWidth="1"/>
    <col min="3" max="3" width="9" style="53" customWidth="1"/>
    <col min="4" max="34" width="4.125" style="53" customWidth="1"/>
    <col min="35" max="35" width="4.375" style="116" customWidth="1"/>
    <col min="36" max="36" width="6.125" style="52" customWidth="1"/>
    <col min="37" max="37" width="9" style="604" customWidth="1"/>
    <col min="38" max="38" width="9" style="604"/>
    <col min="39" max="44" width="13.375" style="52" customWidth="1"/>
    <col min="45" max="16384" width="9" style="52"/>
  </cols>
  <sheetData>
    <row r="1" spans="1:44" s="73" customFormat="1" ht="17.25" customHeight="1">
      <c r="A1" s="2280" t="s">
        <v>213</v>
      </c>
      <c r="B1" s="2280"/>
      <c r="C1" s="2280"/>
      <c r="D1" s="2281" t="str">
        <f>IF(様式1!F37="","",様式1!F37)</f>
        <v/>
      </c>
      <c r="E1" s="2281"/>
      <c r="F1" s="2281"/>
      <c r="G1" s="2281"/>
      <c r="H1" s="2281"/>
      <c r="I1" s="483" t="s">
        <v>55</v>
      </c>
      <c r="J1" s="2281" t="str">
        <f>IF(様式1!K37="","",様式1!K37)</f>
        <v/>
      </c>
      <c r="K1" s="2281"/>
      <c r="L1" s="2281"/>
      <c r="M1" s="2281"/>
      <c r="N1" s="2281"/>
      <c r="O1" s="379"/>
      <c r="P1" s="379"/>
      <c r="Q1" s="379"/>
      <c r="R1" s="379"/>
      <c r="S1" s="379"/>
      <c r="T1" s="379"/>
      <c r="U1" s="379"/>
      <c r="V1" s="379"/>
      <c r="W1" s="379"/>
      <c r="X1" s="379"/>
      <c r="Y1" s="379"/>
      <c r="Z1" s="379"/>
      <c r="AA1" s="379"/>
      <c r="AB1" s="379"/>
      <c r="AC1" s="379"/>
      <c r="AD1" s="379"/>
      <c r="AE1" s="379"/>
      <c r="AF1" s="379"/>
      <c r="AG1" s="379"/>
      <c r="AH1" s="379"/>
      <c r="AI1" s="55"/>
      <c r="AK1" s="603"/>
      <c r="AL1" s="603"/>
    </row>
    <row r="2" spans="1:44">
      <c r="A2" s="112"/>
      <c r="B2" s="112"/>
      <c r="C2" s="112"/>
      <c r="D2" s="2282"/>
      <c r="E2" s="2282"/>
      <c r="F2" s="111"/>
      <c r="G2" s="113"/>
      <c r="H2" s="111"/>
      <c r="I2" s="114"/>
      <c r="J2" s="111"/>
    </row>
    <row r="3" spans="1:44" ht="17.25" customHeight="1">
      <c r="AG3" s="115"/>
      <c r="AH3" s="62" t="s">
        <v>702</v>
      </c>
    </row>
    <row r="4" spans="1:44" ht="20.25" customHeight="1">
      <c r="A4" s="2283" t="s">
        <v>262</v>
      </c>
      <c r="B4" s="2283"/>
      <c r="C4" s="2283"/>
      <c r="D4" s="2283"/>
      <c r="E4" s="2283"/>
      <c r="F4" s="2283"/>
      <c r="G4" s="2283"/>
      <c r="H4" s="2283"/>
      <c r="I4" s="2283"/>
      <c r="J4" s="2283"/>
      <c r="K4" s="2283"/>
      <c r="L4" s="2283"/>
      <c r="M4" s="2283"/>
      <c r="N4" s="2283"/>
      <c r="O4" s="2283"/>
      <c r="P4" s="2283"/>
      <c r="Q4" s="2283"/>
      <c r="R4" s="2283"/>
      <c r="S4" s="2283"/>
      <c r="T4" s="2283"/>
      <c r="U4" s="2283"/>
      <c r="V4" s="2283"/>
      <c r="W4" s="2283"/>
      <c r="X4" s="2283"/>
      <c r="Y4" s="2283"/>
      <c r="Z4" s="2283"/>
      <c r="AA4" s="2283"/>
      <c r="AB4" s="2283"/>
      <c r="AC4" s="2283"/>
      <c r="AD4" s="2283"/>
      <c r="AE4" s="2283"/>
      <c r="AF4" s="2283"/>
      <c r="AG4" s="2283"/>
      <c r="AH4" s="2283"/>
    </row>
    <row r="5" spans="1:44" ht="12.75" customHeight="1">
      <c r="B5" s="116"/>
      <c r="C5" s="116"/>
      <c r="D5" s="116"/>
    </row>
    <row r="6" spans="1:44">
      <c r="B6" s="2284" t="s">
        <v>0</v>
      </c>
      <c r="C6" s="2284"/>
      <c r="D6" s="2284"/>
      <c r="E6" s="2284" t="str">
        <f>IF(様式1!L11="","",様式1!L11)</f>
        <v/>
      </c>
      <c r="F6" s="2284"/>
      <c r="G6" s="2284"/>
      <c r="H6" s="2284"/>
      <c r="I6" s="2284"/>
      <c r="J6" s="2284"/>
      <c r="K6" s="2284"/>
      <c r="L6" s="2284"/>
      <c r="M6" s="2284"/>
      <c r="N6" s="2284"/>
      <c r="O6" s="2284"/>
      <c r="P6" s="2284"/>
      <c r="Q6" s="2284"/>
      <c r="R6" s="2284"/>
      <c r="S6" s="2284" t="s">
        <v>263</v>
      </c>
      <c r="T6" s="2284"/>
      <c r="U6" s="2284"/>
      <c r="V6" s="2284" t="str">
        <f>IF(様式1!G36="","",様式1!G36)</f>
        <v/>
      </c>
      <c r="W6" s="2284"/>
      <c r="X6" s="2284"/>
      <c r="Y6" s="2284"/>
      <c r="Z6" s="2284"/>
      <c r="AA6" s="2284"/>
      <c r="AB6" s="2284"/>
      <c r="AC6" s="2284"/>
      <c r="AD6" s="2284"/>
      <c r="AE6" s="2284"/>
      <c r="AF6" s="2284"/>
      <c r="AG6" s="2284"/>
      <c r="AH6" s="2284"/>
    </row>
    <row r="7" spans="1:44" ht="5.25" customHeight="1"/>
    <row r="8" spans="1:44" s="73" customFormat="1" ht="30" customHeight="1">
      <c r="B8" s="2261" t="s">
        <v>1100</v>
      </c>
      <c r="C8" s="495" t="s">
        <v>731</v>
      </c>
      <c r="D8" s="398" t="str">
        <f>AM12</f>
        <v/>
      </c>
      <c r="E8" s="399" t="str">
        <f>IF($D$8="","",IF($D$8+1&lt;=$AM$13,$D$8+1,""))</f>
        <v/>
      </c>
      <c r="F8" s="399" t="str">
        <f>IF($D$8="","",IF($D$8+2&lt;=$AM$13,$D$8+2,""))</f>
        <v/>
      </c>
      <c r="G8" s="399" t="str">
        <f>IF($D$8="","",IF($D$8+3&lt;=$AM$13,$D$8+3,""))</f>
        <v/>
      </c>
      <c r="H8" s="399" t="str">
        <f>IF($D$8="","",IF($D$8+4&lt;=$AM$13,$D$8+4,""))</f>
        <v/>
      </c>
      <c r="I8" s="399" t="str">
        <f>IF($D$8="","",IF($D$8+5&lt;=$AM$13,$D$8+5,""))</f>
        <v/>
      </c>
      <c r="J8" s="399" t="str">
        <f>IF($D$8="","",IF($D$8+6&lt;=$AM$13,$D$8+6,""))</f>
        <v/>
      </c>
      <c r="K8" s="399" t="str">
        <f>IF($D$8="","",IF($D$8+7&lt;=$AM$13,$D$8+7,""))</f>
        <v/>
      </c>
      <c r="L8" s="399" t="str">
        <f>IF($D$8="","",IF($D$8+8&lt;=$AM$13,$D$8+8,""))</f>
        <v/>
      </c>
      <c r="M8" s="399" t="str">
        <f>IF($D$8="","",IF($D$8+9&lt;=$AM$13,$D$8+9,""))</f>
        <v/>
      </c>
      <c r="N8" s="399" t="str">
        <f>IF($D$8="","",IF($D$8+10&lt;=$AM$13,$D$8+10,""))</f>
        <v/>
      </c>
      <c r="O8" s="399" t="str">
        <f>IF($D$8="","",IF($D$8+11&lt;=$AM$13,$D$8+11,""))</f>
        <v/>
      </c>
      <c r="P8" s="399" t="str">
        <f>IF($D$8="","",IF($D$8+12&lt;=$AM$13,$D$8+12,""))</f>
        <v/>
      </c>
      <c r="Q8" s="399" t="str">
        <f>IF($D$8="","",IF($D$8+13&lt;=$AM$13,$D$8+13,""))</f>
        <v/>
      </c>
      <c r="R8" s="399" t="str">
        <f>IF($D$8="","",IF($D$8+14&lt;=$AM$13,$D$8+14,""))</f>
        <v/>
      </c>
      <c r="S8" s="399" t="str">
        <f>IF($D$8="","",IF($D$8+15&lt;=$AM$13,$D$8+15,""))</f>
        <v/>
      </c>
      <c r="T8" s="399" t="str">
        <f>IF($D$8="","",IF($D$8+16&lt;=$AM$13,$D$8+16,""))</f>
        <v/>
      </c>
      <c r="U8" s="399" t="str">
        <f>IF($D$8="","",IF($D$8+17&lt;=$AM$13,$D$8+17,""))</f>
        <v/>
      </c>
      <c r="V8" s="399" t="str">
        <f>IF($D$8="","",IF($D$8+18&lt;=$AM$13,$D$8+18,""))</f>
        <v/>
      </c>
      <c r="W8" s="399" t="str">
        <f>IF($D$8="","",IF($D$8+19&lt;=$AM$13,$D$8+19,""))</f>
        <v/>
      </c>
      <c r="X8" s="399" t="str">
        <f>IF($D$8="","",IF($D$8+20&lt;=$AM$13,$D$8+20,""))</f>
        <v/>
      </c>
      <c r="Y8" s="399" t="str">
        <f>IF($D$8="","",IF($D$8+21&lt;=$AM$13,$D$8+21,""))</f>
        <v/>
      </c>
      <c r="Z8" s="399" t="str">
        <f>IF($D$8="","",IF($D$8+22&lt;=$AM$13,$D$8+22,""))</f>
        <v/>
      </c>
      <c r="AA8" s="399" t="str">
        <f>IF($D$8="","",IF($D$8+23&lt;=$AM$13,$D$8+23,""))</f>
        <v/>
      </c>
      <c r="AB8" s="399" t="str">
        <f>IF($D$8="","",IF($D$8+24&lt;=$AM$13,$D$8+24,""))</f>
        <v/>
      </c>
      <c r="AC8" s="399" t="str">
        <f>IF($D$8="","",IF($D$8+25&lt;=$AM$13,$D$8+25,""))</f>
        <v/>
      </c>
      <c r="AD8" s="399" t="str">
        <f>IF($D$8="","",IF($D$8+26&lt;=$AM$13,$D$8+26,""))</f>
        <v/>
      </c>
      <c r="AE8" s="399" t="str">
        <f>IF($D$8="","",IF($D$8+27&lt;=$AM$13,$D$8+27,""))</f>
        <v/>
      </c>
      <c r="AF8" s="399" t="str">
        <f>IF($D$8="","",IF($D$8+28&lt;=$AM$13,$D$8+28,""))</f>
        <v/>
      </c>
      <c r="AG8" s="399" t="str">
        <f>IF($D$8="","",IF($D$8+29&lt;=$AM$13,$D$8+29,""))</f>
        <v/>
      </c>
      <c r="AH8" s="400" t="str">
        <f>IF($D$8="","",IF($D$8+30&lt;=$AM$13,$D$8+30,""))</f>
        <v/>
      </c>
      <c r="AI8" s="55"/>
      <c r="AK8" s="603"/>
      <c r="AL8" s="603"/>
      <c r="AM8" s="53" t="s">
        <v>703</v>
      </c>
      <c r="AN8" s="53" t="s">
        <v>704</v>
      </c>
    </row>
    <row r="9" spans="1:44" s="73" customFormat="1" ht="18" customHeight="1">
      <c r="B9" s="2262"/>
      <c r="C9" s="495" t="s">
        <v>264</v>
      </c>
      <c r="D9" s="401" t="str">
        <f t="shared" ref="D9:AH9" si="0">TEXT(D8,"aaa")</f>
        <v/>
      </c>
      <c r="E9" s="402" t="str">
        <f t="shared" si="0"/>
        <v/>
      </c>
      <c r="F9" s="402" t="str">
        <f t="shared" si="0"/>
        <v/>
      </c>
      <c r="G9" s="402" t="str">
        <f t="shared" si="0"/>
        <v/>
      </c>
      <c r="H9" s="402" t="str">
        <f t="shared" si="0"/>
        <v/>
      </c>
      <c r="I9" s="402" t="str">
        <f t="shared" si="0"/>
        <v/>
      </c>
      <c r="J9" s="402" t="str">
        <f t="shared" si="0"/>
        <v/>
      </c>
      <c r="K9" s="402" t="str">
        <f t="shared" si="0"/>
        <v/>
      </c>
      <c r="L9" s="402" t="str">
        <f t="shared" si="0"/>
        <v/>
      </c>
      <c r="M9" s="402" t="str">
        <f t="shared" si="0"/>
        <v/>
      </c>
      <c r="N9" s="402" t="str">
        <f t="shared" si="0"/>
        <v/>
      </c>
      <c r="O9" s="402" t="str">
        <f t="shared" si="0"/>
        <v/>
      </c>
      <c r="P9" s="402" t="str">
        <f t="shared" si="0"/>
        <v/>
      </c>
      <c r="Q9" s="402" t="str">
        <f t="shared" si="0"/>
        <v/>
      </c>
      <c r="R9" s="402" t="str">
        <f t="shared" si="0"/>
        <v/>
      </c>
      <c r="S9" s="402" t="str">
        <f t="shared" si="0"/>
        <v/>
      </c>
      <c r="T9" s="402" t="str">
        <f t="shared" si="0"/>
        <v/>
      </c>
      <c r="U9" s="402" t="str">
        <f t="shared" si="0"/>
        <v/>
      </c>
      <c r="V9" s="402" t="str">
        <f t="shared" si="0"/>
        <v/>
      </c>
      <c r="W9" s="402" t="str">
        <f t="shared" si="0"/>
        <v/>
      </c>
      <c r="X9" s="402" t="str">
        <f t="shared" si="0"/>
        <v/>
      </c>
      <c r="Y9" s="402" t="str">
        <f t="shared" si="0"/>
        <v/>
      </c>
      <c r="Z9" s="402" t="str">
        <f t="shared" si="0"/>
        <v/>
      </c>
      <c r="AA9" s="402" t="str">
        <f t="shared" si="0"/>
        <v/>
      </c>
      <c r="AB9" s="402" t="str">
        <f t="shared" si="0"/>
        <v/>
      </c>
      <c r="AC9" s="402" t="str">
        <f t="shared" si="0"/>
        <v/>
      </c>
      <c r="AD9" s="402" t="str">
        <f t="shared" si="0"/>
        <v/>
      </c>
      <c r="AE9" s="402" t="str">
        <f t="shared" si="0"/>
        <v/>
      </c>
      <c r="AF9" s="402" t="str">
        <f t="shared" si="0"/>
        <v/>
      </c>
      <c r="AG9" s="402" t="str">
        <f t="shared" si="0"/>
        <v/>
      </c>
      <c r="AH9" s="403" t="str">
        <f t="shared" si="0"/>
        <v/>
      </c>
      <c r="AI9" s="55"/>
      <c r="AK9" s="603"/>
      <c r="AL9" s="603"/>
      <c r="AM9" s="393" t="str">
        <f>IF(様式1!F37="","",様式1!F37)</f>
        <v/>
      </c>
      <c r="AN9" s="393" t="str">
        <f>IF(様式1!K37="","",様式1!K37)</f>
        <v/>
      </c>
    </row>
    <row r="10" spans="1:44" ht="20.100000000000001" customHeight="1">
      <c r="B10" s="2262"/>
      <c r="C10" s="380"/>
      <c r="D10" s="2276"/>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73"/>
    </row>
    <row r="11" spans="1:44" ht="20.100000000000001" customHeight="1">
      <c r="B11" s="2262"/>
      <c r="C11" s="380"/>
      <c r="D11" s="2277"/>
      <c r="E11" s="2242"/>
      <c r="F11" s="2242"/>
      <c r="G11" s="2242"/>
      <c r="H11" s="2242"/>
      <c r="I11" s="2242"/>
      <c r="J11" s="2242"/>
      <c r="K11" s="2242"/>
      <c r="L11" s="2242"/>
      <c r="M11" s="2242"/>
      <c r="N11" s="2242"/>
      <c r="O11" s="2242"/>
      <c r="P11" s="2242"/>
      <c r="Q11" s="2242"/>
      <c r="R11" s="2242"/>
      <c r="S11" s="2242"/>
      <c r="T11" s="2242"/>
      <c r="U11" s="2242"/>
      <c r="V11" s="2242"/>
      <c r="W11" s="2242"/>
      <c r="X11" s="2242"/>
      <c r="Y11" s="2242"/>
      <c r="Z11" s="2242"/>
      <c r="AA11" s="2242"/>
      <c r="AB11" s="2242"/>
      <c r="AC11" s="2242"/>
      <c r="AD11" s="2242"/>
      <c r="AE11" s="2242"/>
      <c r="AF11" s="2242"/>
      <c r="AG11" s="2242"/>
      <c r="AH11" s="2274"/>
      <c r="AM11" s="394" t="s">
        <v>291</v>
      </c>
      <c r="AN11" s="394" t="s">
        <v>292</v>
      </c>
      <c r="AO11" s="394" t="s">
        <v>293</v>
      </c>
      <c r="AP11" s="394" t="s">
        <v>294</v>
      </c>
      <c r="AQ11" s="394" t="s">
        <v>295</v>
      </c>
      <c r="AR11" s="394" t="s">
        <v>296</v>
      </c>
    </row>
    <row r="12" spans="1:44" ht="20.100000000000001" customHeight="1">
      <c r="B12" s="2262"/>
      <c r="C12" s="380" t="s">
        <v>265</v>
      </c>
      <c r="D12" s="2277"/>
      <c r="E12" s="2242"/>
      <c r="F12" s="2242"/>
      <c r="G12" s="2242"/>
      <c r="H12" s="2242"/>
      <c r="I12" s="2242"/>
      <c r="J12" s="2242"/>
      <c r="K12" s="2242"/>
      <c r="L12" s="2242"/>
      <c r="M12" s="2242"/>
      <c r="N12" s="2242"/>
      <c r="O12" s="2242"/>
      <c r="P12" s="2242"/>
      <c r="Q12" s="2242"/>
      <c r="R12" s="2242"/>
      <c r="S12" s="2242"/>
      <c r="T12" s="2242"/>
      <c r="U12" s="2242"/>
      <c r="V12" s="2242"/>
      <c r="W12" s="2242"/>
      <c r="X12" s="2242"/>
      <c r="Y12" s="2242"/>
      <c r="Z12" s="2242"/>
      <c r="AA12" s="2242"/>
      <c r="AB12" s="2242"/>
      <c r="AC12" s="2242"/>
      <c r="AD12" s="2242"/>
      <c r="AE12" s="2242"/>
      <c r="AF12" s="2242"/>
      <c r="AG12" s="2242"/>
      <c r="AH12" s="2274"/>
      <c r="AM12" s="393" t="str">
        <f>AM9</f>
        <v/>
      </c>
      <c r="AN12" s="393" t="str">
        <f>IF(AM13=AN9,"",IF(AN9&gt;EDATE(AM12,1)-1,EDATE(AM12,1),""))</f>
        <v/>
      </c>
      <c r="AO12" s="393" t="str">
        <f>IF(AN12="","",IF(AN9&gt;EDATE(AM12,2)-1,EDATE(AM12,2),""))</f>
        <v/>
      </c>
      <c r="AP12" s="393" t="str">
        <f>IF(AO12="","",IF(AN9&gt;EDATE(AM12,3)-1,EDATE(AM12,3),""))</f>
        <v/>
      </c>
      <c r="AQ12" s="393" t="str">
        <f>IF(AP12="","",IF(AN9&gt;EDATE(AM12,4)-1,EDATE(AM12,4),""))</f>
        <v/>
      </c>
      <c r="AR12" s="393" t="str">
        <f>IF(AQ12="","",IF(AN9&gt;EDATE(AM12,5)-1,EDATE(AM12,5),""))</f>
        <v/>
      </c>
    </row>
    <row r="13" spans="1:44" ht="20.100000000000001" customHeight="1">
      <c r="B13" s="2262"/>
      <c r="C13" s="380"/>
      <c r="D13" s="2277"/>
      <c r="E13" s="2242"/>
      <c r="F13" s="2242"/>
      <c r="G13" s="2242"/>
      <c r="H13" s="2242"/>
      <c r="I13" s="2242"/>
      <c r="J13" s="2242"/>
      <c r="K13" s="2242"/>
      <c r="L13" s="2242"/>
      <c r="M13" s="2242"/>
      <c r="N13" s="2242"/>
      <c r="O13" s="2242"/>
      <c r="P13" s="2242"/>
      <c r="Q13" s="2242"/>
      <c r="R13" s="2242"/>
      <c r="S13" s="2242"/>
      <c r="T13" s="2242"/>
      <c r="U13" s="2242"/>
      <c r="V13" s="2242"/>
      <c r="W13" s="2242"/>
      <c r="X13" s="2242"/>
      <c r="Y13" s="2242"/>
      <c r="Z13" s="2242"/>
      <c r="AA13" s="2242"/>
      <c r="AB13" s="2242"/>
      <c r="AC13" s="2242"/>
      <c r="AD13" s="2242"/>
      <c r="AE13" s="2242"/>
      <c r="AF13" s="2242"/>
      <c r="AG13" s="2242"/>
      <c r="AH13" s="2274"/>
      <c r="AM13" s="393" t="str">
        <f>IF(AM12="","",IF(AN9&lt;(EDATE(AM12,1)-1),AN9,EDATE(AM12,1)-1))</f>
        <v/>
      </c>
      <c r="AN13" s="393" t="str">
        <f>IF(AN12="","",IF(AN9&lt;(EDATE(AM12,2)-1),AN9,EDATE(AM12,2)-1))</f>
        <v/>
      </c>
      <c r="AO13" s="393" t="str">
        <f>IF(AO12="","",IF(AN9&lt;(EDATE(AM12,3)-1),AN9,EDATE(AM12,3)-1))</f>
        <v/>
      </c>
      <c r="AP13" s="393" t="str">
        <f>IF(AP12="","",IF(AN9&lt;=(EDATE(AM12,4)-1),AN9,EDATE(AM12,4)-1))</f>
        <v/>
      </c>
      <c r="AQ13" s="393" t="str">
        <f>IF(AQ12="","",IF(AN9&lt;=(EDATE(AM12,5)-1),AN9,EDATE(AM12,5)-1))</f>
        <v/>
      </c>
      <c r="AR13" s="393" t="str">
        <f>IF(AR12="","",IF(AN9&lt;=(EDATE(AM12,6)-1),AN9,EDATE(AM12,6)-1))</f>
        <v/>
      </c>
    </row>
    <row r="14" spans="1:44" ht="20.100000000000001" customHeight="1">
      <c r="B14" s="2262"/>
      <c r="C14" s="380" t="s">
        <v>266</v>
      </c>
      <c r="D14" s="2277"/>
      <c r="E14" s="2242"/>
      <c r="F14" s="2242"/>
      <c r="G14" s="2242"/>
      <c r="H14" s="2242"/>
      <c r="I14" s="2242"/>
      <c r="J14" s="2242"/>
      <c r="K14" s="2242"/>
      <c r="L14" s="2242"/>
      <c r="M14" s="2242"/>
      <c r="N14" s="2242"/>
      <c r="O14" s="2242"/>
      <c r="P14" s="2242"/>
      <c r="Q14" s="2242"/>
      <c r="R14" s="2242"/>
      <c r="S14" s="2242"/>
      <c r="T14" s="2242"/>
      <c r="U14" s="2242"/>
      <c r="V14" s="2242"/>
      <c r="W14" s="2242"/>
      <c r="X14" s="2242"/>
      <c r="Y14" s="2242"/>
      <c r="Z14" s="2242"/>
      <c r="AA14" s="2242"/>
      <c r="AB14" s="2242"/>
      <c r="AC14" s="2242"/>
      <c r="AD14" s="2242"/>
      <c r="AE14" s="2242"/>
      <c r="AF14" s="2242"/>
      <c r="AG14" s="2242"/>
      <c r="AH14" s="2274"/>
    </row>
    <row r="15" spans="1:44" ht="20.100000000000001" customHeight="1">
      <c r="B15" s="2262"/>
      <c r="C15" s="380"/>
      <c r="D15" s="2277"/>
      <c r="E15" s="2242"/>
      <c r="F15" s="2242"/>
      <c r="G15" s="2242"/>
      <c r="H15" s="2242"/>
      <c r="I15" s="2242"/>
      <c r="J15" s="2242"/>
      <c r="K15" s="2242"/>
      <c r="L15" s="2242"/>
      <c r="M15" s="2242"/>
      <c r="N15" s="2242"/>
      <c r="O15" s="2242"/>
      <c r="P15" s="2242"/>
      <c r="Q15" s="2242"/>
      <c r="R15" s="2242"/>
      <c r="S15" s="2242"/>
      <c r="T15" s="2242"/>
      <c r="U15" s="2242"/>
      <c r="V15" s="2242"/>
      <c r="W15" s="2242"/>
      <c r="X15" s="2242"/>
      <c r="Y15" s="2242"/>
      <c r="Z15" s="2242"/>
      <c r="AA15" s="2242"/>
      <c r="AB15" s="2242"/>
      <c r="AC15" s="2242"/>
      <c r="AD15" s="2242"/>
      <c r="AE15" s="2242"/>
      <c r="AF15" s="2242"/>
      <c r="AG15" s="2242"/>
      <c r="AH15" s="2274"/>
    </row>
    <row r="16" spans="1:44" ht="20.100000000000001" customHeight="1">
      <c r="B16" s="2262"/>
      <c r="C16" s="380" t="s">
        <v>267</v>
      </c>
      <c r="D16" s="2277"/>
      <c r="E16" s="2242"/>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74"/>
    </row>
    <row r="17" spans="2:39" ht="20.100000000000001" customHeight="1">
      <c r="B17" s="2262"/>
      <c r="C17" s="380"/>
      <c r="D17" s="2277"/>
      <c r="E17" s="2242"/>
      <c r="F17" s="2242"/>
      <c r="G17" s="2242"/>
      <c r="H17" s="2242"/>
      <c r="I17" s="2242"/>
      <c r="J17" s="2242"/>
      <c r="K17" s="2242"/>
      <c r="L17" s="2242"/>
      <c r="M17" s="2242"/>
      <c r="N17" s="2242"/>
      <c r="O17" s="2242"/>
      <c r="P17" s="2242"/>
      <c r="Q17" s="2242"/>
      <c r="R17" s="2242"/>
      <c r="S17" s="2242"/>
      <c r="T17" s="2242"/>
      <c r="U17" s="2242"/>
      <c r="V17" s="2242"/>
      <c r="W17" s="2242"/>
      <c r="X17" s="2242"/>
      <c r="Y17" s="2242"/>
      <c r="Z17" s="2242"/>
      <c r="AA17" s="2242"/>
      <c r="AB17" s="2242"/>
      <c r="AC17" s="2242"/>
      <c r="AD17" s="2242"/>
      <c r="AE17" s="2242"/>
      <c r="AF17" s="2242"/>
      <c r="AG17" s="2242"/>
      <c r="AH17" s="2274"/>
    </row>
    <row r="18" spans="2:39" ht="20.100000000000001" customHeight="1">
      <c r="B18" s="2262"/>
      <c r="C18" s="380" t="s">
        <v>268</v>
      </c>
      <c r="D18" s="2277"/>
      <c r="E18" s="2242"/>
      <c r="F18" s="2242"/>
      <c r="G18" s="2242"/>
      <c r="H18" s="2242"/>
      <c r="I18" s="2242"/>
      <c r="J18" s="2242"/>
      <c r="K18" s="2242"/>
      <c r="L18" s="2242"/>
      <c r="M18" s="2242"/>
      <c r="N18" s="2242"/>
      <c r="O18" s="2242"/>
      <c r="P18" s="2242"/>
      <c r="Q18" s="2242"/>
      <c r="R18" s="2242"/>
      <c r="S18" s="2242"/>
      <c r="T18" s="2242"/>
      <c r="U18" s="2242"/>
      <c r="V18" s="2242"/>
      <c r="W18" s="2242"/>
      <c r="X18" s="2242"/>
      <c r="Y18" s="2242"/>
      <c r="Z18" s="2242"/>
      <c r="AA18" s="2242"/>
      <c r="AB18" s="2242"/>
      <c r="AC18" s="2242"/>
      <c r="AD18" s="2242"/>
      <c r="AE18" s="2242"/>
      <c r="AF18" s="2242"/>
      <c r="AG18" s="2242"/>
      <c r="AH18" s="2274"/>
    </row>
    <row r="19" spans="2:39" ht="20.100000000000001" customHeight="1">
      <c r="B19" s="2262"/>
      <c r="C19" s="380"/>
      <c r="D19" s="2277"/>
      <c r="E19" s="2242"/>
      <c r="F19" s="2242"/>
      <c r="G19" s="2242"/>
      <c r="H19" s="2242"/>
      <c r="I19" s="2242"/>
      <c r="J19" s="2242"/>
      <c r="K19" s="2242"/>
      <c r="L19" s="2242"/>
      <c r="M19" s="2242"/>
      <c r="N19" s="2242"/>
      <c r="O19" s="2242"/>
      <c r="P19" s="2242"/>
      <c r="Q19" s="2242"/>
      <c r="R19" s="2242"/>
      <c r="S19" s="2242"/>
      <c r="T19" s="2242"/>
      <c r="U19" s="2242"/>
      <c r="V19" s="2242"/>
      <c r="W19" s="2242"/>
      <c r="X19" s="2242"/>
      <c r="Y19" s="2242"/>
      <c r="Z19" s="2242"/>
      <c r="AA19" s="2242"/>
      <c r="AB19" s="2242"/>
      <c r="AC19" s="2242"/>
      <c r="AD19" s="2242"/>
      <c r="AE19" s="2242"/>
      <c r="AF19" s="2242"/>
      <c r="AG19" s="2242"/>
      <c r="AH19" s="2274"/>
    </row>
    <row r="20" spans="2:39" ht="20.100000000000001" customHeight="1">
      <c r="B20" s="2262"/>
      <c r="C20" s="380"/>
      <c r="D20" s="2279"/>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75"/>
    </row>
    <row r="21" spans="2:39" ht="21.95" customHeight="1">
      <c r="B21" s="2262"/>
      <c r="C21" s="486" t="s">
        <v>269</v>
      </c>
      <c r="D21" s="650"/>
      <c r="E21" s="651"/>
      <c r="F21" s="651"/>
      <c r="G21" s="651"/>
      <c r="H21" s="651"/>
      <c r="I21" s="652"/>
      <c r="J21" s="652"/>
      <c r="K21" s="651"/>
      <c r="L21" s="651"/>
      <c r="M21" s="651"/>
      <c r="N21" s="651"/>
      <c r="O21" s="651"/>
      <c r="P21" s="652"/>
      <c r="Q21" s="652"/>
      <c r="R21" s="651"/>
      <c r="S21" s="651"/>
      <c r="T21" s="651"/>
      <c r="U21" s="652"/>
      <c r="V21" s="652"/>
      <c r="W21" s="652"/>
      <c r="X21" s="652"/>
      <c r="Y21" s="651"/>
      <c r="Z21" s="651"/>
      <c r="AA21" s="651"/>
      <c r="AB21" s="651"/>
      <c r="AC21" s="652"/>
      <c r="AD21" s="652"/>
      <c r="AE21" s="651"/>
      <c r="AF21" s="651"/>
      <c r="AG21" s="651"/>
      <c r="AH21" s="653"/>
      <c r="AI21" s="395">
        <f>COUNTA(D21:AH21)</f>
        <v>0</v>
      </c>
    </row>
    <row r="22" spans="2:39" ht="17.25" customHeight="1">
      <c r="B22" s="2262"/>
      <c r="C22" s="600" t="s">
        <v>1000</v>
      </c>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395"/>
    </row>
    <row r="23" spans="2:39" ht="12" customHeight="1">
      <c r="B23" s="2262"/>
      <c r="C23" s="2251" t="s">
        <v>389</v>
      </c>
      <c r="D23" s="655"/>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7"/>
      <c r="AI23" s="2259" t="s">
        <v>701</v>
      </c>
    </row>
    <row r="24" spans="2:39" ht="12" customHeight="1" thickBot="1">
      <c r="B24" s="2262"/>
      <c r="C24" s="2252"/>
      <c r="D24" s="658"/>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c r="AI24" s="2260"/>
    </row>
    <row r="25" spans="2:39" ht="12" customHeight="1" thickBot="1">
      <c r="B25" s="2263"/>
      <c r="C25" s="2253"/>
      <c r="D25" s="661"/>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3"/>
      <c r="AI25" s="407">
        <f>SUM(D23:AH25)</f>
        <v>0</v>
      </c>
      <c r="AK25" s="2228" t="s">
        <v>1045</v>
      </c>
      <c r="AL25" s="2228"/>
      <c r="AM25" s="566">
        <f>SUMIF(D22:AH22,"△",D23:AH23)+SUMIF(D22:AH22,"○",D23:AH23)+SUMIF(D22:AH22,"△",D24:AH24)+SUMIF(D22:AH22,"○",D24:AH24)+SUMIF(D22:AH22,"△",D25:AH25)+SUMIF(D22:AH22,"○",D25:AH25)</f>
        <v>0</v>
      </c>
    </row>
    <row r="26" spans="2:39" ht="9.9499999999999993" customHeight="1"/>
    <row r="27" spans="2:39" ht="30" customHeight="1">
      <c r="B27" s="2261" t="s">
        <v>1101</v>
      </c>
      <c r="C27" s="495" t="s">
        <v>731</v>
      </c>
      <c r="D27" s="398" t="str">
        <f>AN12</f>
        <v/>
      </c>
      <c r="E27" s="399" t="str">
        <f>IF($D$27="","",IF($D$27+1&lt;=$AN$13,$D$27+1,""))</f>
        <v/>
      </c>
      <c r="F27" s="399" t="str">
        <f>IF($D$27="","",IF($D$27+2&lt;=$AN$13,$D$27+2,""))</f>
        <v/>
      </c>
      <c r="G27" s="399" t="str">
        <f>IF($D$27="","",IF($D$27+3&lt;=$AN$13,$D$27+3,""))</f>
        <v/>
      </c>
      <c r="H27" s="399" t="str">
        <f>IF($D$27="","",IF($D$27+4&lt;=$AN$13,$D$27+4,""))</f>
        <v/>
      </c>
      <c r="I27" s="399" t="str">
        <f>IF($D$27="","",IF($D$27+5&lt;=$AN$13,$D$27+5,""))</f>
        <v/>
      </c>
      <c r="J27" s="399" t="str">
        <f>IF($D$27="","",IF($D$27+6&lt;=$AN$13,$D$27+6,""))</f>
        <v/>
      </c>
      <c r="K27" s="399" t="str">
        <f>IF($D$27="","",IF($D$27+7&lt;=$AN$13,$D$27+7,""))</f>
        <v/>
      </c>
      <c r="L27" s="399" t="str">
        <f>IF($D$27="","",IF($D$27+8&lt;=$AN$13,$D$27+8,""))</f>
        <v/>
      </c>
      <c r="M27" s="399" t="str">
        <f>IF($D$27="","",IF($D$27+9&lt;=$AN$13,$D$27+9,""))</f>
        <v/>
      </c>
      <c r="N27" s="399" t="str">
        <f>IF($D$27="","",IF($D$27+10&lt;=$AN$13,$D$27+10,""))</f>
        <v/>
      </c>
      <c r="O27" s="399" t="str">
        <f>IF($D$27="","",IF($D$27+11&lt;=$AN$13,$D$27+11,""))</f>
        <v/>
      </c>
      <c r="P27" s="399" t="str">
        <f>IF($D$27="","",IF($D$27+12&lt;=$AN$13,$D$27+12,""))</f>
        <v/>
      </c>
      <c r="Q27" s="399" t="str">
        <f>IF($D$27="","",IF($D$27+13&lt;=$AN$13,$D$27+13,""))</f>
        <v/>
      </c>
      <c r="R27" s="399" t="str">
        <f>IF($D$27="","",IF($D$27+14&lt;=$AN$13,$D$27+14,""))</f>
        <v/>
      </c>
      <c r="S27" s="399" t="str">
        <f>IF($D$27="","",IF($D$27+15&lt;=$AN$13,$D$27+15,""))</f>
        <v/>
      </c>
      <c r="T27" s="399" t="str">
        <f>IF($D$27="","",IF($D$27+16&lt;=$AN$13,$D$27+16,""))</f>
        <v/>
      </c>
      <c r="U27" s="399" t="str">
        <f>IF($D$27="","",IF($D$27+17&lt;=$AN$13,$D$27+17,""))</f>
        <v/>
      </c>
      <c r="V27" s="399" t="str">
        <f>IF($D$27="","",IF($D$27+18&lt;=$AN$13,$D$27+18,""))</f>
        <v/>
      </c>
      <c r="W27" s="399" t="str">
        <f>IF($D$27="","",IF($D$27+19&lt;=$AN$13,$D$27+19,""))</f>
        <v/>
      </c>
      <c r="X27" s="399" t="str">
        <f>IF($D$27="","",IF($D$27+20&lt;=$AN$13,$D$27+20,""))</f>
        <v/>
      </c>
      <c r="Y27" s="399" t="str">
        <f>IF($D$27="","",IF($D$27+21&lt;=$AN$13,$D$27+21,""))</f>
        <v/>
      </c>
      <c r="Z27" s="399" t="str">
        <f>IF($D$27="","",IF($D$27+22&lt;=$AN$13,$D$27+22,""))</f>
        <v/>
      </c>
      <c r="AA27" s="399" t="str">
        <f>IF($D$27="","",IF($D$27+23&lt;=$AN$13,$D$27+23,""))</f>
        <v/>
      </c>
      <c r="AB27" s="399" t="str">
        <f>IF($D$27="","",IF($D$27+24&lt;=$AN$13,$D$27+24,""))</f>
        <v/>
      </c>
      <c r="AC27" s="399" t="str">
        <f>IF($D$27="","",IF($D$27+25&lt;=$AN$13,$D$27+25,""))</f>
        <v/>
      </c>
      <c r="AD27" s="399" t="str">
        <f>IF($D$27="","",IF($D$27+26&lt;=$AN$13,$D$27+26,""))</f>
        <v/>
      </c>
      <c r="AE27" s="399" t="str">
        <f>IF($D$27="","",IF($D$27+27&lt;=$AN$13,$D$27+27,""))</f>
        <v/>
      </c>
      <c r="AF27" s="399" t="str">
        <f>IF($D$27="","",IF($D$27+28&lt;=$AN$13,$D$27+28,""))</f>
        <v/>
      </c>
      <c r="AG27" s="399" t="str">
        <f>IF($D$27="","",IF($D$27+29&lt;=$AN$13,$D$27+29,""))</f>
        <v/>
      </c>
      <c r="AH27" s="400" t="str">
        <f>IF($D$27="","",IF($D$27+30&lt;=$AN$13,$D$27+30,""))</f>
        <v/>
      </c>
    </row>
    <row r="28" spans="2:39" ht="18" customHeight="1">
      <c r="B28" s="2262"/>
      <c r="C28" s="495" t="s">
        <v>264</v>
      </c>
      <c r="D28" s="401" t="str">
        <f t="shared" ref="D28:AH28" si="1">TEXT(D27,"aaa")</f>
        <v/>
      </c>
      <c r="E28" s="402" t="str">
        <f t="shared" si="1"/>
        <v/>
      </c>
      <c r="F28" s="402" t="str">
        <f t="shared" si="1"/>
        <v/>
      </c>
      <c r="G28" s="402" t="str">
        <f t="shared" si="1"/>
        <v/>
      </c>
      <c r="H28" s="402" t="str">
        <f t="shared" si="1"/>
        <v/>
      </c>
      <c r="I28" s="402" t="str">
        <f t="shared" si="1"/>
        <v/>
      </c>
      <c r="J28" s="402" t="str">
        <f t="shared" si="1"/>
        <v/>
      </c>
      <c r="K28" s="402" t="str">
        <f t="shared" si="1"/>
        <v/>
      </c>
      <c r="L28" s="402" t="str">
        <f t="shared" si="1"/>
        <v/>
      </c>
      <c r="M28" s="402" t="str">
        <f t="shared" si="1"/>
        <v/>
      </c>
      <c r="N28" s="402" t="str">
        <f t="shared" si="1"/>
        <v/>
      </c>
      <c r="O28" s="402" t="str">
        <f t="shared" si="1"/>
        <v/>
      </c>
      <c r="P28" s="402" t="str">
        <f t="shared" si="1"/>
        <v/>
      </c>
      <c r="Q28" s="402" t="str">
        <f t="shared" si="1"/>
        <v/>
      </c>
      <c r="R28" s="402" t="str">
        <f t="shared" si="1"/>
        <v/>
      </c>
      <c r="S28" s="402" t="str">
        <f t="shared" si="1"/>
        <v/>
      </c>
      <c r="T28" s="402" t="str">
        <f t="shared" si="1"/>
        <v/>
      </c>
      <c r="U28" s="402" t="str">
        <f t="shared" si="1"/>
        <v/>
      </c>
      <c r="V28" s="402" t="str">
        <f t="shared" si="1"/>
        <v/>
      </c>
      <c r="W28" s="402" t="str">
        <f t="shared" si="1"/>
        <v/>
      </c>
      <c r="X28" s="402" t="str">
        <f t="shared" si="1"/>
        <v/>
      </c>
      <c r="Y28" s="402" t="str">
        <f t="shared" si="1"/>
        <v/>
      </c>
      <c r="Z28" s="402" t="str">
        <f t="shared" si="1"/>
        <v/>
      </c>
      <c r="AA28" s="402" t="str">
        <f t="shared" si="1"/>
        <v/>
      </c>
      <c r="AB28" s="402" t="str">
        <f t="shared" si="1"/>
        <v/>
      </c>
      <c r="AC28" s="402" t="str">
        <f t="shared" si="1"/>
        <v/>
      </c>
      <c r="AD28" s="402" t="str">
        <f t="shared" si="1"/>
        <v/>
      </c>
      <c r="AE28" s="402" t="str">
        <f t="shared" si="1"/>
        <v/>
      </c>
      <c r="AF28" s="402" t="str">
        <f t="shared" si="1"/>
        <v/>
      </c>
      <c r="AG28" s="402" t="str">
        <f t="shared" si="1"/>
        <v/>
      </c>
      <c r="AH28" s="403" t="str">
        <f t="shared" si="1"/>
        <v/>
      </c>
    </row>
    <row r="29" spans="2:39" ht="20.100000000000001" customHeight="1">
      <c r="B29" s="2262"/>
      <c r="C29" s="380"/>
      <c r="D29" s="2276"/>
      <c r="E29" s="2240"/>
      <c r="F29" s="2240"/>
      <c r="G29" s="2240"/>
      <c r="H29" s="2240"/>
      <c r="I29" s="2240"/>
      <c r="J29" s="2240"/>
      <c r="K29" s="2243"/>
      <c r="L29" s="2240"/>
      <c r="M29" s="2240"/>
      <c r="N29" s="2240"/>
      <c r="O29" s="2240"/>
      <c r="P29" s="2240"/>
      <c r="Q29" s="2240"/>
      <c r="R29" s="2240"/>
      <c r="S29" s="2240"/>
      <c r="T29" s="2240"/>
      <c r="U29" s="2240"/>
      <c r="V29" s="2240"/>
      <c r="W29" s="2240"/>
      <c r="X29" s="2240"/>
      <c r="Y29" s="2240"/>
      <c r="Z29" s="2240"/>
      <c r="AA29" s="2240"/>
      <c r="AB29" s="2240"/>
      <c r="AC29" s="2240"/>
      <c r="AD29" s="2240"/>
      <c r="AE29" s="2240"/>
      <c r="AF29" s="2243"/>
      <c r="AG29" s="2240"/>
      <c r="AH29" s="2273"/>
    </row>
    <row r="30" spans="2:39" ht="20.100000000000001" customHeight="1">
      <c r="B30" s="2262"/>
      <c r="C30" s="380"/>
      <c r="D30" s="2277"/>
      <c r="E30" s="2242"/>
      <c r="F30" s="2242"/>
      <c r="G30" s="2242"/>
      <c r="H30" s="2242"/>
      <c r="I30" s="2242"/>
      <c r="J30" s="2242"/>
      <c r="K30" s="2244"/>
      <c r="L30" s="2242"/>
      <c r="M30" s="2242"/>
      <c r="N30" s="2242"/>
      <c r="O30" s="2242"/>
      <c r="P30" s="2242"/>
      <c r="Q30" s="2242"/>
      <c r="R30" s="2242"/>
      <c r="S30" s="2242"/>
      <c r="T30" s="2242"/>
      <c r="U30" s="2242"/>
      <c r="V30" s="2242"/>
      <c r="W30" s="2242"/>
      <c r="X30" s="2242"/>
      <c r="Y30" s="2242"/>
      <c r="Z30" s="2242"/>
      <c r="AA30" s="2242"/>
      <c r="AB30" s="2242"/>
      <c r="AC30" s="2242"/>
      <c r="AD30" s="2242"/>
      <c r="AE30" s="2242"/>
      <c r="AF30" s="2244"/>
      <c r="AG30" s="2242"/>
      <c r="AH30" s="2274"/>
    </row>
    <row r="31" spans="2:39" ht="20.100000000000001" customHeight="1">
      <c r="B31" s="2262"/>
      <c r="C31" s="380" t="s">
        <v>265</v>
      </c>
      <c r="D31" s="2277"/>
      <c r="E31" s="2242"/>
      <c r="F31" s="2242"/>
      <c r="G31" s="2242"/>
      <c r="H31" s="2242"/>
      <c r="I31" s="2242"/>
      <c r="J31" s="2242"/>
      <c r="K31" s="2244"/>
      <c r="L31" s="2242"/>
      <c r="M31" s="2242"/>
      <c r="N31" s="2242"/>
      <c r="O31" s="2242"/>
      <c r="P31" s="2242"/>
      <c r="Q31" s="2242"/>
      <c r="R31" s="2242"/>
      <c r="S31" s="2242"/>
      <c r="T31" s="2242"/>
      <c r="U31" s="2242"/>
      <c r="V31" s="2242"/>
      <c r="W31" s="2242"/>
      <c r="X31" s="2242"/>
      <c r="Y31" s="2242"/>
      <c r="Z31" s="2242"/>
      <c r="AA31" s="2242"/>
      <c r="AB31" s="2242"/>
      <c r="AC31" s="2242"/>
      <c r="AD31" s="2242"/>
      <c r="AE31" s="2242"/>
      <c r="AF31" s="2244"/>
      <c r="AG31" s="2242"/>
      <c r="AH31" s="2274"/>
    </row>
    <row r="32" spans="2:39" ht="20.100000000000001" customHeight="1">
      <c r="B32" s="2262"/>
      <c r="C32" s="380"/>
      <c r="D32" s="2277"/>
      <c r="E32" s="2242"/>
      <c r="F32" s="2242"/>
      <c r="G32" s="2242"/>
      <c r="H32" s="2242"/>
      <c r="I32" s="2242"/>
      <c r="J32" s="2242"/>
      <c r="K32" s="2244"/>
      <c r="L32" s="2242"/>
      <c r="M32" s="2242"/>
      <c r="N32" s="2242"/>
      <c r="O32" s="2242"/>
      <c r="P32" s="2242"/>
      <c r="Q32" s="2242"/>
      <c r="R32" s="2242"/>
      <c r="S32" s="2242"/>
      <c r="T32" s="2242"/>
      <c r="U32" s="2242"/>
      <c r="V32" s="2242"/>
      <c r="W32" s="2242"/>
      <c r="X32" s="2242"/>
      <c r="Y32" s="2242"/>
      <c r="Z32" s="2242"/>
      <c r="AA32" s="2242"/>
      <c r="AB32" s="2242"/>
      <c r="AC32" s="2242"/>
      <c r="AD32" s="2242"/>
      <c r="AE32" s="2242"/>
      <c r="AF32" s="2244"/>
      <c r="AG32" s="2242"/>
      <c r="AH32" s="2274"/>
    </row>
    <row r="33" spans="2:39" ht="20.100000000000001" customHeight="1">
      <c r="B33" s="2262"/>
      <c r="C33" s="380" t="s">
        <v>266</v>
      </c>
      <c r="D33" s="2277"/>
      <c r="E33" s="2242"/>
      <c r="F33" s="2242"/>
      <c r="G33" s="2242"/>
      <c r="H33" s="2242"/>
      <c r="I33" s="2242"/>
      <c r="J33" s="2242"/>
      <c r="K33" s="2244"/>
      <c r="L33" s="2242"/>
      <c r="M33" s="2242"/>
      <c r="N33" s="2242"/>
      <c r="O33" s="2242"/>
      <c r="P33" s="2242"/>
      <c r="Q33" s="2242"/>
      <c r="R33" s="2242"/>
      <c r="S33" s="2242"/>
      <c r="T33" s="2242"/>
      <c r="U33" s="2242"/>
      <c r="V33" s="2242"/>
      <c r="W33" s="2242"/>
      <c r="X33" s="2242"/>
      <c r="Y33" s="2242"/>
      <c r="Z33" s="2242"/>
      <c r="AA33" s="2242"/>
      <c r="AB33" s="2242"/>
      <c r="AC33" s="2242"/>
      <c r="AD33" s="2242"/>
      <c r="AE33" s="2242"/>
      <c r="AF33" s="2244"/>
      <c r="AG33" s="2242"/>
      <c r="AH33" s="2274"/>
    </row>
    <row r="34" spans="2:39" ht="20.100000000000001" customHeight="1">
      <c r="B34" s="2262"/>
      <c r="C34" s="380"/>
      <c r="D34" s="2277"/>
      <c r="E34" s="2242"/>
      <c r="F34" s="2242"/>
      <c r="G34" s="2242"/>
      <c r="H34" s="2242"/>
      <c r="I34" s="2242"/>
      <c r="J34" s="2242"/>
      <c r="K34" s="2244"/>
      <c r="L34" s="2242"/>
      <c r="M34" s="2242"/>
      <c r="N34" s="2242"/>
      <c r="O34" s="2242"/>
      <c r="P34" s="2242"/>
      <c r="Q34" s="2242"/>
      <c r="R34" s="2242"/>
      <c r="S34" s="2242"/>
      <c r="T34" s="2242"/>
      <c r="U34" s="2242"/>
      <c r="V34" s="2242"/>
      <c r="W34" s="2242"/>
      <c r="X34" s="2242"/>
      <c r="Y34" s="2242"/>
      <c r="Z34" s="2242"/>
      <c r="AA34" s="2242"/>
      <c r="AB34" s="2242"/>
      <c r="AC34" s="2242"/>
      <c r="AD34" s="2242"/>
      <c r="AE34" s="2242"/>
      <c r="AF34" s="2244"/>
      <c r="AG34" s="2242"/>
      <c r="AH34" s="2274"/>
    </row>
    <row r="35" spans="2:39" ht="20.100000000000001" customHeight="1">
      <c r="B35" s="2262"/>
      <c r="C35" s="380" t="s">
        <v>267</v>
      </c>
      <c r="D35" s="2277"/>
      <c r="E35" s="2242"/>
      <c r="F35" s="2242"/>
      <c r="G35" s="2242"/>
      <c r="H35" s="2242"/>
      <c r="I35" s="2242"/>
      <c r="J35" s="2242"/>
      <c r="K35" s="2244"/>
      <c r="L35" s="2242"/>
      <c r="M35" s="2242"/>
      <c r="N35" s="2242"/>
      <c r="O35" s="2242"/>
      <c r="P35" s="2242"/>
      <c r="Q35" s="2242"/>
      <c r="R35" s="2242"/>
      <c r="S35" s="2242"/>
      <c r="T35" s="2242"/>
      <c r="U35" s="2242"/>
      <c r="V35" s="2242"/>
      <c r="W35" s="2242"/>
      <c r="X35" s="2242"/>
      <c r="Y35" s="2242"/>
      <c r="Z35" s="2242"/>
      <c r="AA35" s="2242"/>
      <c r="AB35" s="2242"/>
      <c r="AC35" s="2242"/>
      <c r="AD35" s="2242"/>
      <c r="AE35" s="2242"/>
      <c r="AF35" s="2244"/>
      <c r="AG35" s="2242"/>
      <c r="AH35" s="2274"/>
    </row>
    <row r="36" spans="2:39" ht="20.100000000000001" customHeight="1">
      <c r="B36" s="2262"/>
      <c r="C36" s="380"/>
      <c r="D36" s="2277"/>
      <c r="E36" s="2242"/>
      <c r="F36" s="2242"/>
      <c r="G36" s="2242"/>
      <c r="H36" s="2242"/>
      <c r="I36" s="2242"/>
      <c r="J36" s="2242"/>
      <c r="K36" s="2244"/>
      <c r="L36" s="2242"/>
      <c r="M36" s="2242"/>
      <c r="N36" s="2242"/>
      <c r="O36" s="2242"/>
      <c r="P36" s="2242"/>
      <c r="Q36" s="2242"/>
      <c r="R36" s="2242"/>
      <c r="S36" s="2242"/>
      <c r="T36" s="2242"/>
      <c r="U36" s="2242"/>
      <c r="V36" s="2242"/>
      <c r="W36" s="2242"/>
      <c r="X36" s="2242"/>
      <c r="Y36" s="2242"/>
      <c r="Z36" s="2242"/>
      <c r="AA36" s="2242"/>
      <c r="AB36" s="2242"/>
      <c r="AC36" s="2242"/>
      <c r="AD36" s="2242"/>
      <c r="AE36" s="2242"/>
      <c r="AF36" s="2244"/>
      <c r="AG36" s="2242"/>
      <c r="AH36" s="2274"/>
    </row>
    <row r="37" spans="2:39" ht="20.100000000000001" customHeight="1">
      <c r="B37" s="2262"/>
      <c r="C37" s="380" t="s">
        <v>268</v>
      </c>
      <c r="D37" s="2277"/>
      <c r="E37" s="2242"/>
      <c r="F37" s="2242"/>
      <c r="G37" s="2242"/>
      <c r="H37" s="2242"/>
      <c r="I37" s="2242"/>
      <c r="J37" s="2242"/>
      <c r="K37" s="2244"/>
      <c r="L37" s="2242"/>
      <c r="M37" s="2242"/>
      <c r="N37" s="2242"/>
      <c r="O37" s="2242"/>
      <c r="P37" s="2242"/>
      <c r="Q37" s="2242"/>
      <c r="R37" s="2242"/>
      <c r="S37" s="2242"/>
      <c r="T37" s="2242"/>
      <c r="U37" s="2242"/>
      <c r="V37" s="2242"/>
      <c r="W37" s="2242"/>
      <c r="X37" s="2242"/>
      <c r="Y37" s="2242"/>
      <c r="Z37" s="2242"/>
      <c r="AA37" s="2242"/>
      <c r="AB37" s="2242"/>
      <c r="AC37" s="2242"/>
      <c r="AD37" s="2242"/>
      <c r="AE37" s="2242"/>
      <c r="AF37" s="2244"/>
      <c r="AG37" s="2242"/>
      <c r="AH37" s="2274"/>
    </row>
    <row r="38" spans="2:39" ht="20.100000000000001" customHeight="1">
      <c r="B38" s="2262"/>
      <c r="C38" s="380"/>
      <c r="D38" s="2277"/>
      <c r="E38" s="2242"/>
      <c r="F38" s="2242"/>
      <c r="G38" s="2242"/>
      <c r="H38" s="2242"/>
      <c r="I38" s="2242"/>
      <c r="J38" s="2242"/>
      <c r="K38" s="2244"/>
      <c r="L38" s="2242"/>
      <c r="M38" s="2242"/>
      <c r="N38" s="2242"/>
      <c r="O38" s="2242"/>
      <c r="P38" s="2242"/>
      <c r="Q38" s="2242"/>
      <c r="R38" s="2242"/>
      <c r="S38" s="2242"/>
      <c r="T38" s="2242"/>
      <c r="U38" s="2242"/>
      <c r="V38" s="2242"/>
      <c r="W38" s="2242"/>
      <c r="X38" s="2242"/>
      <c r="Y38" s="2242"/>
      <c r="Z38" s="2242"/>
      <c r="AA38" s="2242"/>
      <c r="AB38" s="2242"/>
      <c r="AC38" s="2242"/>
      <c r="AD38" s="2242"/>
      <c r="AE38" s="2242"/>
      <c r="AF38" s="2244"/>
      <c r="AG38" s="2242"/>
      <c r="AH38" s="2274"/>
    </row>
    <row r="39" spans="2:39" ht="20.100000000000001" customHeight="1">
      <c r="B39" s="2262"/>
      <c r="C39" s="380"/>
      <c r="D39" s="2279"/>
      <c r="E39" s="2242"/>
      <c r="F39" s="2242"/>
      <c r="G39" s="2242"/>
      <c r="H39" s="2242"/>
      <c r="I39" s="2242"/>
      <c r="J39" s="2242"/>
      <c r="K39" s="2254"/>
      <c r="L39" s="2242"/>
      <c r="M39" s="2242"/>
      <c r="N39" s="2242"/>
      <c r="O39" s="2242"/>
      <c r="P39" s="2242"/>
      <c r="Q39" s="2242"/>
      <c r="R39" s="2242"/>
      <c r="S39" s="2242"/>
      <c r="T39" s="2242"/>
      <c r="U39" s="2242"/>
      <c r="V39" s="2242"/>
      <c r="W39" s="2242"/>
      <c r="X39" s="2242"/>
      <c r="Y39" s="2242"/>
      <c r="Z39" s="2242"/>
      <c r="AA39" s="2242"/>
      <c r="AB39" s="2242"/>
      <c r="AC39" s="2242"/>
      <c r="AD39" s="2242"/>
      <c r="AE39" s="2242"/>
      <c r="AF39" s="2244"/>
      <c r="AG39" s="2242"/>
      <c r="AH39" s="2275"/>
    </row>
    <row r="40" spans="2:39" ht="21.75" customHeight="1">
      <c r="B40" s="2262"/>
      <c r="C40" s="486" t="s">
        <v>269</v>
      </c>
      <c r="D40" s="650"/>
      <c r="E40" s="651"/>
      <c r="F40" s="651"/>
      <c r="G40" s="651"/>
      <c r="H40" s="651"/>
      <c r="I40" s="652"/>
      <c r="J40" s="652"/>
      <c r="K40" s="664"/>
      <c r="L40" s="651"/>
      <c r="M40" s="651"/>
      <c r="N40" s="651"/>
      <c r="O40" s="651"/>
      <c r="P40" s="652"/>
      <c r="Q40" s="652"/>
      <c r="R40" s="651"/>
      <c r="S40" s="651"/>
      <c r="T40" s="651"/>
      <c r="U40" s="652"/>
      <c r="V40" s="652"/>
      <c r="W40" s="652"/>
      <c r="X40" s="652"/>
      <c r="Y40" s="651"/>
      <c r="Z40" s="651"/>
      <c r="AA40" s="651"/>
      <c r="AB40" s="651"/>
      <c r="AC40" s="652"/>
      <c r="AD40" s="652"/>
      <c r="AE40" s="651"/>
      <c r="AF40" s="664"/>
      <c r="AG40" s="651"/>
      <c r="AH40" s="653"/>
      <c r="AI40" s="396">
        <f>COUNTA(D40:AH40)</f>
        <v>0</v>
      </c>
    </row>
    <row r="41" spans="2:39" ht="17.25" customHeight="1">
      <c r="B41" s="2262"/>
      <c r="C41" s="600" t="s">
        <v>1000</v>
      </c>
      <c r="D41" s="665"/>
      <c r="E41" s="666"/>
      <c r="F41" s="666"/>
      <c r="G41" s="666"/>
      <c r="H41" s="666"/>
      <c r="I41" s="666"/>
      <c r="J41" s="666"/>
      <c r="K41" s="666"/>
      <c r="L41" s="666"/>
      <c r="M41" s="666"/>
      <c r="N41" s="666"/>
      <c r="O41" s="666"/>
      <c r="P41" s="666"/>
      <c r="Q41" s="666"/>
      <c r="R41" s="666"/>
      <c r="S41" s="666"/>
      <c r="T41" s="666"/>
      <c r="U41" s="666"/>
      <c r="V41" s="654"/>
      <c r="W41" s="654"/>
      <c r="X41" s="666"/>
      <c r="Y41" s="666"/>
      <c r="Z41" s="666"/>
      <c r="AA41" s="666"/>
      <c r="AB41" s="666"/>
      <c r="AC41" s="666"/>
      <c r="AD41" s="666"/>
      <c r="AE41" s="666"/>
      <c r="AF41" s="666"/>
      <c r="AG41" s="666"/>
      <c r="AH41" s="667"/>
      <c r="AI41" s="395"/>
    </row>
    <row r="42" spans="2:39" ht="12" customHeight="1">
      <c r="B42" s="2262"/>
      <c r="C42" s="2251" t="s">
        <v>389</v>
      </c>
      <c r="D42" s="655"/>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7"/>
      <c r="AI42" s="2259" t="s">
        <v>701</v>
      </c>
    </row>
    <row r="43" spans="2:39" ht="12" customHeight="1" thickBot="1">
      <c r="B43" s="2262"/>
      <c r="C43" s="2252"/>
      <c r="D43" s="658"/>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60"/>
      <c r="AI43" s="2260"/>
    </row>
    <row r="44" spans="2:39" ht="12" customHeight="1" thickBot="1">
      <c r="B44" s="2263"/>
      <c r="C44" s="2253"/>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3"/>
      <c r="AI44" s="407">
        <f>SUM(D42:AH44)</f>
        <v>0</v>
      </c>
    </row>
    <row r="45" spans="2:39" ht="9.9499999999999993" customHeight="1">
      <c r="AK45" s="2228" t="s">
        <v>1044</v>
      </c>
      <c r="AL45" s="2228"/>
      <c r="AM45" s="566">
        <f>SUMIF(D41:AH41,"△",D42:AH42)+SUMIF(D41:AH41,"○",D42:AH42)+SUMIF(D41:AH41,"△",D43:AH43)+SUMIF(D41:AH41,"○",D43:AH43)+SUMIF(D41:AH41,"△",D44:AH44)+SUMIF(D41:AH41,"○",D44:AH44)</f>
        <v>0</v>
      </c>
    </row>
    <row r="46" spans="2:39" ht="30" customHeight="1">
      <c r="B46" s="2261" t="s">
        <v>1102</v>
      </c>
      <c r="C46" s="495" t="s">
        <v>731</v>
      </c>
      <c r="D46" s="398" t="str">
        <f>AO12</f>
        <v/>
      </c>
      <c r="E46" s="399" t="str">
        <f>IF($D$46="","",IF($D$46+1&lt;=$AO$13,$D$46+1,""))</f>
        <v/>
      </c>
      <c r="F46" s="399" t="str">
        <f>IF($D$46="","",IF($D$46+2&lt;=$AO$13,$D$46+2,""))</f>
        <v/>
      </c>
      <c r="G46" s="399" t="str">
        <f>IF($D$46="","",IF($D$46+3&lt;=$AO$13,$D$46+3,""))</f>
        <v/>
      </c>
      <c r="H46" s="399" t="str">
        <f>IF($D$46="","",IF($D$46+4&lt;=$AO$13,$D$46+4,""))</f>
        <v/>
      </c>
      <c r="I46" s="399" t="str">
        <f>IF($D$46="","",IF($D$46+5&lt;=$AO$13,$D$46+5,""))</f>
        <v/>
      </c>
      <c r="J46" s="399" t="str">
        <f>IF($D$46="","",IF($D$46+6&lt;=$AO$13,$D$46+6,""))</f>
        <v/>
      </c>
      <c r="K46" s="399" t="str">
        <f>IF($D$46="","",IF($D$46+7&lt;=$AO$13,$D$46+7,""))</f>
        <v/>
      </c>
      <c r="L46" s="399" t="str">
        <f>IF($D$46="","",IF($D$46+8&lt;=$AO$13,$D$46+8,""))</f>
        <v/>
      </c>
      <c r="M46" s="399" t="str">
        <f>IF($D$46="","",IF($D$46+9&lt;=$AO$13,$D$46+9,""))</f>
        <v/>
      </c>
      <c r="N46" s="399" t="str">
        <f>IF($D$46="","",IF($D$46+10&lt;=$AO$13,$D$46+10,""))</f>
        <v/>
      </c>
      <c r="O46" s="399" t="str">
        <f>IF($D$46="","",IF($D$46+11&lt;=$AO$13,$D$46+11,""))</f>
        <v/>
      </c>
      <c r="P46" s="399" t="str">
        <f>IF($D$46="","",IF($D$46+12&lt;=$AO$13,$D$46+12,""))</f>
        <v/>
      </c>
      <c r="Q46" s="399" t="str">
        <f>IF($D$46="","",IF($D$46+13&lt;=$AO$13,$D$46+13,""))</f>
        <v/>
      </c>
      <c r="R46" s="399" t="str">
        <f>IF($D$46="","",IF($D$46+14&lt;=$AO$13,$D$46+14,""))</f>
        <v/>
      </c>
      <c r="S46" s="399" t="str">
        <f>IF($D$46="","",IF($D$46+15&lt;=$AO$13,$D$46+15,""))</f>
        <v/>
      </c>
      <c r="T46" s="399" t="str">
        <f>IF($D$46="","",IF($D$46+16&lt;=$AO$13,$D$46+16,""))</f>
        <v/>
      </c>
      <c r="U46" s="399" t="str">
        <f>IF($D$46="","",IF($D$46+17&lt;=$AO$13,$D$46+17,""))</f>
        <v/>
      </c>
      <c r="V46" s="399" t="str">
        <f>IF($D$46="","",IF($D$46+18&lt;=$AO$13,$D$46+18,""))</f>
        <v/>
      </c>
      <c r="W46" s="399" t="str">
        <f>IF($D$46="","",IF($D$46+19&lt;=$AO$13,$D$46+19,""))</f>
        <v/>
      </c>
      <c r="X46" s="399" t="str">
        <f>IF($D$46="","",IF($D$46+20&lt;=$AO$13,$D$46+20,""))</f>
        <v/>
      </c>
      <c r="Y46" s="399" t="str">
        <f>IF($D$46="","",IF($D$46+21&lt;=$AO$13,$D$46+21,""))</f>
        <v/>
      </c>
      <c r="Z46" s="399" t="str">
        <f>IF($D$46="","",IF($D$46+22&lt;=$AO$13,$D$46+22,""))</f>
        <v/>
      </c>
      <c r="AA46" s="399" t="str">
        <f>IF($D$46="","",IF($D$46+23&lt;=$AO$13,$D$46+23,""))</f>
        <v/>
      </c>
      <c r="AB46" s="399" t="str">
        <f>IF($D$46="","",IF($D$46+24&lt;=$AO$13,$D$46+24,""))</f>
        <v/>
      </c>
      <c r="AC46" s="399" t="str">
        <f>IF($D$46="","",IF($D$46+25&lt;=$AO$13,$D$46+25,""))</f>
        <v/>
      </c>
      <c r="AD46" s="399" t="str">
        <f>IF($D$46="","",IF($D$46+26&lt;=$AO$13,$D$46+26,""))</f>
        <v/>
      </c>
      <c r="AE46" s="399" t="str">
        <f>IF($D$46="","",IF($D$46+27&lt;=$AO$13,$D$46+27,""))</f>
        <v/>
      </c>
      <c r="AF46" s="399" t="str">
        <f>IF($D$46="","",IF($D$46+28&lt;=$AO$13,$D$46+28,""))</f>
        <v/>
      </c>
      <c r="AG46" s="399" t="str">
        <f>IF($D$46="","",IF($D$46+29&lt;=$AO$13,$D$46+29,""))</f>
        <v/>
      </c>
      <c r="AH46" s="400" t="str">
        <f>IF($D$46="","",IF($D$46+30&lt;=$AO$13,$D$46+30,""))</f>
        <v/>
      </c>
    </row>
    <row r="47" spans="2:39" ht="18" customHeight="1">
      <c r="B47" s="2262"/>
      <c r="C47" s="495" t="s">
        <v>264</v>
      </c>
      <c r="D47" s="401" t="str">
        <f t="shared" ref="D47:AH47" si="2">TEXT(D46,"aaa")</f>
        <v/>
      </c>
      <c r="E47" s="402" t="str">
        <f t="shared" si="2"/>
        <v/>
      </c>
      <c r="F47" s="402" t="str">
        <f t="shared" si="2"/>
        <v/>
      </c>
      <c r="G47" s="402" t="str">
        <f t="shared" si="2"/>
        <v/>
      </c>
      <c r="H47" s="402" t="str">
        <f t="shared" si="2"/>
        <v/>
      </c>
      <c r="I47" s="402" t="str">
        <f t="shared" si="2"/>
        <v/>
      </c>
      <c r="J47" s="402" t="str">
        <f t="shared" si="2"/>
        <v/>
      </c>
      <c r="K47" s="402" t="str">
        <f t="shared" si="2"/>
        <v/>
      </c>
      <c r="L47" s="402" t="str">
        <f t="shared" si="2"/>
        <v/>
      </c>
      <c r="M47" s="402" t="str">
        <f t="shared" si="2"/>
        <v/>
      </c>
      <c r="N47" s="402" t="str">
        <f t="shared" si="2"/>
        <v/>
      </c>
      <c r="O47" s="402" t="str">
        <f t="shared" si="2"/>
        <v/>
      </c>
      <c r="P47" s="402" t="str">
        <f t="shared" si="2"/>
        <v/>
      </c>
      <c r="Q47" s="402" t="str">
        <f t="shared" si="2"/>
        <v/>
      </c>
      <c r="R47" s="402" t="str">
        <f t="shared" si="2"/>
        <v/>
      </c>
      <c r="S47" s="402" t="str">
        <f t="shared" si="2"/>
        <v/>
      </c>
      <c r="T47" s="402" t="str">
        <f t="shared" si="2"/>
        <v/>
      </c>
      <c r="U47" s="402" t="str">
        <f t="shared" si="2"/>
        <v/>
      </c>
      <c r="V47" s="402" t="str">
        <f t="shared" si="2"/>
        <v/>
      </c>
      <c r="W47" s="402" t="str">
        <f t="shared" si="2"/>
        <v/>
      </c>
      <c r="X47" s="402" t="str">
        <f t="shared" si="2"/>
        <v/>
      </c>
      <c r="Y47" s="402" t="str">
        <f t="shared" si="2"/>
        <v/>
      </c>
      <c r="Z47" s="402" t="str">
        <f t="shared" si="2"/>
        <v/>
      </c>
      <c r="AA47" s="402" t="str">
        <f t="shared" si="2"/>
        <v/>
      </c>
      <c r="AB47" s="402" t="str">
        <f t="shared" si="2"/>
        <v/>
      </c>
      <c r="AC47" s="402" t="str">
        <f t="shared" si="2"/>
        <v/>
      </c>
      <c r="AD47" s="402" t="str">
        <f t="shared" si="2"/>
        <v/>
      </c>
      <c r="AE47" s="402" t="str">
        <f t="shared" si="2"/>
        <v/>
      </c>
      <c r="AF47" s="402" t="str">
        <f t="shared" si="2"/>
        <v/>
      </c>
      <c r="AG47" s="402" t="str">
        <f t="shared" si="2"/>
        <v/>
      </c>
      <c r="AH47" s="403" t="str">
        <f t="shared" si="2"/>
        <v/>
      </c>
    </row>
    <row r="48" spans="2:39" ht="20.100000000000001" customHeight="1">
      <c r="B48" s="2262"/>
      <c r="C48" s="380"/>
      <c r="D48" s="2276"/>
      <c r="E48" s="2240"/>
      <c r="F48" s="2240"/>
      <c r="G48" s="2240"/>
      <c r="H48" s="2240"/>
      <c r="I48" s="2240"/>
      <c r="J48" s="2240"/>
      <c r="K48" s="2243"/>
      <c r="L48" s="2240"/>
      <c r="M48" s="2240"/>
      <c r="N48" s="2240"/>
      <c r="O48" s="2240"/>
      <c r="P48" s="2240"/>
      <c r="Q48" s="2240"/>
      <c r="R48" s="2240"/>
      <c r="S48" s="2240"/>
      <c r="T48" s="2240"/>
      <c r="U48" s="2240"/>
      <c r="V48" s="2240"/>
      <c r="W48" s="2240"/>
      <c r="X48" s="2240"/>
      <c r="Y48" s="2240"/>
      <c r="Z48" s="2240"/>
      <c r="AA48" s="2240"/>
      <c r="AB48" s="2240"/>
      <c r="AC48" s="2240"/>
      <c r="AD48" s="2240"/>
      <c r="AE48" s="2240"/>
      <c r="AF48" s="2243"/>
      <c r="AG48" s="2240"/>
      <c r="AH48" s="2273"/>
    </row>
    <row r="49" spans="2:39" ht="20.100000000000001" customHeight="1">
      <c r="B49" s="2262"/>
      <c r="C49" s="380"/>
      <c r="D49" s="2277"/>
      <c r="E49" s="2242"/>
      <c r="F49" s="2242"/>
      <c r="G49" s="2242"/>
      <c r="H49" s="2242"/>
      <c r="I49" s="2278"/>
      <c r="J49" s="2278"/>
      <c r="K49" s="2244"/>
      <c r="L49" s="2242"/>
      <c r="M49" s="2278"/>
      <c r="N49" s="2278"/>
      <c r="O49" s="2278"/>
      <c r="P49" s="2278"/>
      <c r="Q49" s="2278"/>
      <c r="R49" s="2242"/>
      <c r="S49" s="2242"/>
      <c r="T49" s="2278"/>
      <c r="U49" s="2278"/>
      <c r="V49" s="2278"/>
      <c r="W49" s="2278"/>
      <c r="X49" s="2278"/>
      <c r="Y49" s="2242"/>
      <c r="Z49" s="2242"/>
      <c r="AA49" s="2278"/>
      <c r="AB49" s="2278"/>
      <c r="AC49" s="2278"/>
      <c r="AD49" s="2278"/>
      <c r="AE49" s="2242"/>
      <c r="AF49" s="2244"/>
      <c r="AG49" s="2242"/>
      <c r="AH49" s="2274"/>
    </row>
    <row r="50" spans="2:39" ht="20.100000000000001" customHeight="1">
      <c r="B50" s="2262"/>
      <c r="C50" s="380" t="s">
        <v>265</v>
      </c>
      <c r="D50" s="2277"/>
      <c r="E50" s="2242"/>
      <c r="F50" s="2242"/>
      <c r="G50" s="2242"/>
      <c r="H50" s="2242"/>
      <c r="I50" s="2278"/>
      <c r="J50" s="2278"/>
      <c r="K50" s="2244"/>
      <c r="L50" s="2242"/>
      <c r="M50" s="2278"/>
      <c r="N50" s="2278"/>
      <c r="O50" s="2278"/>
      <c r="P50" s="2278"/>
      <c r="Q50" s="2278"/>
      <c r="R50" s="2242"/>
      <c r="S50" s="2242"/>
      <c r="T50" s="2278"/>
      <c r="U50" s="2278"/>
      <c r="V50" s="2278"/>
      <c r="W50" s="2278"/>
      <c r="X50" s="2278"/>
      <c r="Y50" s="2242"/>
      <c r="Z50" s="2242"/>
      <c r="AA50" s="2278"/>
      <c r="AB50" s="2278"/>
      <c r="AC50" s="2278"/>
      <c r="AD50" s="2278"/>
      <c r="AE50" s="2242"/>
      <c r="AF50" s="2244"/>
      <c r="AG50" s="2242"/>
      <c r="AH50" s="2274"/>
    </row>
    <row r="51" spans="2:39" ht="20.100000000000001" customHeight="1">
      <c r="B51" s="2262"/>
      <c r="C51" s="380"/>
      <c r="D51" s="2277"/>
      <c r="E51" s="2242"/>
      <c r="F51" s="2242"/>
      <c r="G51" s="2242"/>
      <c r="H51" s="2242"/>
      <c r="I51" s="2278"/>
      <c r="J51" s="2278"/>
      <c r="K51" s="2244"/>
      <c r="L51" s="2242"/>
      <c r="M51" s="2278"/>
      <c r="N51" s="2278"/>
      <c r="O51" s="2278"/>
      <c r="P51" s="2278"/>
      <c r="Q51" s="2278"/>
      <c r="R51" s="2242"/>
      <c r="S51" s="2242"/>
      <c r="T51" s="2278"/>
      <c r="U51" s="2278"/>
      <c r="V51" s="2278"/>
      <c r="W51" s="2278"/>
      <c r="X51" s="2278"/>
      <c r="Y51" s="2242"/>
      <c r="Z51" s="2242"/>
      <c r="AA51" s="2278"/>
      <c r="AB51" s="2278"/>
      <c r="AC51" s="2278"/>
      <c r="AD51" s="2278"/>
      <c r="AE51" s="2242"/>
      <c r="AF51" s="2244"/>
      <c r="AG51" s="2242"/>
      <c r="AH51" s="2274"/>
    </row>
    <row r="52" spans="2:39" ht="20.100000000000001" customHeight="1">
      <c r="B52" s="2262"/>
      <c r="C52" s="380" t="s">
        <v>266</v>
      </c>
      <c r="D52" s="2277"/>
      <c r="E52" s="2242"/>
      <c r="F52" s="2242"/>
      <c r="G52" s="2242"/>
      <c r="H52" s="2242"/>
      <c r="I52" s="2278"/>
      <c r="J52" s="2278"/>
      <c r="K52" s="2244"/>
      <c r="L52" s="2242"/>
      <c r="M52" s="2278"/>
      <c r="N52" s="2278"/>
      <c r="O52" s="2278"/>
      <c r="P52" s="2278"/>
      <c r="Q52" s="2278"/>
      <c r="R52" s="2242"/>
      <c r="S52" s="2242"/>
      <c r="T52" s="2278"/>
      <c r="U52" s="2278"/>
      <c r="V52" s="2278"/>
      <c r="W52" s="2278"/>
      <c r="X52" s="2278"/>
      <c r="Y52" s="2242"/>
      <c r="Z52" s="2242"/>
      <c r="AA52" s="2278"/>
      <c r="AB52" s="2278"/>
      <c r="AC52" s="2278"/>
      <c r="AD52" s="2278"/>
      <c r="AE52" s="2242"/>
      <c r="AF52" s="2244"/>
      <c r="AG52" s="2242"/>
      <c r="AH52" s="2274"/>
    </row>
    <row r="53" spans="2:39" ht="20.100000000000001" customHeight="1">
      <c r="B53" s="2262"/>
      <c r="C53" s="380"/>
      <c r="D53" s="2277"/>
      <c r="E53" s="2242"/>
      <c r="F53" s="2242"/>
      <c r="G53" s="2242"/>
      <c r="H53" s="2242"/>
      <c r="I53" s="2278"/>
      <c r="J53" s="2278"/>
      <c r="K53" s="2244"/>
      <c r="L53" s="2242"/>
      <c r="M53" s="2278"/>
      <c r="N53" s="2278"/>
      <c r="O53" s="2278"/>
      <c r="P53" s="2278"/>
      <c r="Q53" s="2278"/>
      <c r="R53" s="2242"/>
      <c r="S53" s="2242"/>
      <c r="T53" s="2278"/>
      <c r="U53" s="2278"/>
      <c r="V53" s="2278"/>
      <c r="W53" s="2278"/>
      <c r="X53" s="2278"/>
      <c r="Y53" s="2242"/>
      <c r="Z53" s="2242"/>
      <c r="AA53" s="2278"/>
      <c r="AB53" s="2278"/>
      <c r="AC53" s="2278"/>
      <c r="AD53" s="2278"/>
      <c r="AE53" s="2242"/>
      <c r="AF53" s="2244"/>
      <c r="AG53" s="2242"/>
      <c r="AH53" s="2274"/>
    </row>
    <row r="54" spans="2:39" ht="20.100000000000001" customHeight="1">
      <c r="B54" s="2262"/>
      <c r="C54" s="380" t="s">
        <v>267</v>
      </c>
      <c r="D54" s="2277"/>
      <c r="E54" s="2242"/>
      <c r="F54" s="2242"/>
      <c r="G54" s="2242"/>
      <c r="H54" s="2242"/>
      <c r="I54" s="2278"/>
      <c r="J54" s="2278"/>
      <c r="K54" s="2244"/>
      <c r="L54" s="2242"/>
      <c r="M54" s="2278"/>
      <c r="N54" s="2278"/>
      <c r="O54" s="2278"/>
      <c r="P54" s="2278"/>
      <c r="Q54" s="2278"/>
      <c r="R54" s="2242"/>
      <c r="S54" s="2242"/>
      <c r="T54" s="2278"/>
      <c r="U54" s="2278"/>
      <c r="V54" s="2278"/>
      <c r="W54" s="2278"/>
      <c r="X54" s="2278"/>
      <c r="Y54" s="2242"/>
      <c r="Z54" s="2242"/>
      <c r="AA54" s="2278"/>
      <c r="AB54" s="2278"/>
      <c r="AC54" s="2278"/>
      <c r="AD54" s="2278"/>
      <c r="AE54" s="2242"/>
      <c r="AF54" s="2244"/>
      <c r="AG54" s="2242"/>
      <c r="AH54" s="2274"/>
    </row>
    <row r="55" spans="2:39" ht="20.100000000000001" customHeight="1">
      <c r="B55" s="2262"/>
      <c r="C55" s="380"/>
      <c r="D55" s="2277"/>
      <c r="E55" s="2242"/>
      <c r="F55" s="2242"/>
      <c r="G55" s="2242"/>
      <c r="H55" s="2242"/>
      <c r="I55" s="2278"/>
      <c r="J55" s="2278"/>
      <c r="K55" s="2244"/>
      <c r="L55" s="2242"/>
      <c r="M55" s="2278"/>
      <c r="N55" s="2278"/>
      <c r="O55" s="2278"/>
      <c r="P55" s="2278"/>
      <c r="Q55" s="2278"/>
      <c r="R55" s="2242"/>
      <c r="S55" s="2242"/>
      <c r="T55" s="2278"/>
      <c r="U55" s="2278"/>
      <c r="V55" s="2278"/>
      <c r="W55" s="2278"/>
      <c r="X55" s="2278"/>
      <c r="Y55" s="2242"/>
      <c r="Z55" s="2242"/>
      <c r="AA55" s="2278"/>
      <c r="AB55" s="2278"/>
      <c r="AC55" s="2278"/>
      <c r="AD55" s="2278"/>
      <c r="AE55" s="2242"/>
      <c r="AF55" s="2244"/>
      <c r="AG55" s="2242"/>
      <c r="AH55" s="2274"/>
    </row>
    <row r="56" spans="2:39" ht="20.100000000000001" customHeight="1">
      <c r="B56" s="2262"/>
      <c r="C56" s="380" t="s">
        <v>268</v>
      </c>
      <c r="D56" s="2277"/>
      <c r="E56" s="2242"/>
      <c r="F56" s="2242"/>
      <c r="G56" s="2242"/>
      <c r="H56" s="2242"/>
      <c r="I56" s="2278"/>
      <c r="J56" s="2278"/>
      <c r="K56" s="2244"/>
      <c r="L56" s="2242"/>
      <c r="M56" s="2278"/>
      <c r="N56" s="2278"/>
      <c r="O56" s="2278"/>
      <c r="P56" s="2278"/>
      <c r="Q56" s="2278"/>
      <c r="R56" s="2242"/>
      <c r="S56" s="2242"/>
      <c r="T56" s="2278"/>
      <c r="U56" s="2278"/>
      <c r="V56" s="2278"/>
      <c r="W56" s="2278"/>
      <c r="X56" s="2278"/>
      <c r="Y56" s="2242"/>
      <c r="Z56" s="2242"/>
      <c r="AA56" s="2278"/>
      <c r="AB56" s="2278"/>
      <c r="AC56" s="2278"/>
      <c r="AD56" s="2278"/>
      <c r="AE56" s="2242"/>
      <c r="AF56" s="2244"/>
      <c r="AG56" s="2242"/>
      <c r="AH56" s="2274"/>
    </row>
    <row r="57" spans="2:39" ht="20.100000000000001" customHeight="1">
      <c r="B57" s="2262"/>
      <c r="C57" s="380"/>
      <c r="D57" s="2277"/>
      <c r="E57" s="2242"/>
      <c r="F57" s="2242"/>
      <c r="G57" s="2242"/>
      <c r="H57" s="2242"/>
      <c r="I57" s="2278"/>
      <c r="J57" s="2278"/>
      <c r="K57" s="2244"/>
      <c r="L57" s="2242"/>
      <c r="M57" s="2278"/>
      <c r="N57" s="2278"/>
      <c r="O57" s="2278"/>
      <c r="P57" s="2278"/>
      <c r="Q57" s="2278"/>
      <c r="R57" s="2242"/>
      <c r="S57" s="2242"/>
      <c r="T57" s="2278"/>
      <c r="U57" s="2278"/>
      <c r="V57" s="2278"/>
      <c r="W57" s="2278"/>
      <c r="X57" s="2278"/>
      <c r="Y57" s="2242"/>
      <c r="Z57" s="2242"/>
      <c r="AA57" s="2278"/>
      <c r="AB57" s="2278"/>
      <c r="AC57" s="2278"/>
      <c r="AD57" s="2278"/>
      <c r="AE57" s="2242"/>
      <c r="AF57" s="2244"/>
      <c r="AG57" s="2242"/>
      <c r="AH57" s="2274"/>
    </row>
    <row r="58" spans="2:39" ht="20.100000000000001" customHeight="1">
      <c r="B58" s="2262"/>
      <c r="C58" s="380"/>
      <c r="D58" s="2279"/>
      <c r="E58" s="2242"/>
      <c r="F58" s="2242"/>
      <c r="G58" s="2242"/>
      <c r="H58" s="2242"/>
      <c r="I58" s="2278"/>
      <c r="J58" s="2278"/>
      <c r="K58" s="2254"/>
      <c r="L58" s="2242"/>
      <c r="M58" s="2278"/>
      <c r="N58" s="2278"/>
      <c r="O58" s="2278"/>
      <c r="P58" s="2278"/>
      <c r="Q58" s="2278"/>
      <c r="R58" s="2242"/>
      <c r="S58" s="2242"/>
      <c r="T58" s="2278"/>
      <c r="U58" s="2278"/>
      <c r="V58" s="2278"/>
      <c r="W58" s="2278"/>
      <c r="X58" s="2278"/>
      <c r="Y58" s="2242"/>
      <c r="Z58" s="2242"/>
      <c r="AA58" s="2278"/>
      <c r="AB58" s="2278"/>
      <c r="AC58" s="2278"/>
      <c r="AD58" s="2278"/>
      <c r="AE58" s="2242"/>
      <c r="AF58" s="2244"/>
      <c r="AG58" s="2242"/>
      <c r="AH58" s="2275"/>
    </row>
    <row r="59" spans="2:39" ht="21.75" customHeight="1">
      <c r="B59" s="2262"/>
      <c r="C59" s="486" t="s">
        <v>269</v>
      </c>
      <c r="D59" s="650"/>
      <c r="E59" s="651"/>
      <c r="F59" s="651"/>
      <c r="G59" s="651"/>
      <c r="H59" s="651"/>
      <c r="I59" s="652"/>
      <c r="J59" s="652"/>
      <c r="K59" s="664"/>
      <c r="L59" s="651"/>
      <c r="M59" s="651"/>
      <c r="N59" s="651"/>
      <c r="O59" s="651"/>
      <c r="P59" s="652"/>
      <c r="Q59" s="652"/>
      <c r="R59" s="651"/>
      <c r="S59" s="651"/>
      <c r="T59" s="651"/>
      <c r="U59" s="652"/>
      <c r="V59" s="652"/>
      <c r="W59" s="652"/>
      <c r="X59" s="652"/>
      <c r="Y59" s="651"/>
      <c r="Z59" s="651"/>
      <c r="AA59" s="651"/>
      <c r="AB59" s="651"/>
      <c r="AC59" s="652"/>
      <c r="AD59" s="652"/>
      <c r="AE59" s="651"/>
      <c r="AF59" s="664"/>
      <c r="AG59" s="651"/>
      <c r="AH59" s="653"/>
      <c r="AI59" s="396">
        <f>COUNTA(D59:AH59)</f>
        <v>0</v>
      </c>
    </row>
    <row r="60" spans="2:39" ht="17.25" customHeight="1">
      <c r="B60" s="2262"/>
      <c r="C60" s="600" t="s">
        <v>1000</v>
      </c>
      <c r="D60" s="665"/>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H60" s="667"/>
      <c r="AI60" s="395"/>
    </row>
    <row r="61" spans="2:39" ht="12" customHeight="1">
      <c r="B61" s="2262"/>
      <c r="C61" s="2251" t="s">
        <v>389</v>
      </c>
      <c r="D61" s="655"/>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7"/>
      <c r="AI61" s="2259" t="s">
        <v>701</v>
      </c>
    </row>
    <row r="62" spans="2:39" ht="12" customHeight="1" thickBot="1">
      <c r="B62" s="2262"/>
      <c r="C62" s="2252"/>
      <c r="D62" s="658"/>
      <c r="E62" s="659"/>
      <c r="F62" s="659"/>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60"/>
      <c r="AI62" s="2260"/>
    </row>
    <row r="63" spans="2:39" ht="12" customHeight="1" thickBot="1">
      <c r="B63" s="2263"/>
      <c r="C63" s="2253"/>
      <c r="D63" s="661"/>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3"/>
      <c r="AI63" s="407">
        <f>SUM(D61:AH63)</f>
        <v>0</v>
      </c>
    </row>
    <row r="64" spans="2:39" ht="9.9499999999999993" customHeight="1">
      <c r="AK64" s="2228" t="s">
        <v>1043</v>
      </c>
      <c r="AL64" s="2228"/>
      <c r="AM64" s="566">
        <f>SUMIF(D60:AH60,"△",D61:AH61)+SUMIF(D60:AH60,"○",D61:AH61)+SUMIF(D60:AH60,"△",D62:AH62)+SUMIF(D60:AH60,"○",D62:AH62)+SUMIF(D60:AH60,"△",D63:AH63)+SUMIF(D60:AH60,"○",D63:AH63)</f>
        <v>0</v>
      </c>
    </row>
    <row r="65" spans="2:37" ht="30" customHeight="1">
      <c r="B65" s="2261" t="s">
        <v>1103</v>
      </c>
      <c r="C65" s="495" t="s">
        <v>731</v>
      </c>
      <c r="D65" s="398" t="str">
        <f>AP12</f>
        <v/>
      </c>
      <c r="E65" s="399" t="str">
        <f>IF($D$65="","",IF($D$65+1&lt;=$AP$13,$D$65+1,""))</f>
        <v/>
      </c>
      <c r="F65" s="399" t="str">
        <f>IF($D$65="","",IF($D$65+2&lt;=$AP$13,$D$65+2,""))</f>
        <v/>
      </c>
      <c r="G65" s="399" t="str">
        <f>IF($D$65="","",IF($D$65+3&lt;=$AP$13,$D$65+3,""))</f>
        <v/>
      </c>
      <c r="H65" s="399" t="str">
        <f>IF($D$65="","",IF($D$65+4&lt;=$AP$13,$D$65+4,""))</f>
        <v/>
      </c>
      <c r="I65" s="399" t="str">
        <f>IF($D$65="","",IF($D$65+5&lt;=$AP$13,$D$65+5,""))</f>
        <v/>
      </c>
      <c r="J65" s="399" t="str">
        <f>IF($D$65="","",IF($D$65+6&lt;=$AP$13,$D$65+6,""))</f>
        <v/>
      </c>
      <c r="K65" s="399" t="str">
        <f>IF($D$65="","",IF($D$65+7&lt;=$AP$13,$D$65+7,""))</f>
        <v/>
      </c>
      <c r="L65" s="399" t="str">
        <f>IF($D$65="","",IF($D$65+8&lt;=$AP$13,$D$65+8,""))</f>
        <v/>
      </c>
      <c r="M65" s="399" t="str">
        <f>IF($D$65="","",IF($D$65+9&lt;=$AP$13,$D$65+9,""))</f>
        <v/>
      </c>
      <c r="N65" s="399" t="str">
        <f>IF($D$65="","",IF($D$65+10&lt;=$AP$13,$D$65+10,""))</f>
        <v/>
      </c>
      <c r="O65" s="399" t="str">
        <f>IF($D$65="","",IF($D$65+11&lt;=$AP$13,$D$65+11,""))</f>
        <v/>
      </c>
      <c r="P65" s="399" t="str">
        <f>IF($D$65="","",IF($D$65+12&lt;=$AP$13,$D$65+12,""))</f>
        <v/>
      </c>
      <c r="Q65" s="399" t="str">
        <f>IF($D$65="","",IF($D$65+13&lt;=$AP$13,$D$65+13,""))</f>
        <v/>
      </c>
      <c r="R65" s="399" t="str">
        <f>IF($D$65="","",IF($D$65+14&lt;=$AP$13,$D$65+14,""))</f>
        <v/>
      </c>
      <c r="S65" s="399" t="str">
        <f>IF($D$65="","",IF($D$65+15&lt;=$AP$13,$D$65+15,""))</f>
        <v/>
      </c>
      <c r="T65" s="399" t="str">
        <f>IF($D$65="","",IF($D$65+16&lt;=$AP$13,$D$65+16,""))</f>
        <v/>
      </c>
      <c r="U65" s="399" t="str">
        <f>IF($D$65="","",IF($D$65+17&lt;=$AP$13,$D$65+17,""))</f>
        <v/>
      </c>
      <c r="V65" s="399" t="str">
        <f>IF($D$65="","",IF($D$65+18&lt;=$AP$13,$D$65+18,""))</f>
        <v/>
      </c>
      <c r="W65" s="399" t="str">
        <f>IF($D$65="","",IF($D$65+19&lt;=$AP$13,$D$65+19,""))</f>
        <v/>
      </c>
      <c r="X65" s="399" t="str">
        <f>IF($D$65="","",IF($D$65+20&lt;=$AP$13,$D$65+20,""))</f>
        <v/>
      </c>
      <c r="Y65" s="399" t="str">
        <f>IF($D$65="","",IF($D$65+21&lt;=$AP$13,$D$65+21,""))</f>
        <v/>
      </c>
      <c r="Z65" s="399" t="str">
        <f>IF($D$65="","",IF($D$65+22&lt;=$AP$13,$D$65+22,""))</f>
        <v/>
      </c>
      <c r="AA65" s="399" t="str">
        <f>IF($D$65="","",IF($D$65+23&lt;=$AP$13,$D$65+23,""))</f>
        <v/>
      </c>
      <c r="AB65" s="399" t="str">
        <f>IF($D$65="","",IF($D$65+24&lt;=$AP$13,$D$65+24,""))</f>
        <v/>
      </c>
      <c r="AC65" s="399" t="str">
        <f>IF($D$65="","",IF($D$65+25&lt;=$AP$13,$D$65+25,""))</f>
        <v/>
      </c>
      <c r="AD65" s="399" t="str">
        <f>IF($D$65="","",IF($D$65+26&lt;=$AP$13,$D$65+26,""))</f>
        <v/>
      </c>
      <c r="AE65" s="399" t="str">
        <f>IF($D$65="","",IF($D$65+27&lt;=$AP$13,$D$65+27,""))</f>
        <v/>
      </c>
      <c r="AF65" s="399" t="str">
        <f>IF($D$65="","",IF($D$65+28&lt;=$AP$13,$D$65+28,""))</f>
        <v/>
      </c>
      <c r="AG65" s="399" t="str">
        <f>IF($D$65="","",IF($D$65+29&lt;=$AP$13,$D$65+29,""))</f>
        <v/>
      </c>
      <c r="AH65" s="400" t="str">
        <f>IF($D$65="","",IF($D$65+30&lt;=$AP$13,$D$65+30,""))</f>
        <v/>
      </c>
    </row>
    <row r="66" spans="2:37" ht="18" customHeight="1">
      <c r="B66" s="2262"/>
      <c r="C66" s="495" t="s">
        <v>264</v>
      </c>
      <c r="D66" s="401" t="str">
        <f t="shared" ref="D66:AH66" si="3">TEXT(D65,"aaa")</f>
        <v/>
      </c>
      <c r="E66" s="402" t="str">
        <f t="shared" si="3"/>
        <v/>
      </c>
      <c r="F66" s="402" t="str">
        <f t="shared" si="3"/>
        <v/>
      </c>
      <c r="G66" s="402" t="str">
        <f t="shared" si="3"/>
        <v/>
      </c>
      <c r="H66" s="402" t="str">
        <f t="shared" si="3"/>
        <v/>
      </c>
      <c r="I66" s="402" t="str">
        <f t="shared" si="3"/>
        <v/>
      </c>
      <c r="J66" s="402" t="str">
        <f t="shared" si="3"/>
        <v/>
      </c>
      <c r="K66" s="402" t="str">
        <f t="shared" si="3"/>
        <v/>
      </c>
      <c r="L66" s="402" t="str">
        <f t="shared" si="3"/>
        <v/>
      </c>
      <c r="M66" s="402" t="str">
        <f t="shared" si="3"/>
        <v/>
      </c>
      <c r="N66" s="402" t="str">
        <f t="shared" si="3"/>
        <v/>
      </c>
      <c r="O66" s="402" t="str">
        <f t="shared" si="3"/>
        <v/>
      </c>
      <c r="P66" s="402" t="str">
        <f t="shared" si="3"/>
        <v/>
      </c>
      <c r="Q66" s="402" t="str">
        <f t="shared" si="3"/>
        <v/>
      </c>
      <c r="R66" s="402" t="str">
        <f t="shared" si="3"/>
        <v/>
      </c>
      <c r="S66" s="402" t="str">
        <f t="shared" si="3"/>
        <v/>
      </c>
      <c r="T66" s="402" t="str">
        <f t="shared" si="3"/>
        <v/>
      </c>
      <c r="U66" s="402" t="str">
        <f t="shared" si="3"/>
        <v/>
      </c>
      <c r="V66" s="402" t="str">
        <f t="shared" si="3"/>
        <v/>
      </c>
      <c r="W66" s="402" t="str">
        <f t="shared" si="3"/>
        <v/>
      </c>
      <c r="X66" s="402" t="str">
        <f t="shared" si="3"/>
        <v/>
      </c>
      <c r="Y66" s="402" t="str">
        <f t="shared" si="3"/>
        <v/>
      </c>
      <c r="Z66" s="402" t="str">
        <f t="shared" si="3"/>
        <v/>
      </c>
      <c r="AA66" s="402" t="str">
        <f t="shared" si="3"/>
        <v/>
      </c>
      <c r="AB66" s="402" t="str">
        <f t="shared" si="3"/>
        <v/>
      </c>
      <c r="AC66" s="402" t="str">
        <f t="shared" si="3"/>
        <v/>
      </c>
      <c r="AD66" s="402" t="str">
        <f t="shared" si="3"/>
        <v/>
      </c>
      <c r="AE66" s="402" t="str">
        <f t="shared" si="3"/>
        <v/>
      </c>
      <c r="AF66" s="402" t="str">
        <f t="shared" si="3"/>
        <v/>
      </c>
      <c r="AG66" s="402" t="str">
        <f t="shared" si="3"/>
        <v/>
      </c>
      <c r="AH66" s="403" t="str">
        <f t="shared" si="3"/>
        <v/>
      </c>
    </row>
    <row r="67" spans="2:37" ht="20.100000000000001" customHeight="1">
      <c r="B67" s="2262"/>
      <c r="C67" s="380"/>
      <c r="D67" s="2276"/>
      <c r="E67" s="2240"/>
      <c r="F67" s="2240"/>
      <c r="G67" s="2240"/>
      <c r="H67" s="2240"/>
      <c r="I67" s="2240"/>
      <c r="J67" s="2240"/>
      <c r="K67" s="2243"/>
      <c r="L67" s="2240"/>
      <c r="M67" s="2240"/>
      <c r="N67" s="2240"/>
      <c r="O67" s="2240"/>
      <c r="P67" s="2240"/>
      <c r="Q67" s="2240"/>
      <c r="R67" s="2240"/>
      <c r="S67" s="2240"/>
      <c r="T67" s="2240"/>
      <c r="U67" s="2240"/>
      <c r="V67" s="2240"/>
      <c r="W67" s="2240"/>
      <c r="X67" s="2240"/>
      <c r="Y67" s="2240"/>
      <c r="Z67" s="2240"/>
      <c r="AA67" s="2240"/>
      <c r="AB67" s="2245"/>
      <c r="AC67" s="2240"/>
      <c r="AD67" s="2240"/>
      <c r="AE67" s="2240"/>
      <c r="AF67" s="2270"/>
      <c r="AG67" s="2240"/>
      <c r="AH67" s="2273"/>
    </row>
    <row r="68" spans="2:37" ht="20.100000000000001" customHeight="1">
      <c r="B68" s="2262"/>
      <c r="C68" s="380"/>
      <c r="D68" s="2277"/>
      <c r="E68" s="2242"/>
      <c r="F68" s="2242"/>
      <c r="G68" s="2242"/>
      <c r="H68" s="2242"/>
      <c r="I68" s="2242"/>
      <c r="J68" s="2242"/>
      <c r="K68" s="2244"/>
      <c r="L68" s="2242"/>
      <c r="M68" s="2242"/>
      <c r="N68" s="2242"/>
      <c r="O68" s="2242"/>
      <c r="P68" s="2242"/>
      <c r="Q68" s="2242"/>
      <c r="R68" s="2242"/>
      <c r="S68" s="2242"/>
      <c r="T68" s="2242"/>
      <c r="U68" s="2242"/>
      <c r="V68" s="2242"/>
      <c r="W68" s="2242"/>
      <c r="X68" s="2242"/>
      <c r="Y68" s="2242"/>
      <c r="Z68" s="2242"/>
      <c r="AA68" s="2242"/>
      <c r="AB68" s="2242"/>
      <c r="AC68" s="2242"/>
      <c r="AD68" s="2242"/>
      <c r="AE68" s="2242"/>
      <c r="AF68" s="2271"/>
      <c r="AG68" s="2242"/>
      <c r="AH68" s="2274"/>
    </row>
    <row r="69" spans="2:37" ht="20.100000000000001" customHeight="1">
      <c r="B69" s="2262"/>
      <c r="C69" s="380" t="s">
        <v>265</v>
      </c>
      <c r="D69" s="2277"/>
      <c r="E69" s="2242"/>
      <c r="F69" s="2242"/>
      <c r="G69" s="2242"/>
      <c r="H69" s="2242"/>
      <c r="I69" s="2242"/>
      <c r="J69" s="2242"/>
      <c r="K69" s="2244"/>
      <c r="L69" s="2242"/>
      <c r="M69" s="2242"/>
      <c r="N69" s="2242"/>
      <c r="O69" s="2242"/>
      <c r="P69" s="2242"/>
      <c r="Q69" s="2242"/>
      <c r="R69" s="2242"/>
      <c r="S69" s="2242"/>
      <c r="T69" s="2242"/>
      <c r="U69" s="2242"/>
      <c r="V69" s="2242"/>
      <c r="W69" s="2242"/>
      <c r="X69" s="2242"/>
      <c r="Y69" s="2242"/>
      <c r="Z69" s="2242"/>
      <c r="AA69" s="2242"/>
      <c r="AB69" s="2242"/>
      <c r="AC69" s="2242"/>
      <c r="AD69" s="2242"/>
      <c r="AE69" s="2242"/>
      <c r="AF69" s="2271"/>
      <c r="AG69" s="2242"/>
      <c r="AH69" s="2274"/>
      <c r="AK69" s="606"/>
    </row>
    <row r="70" spans="2:37" ht="20.100000000000001" customHeight="1">
      <c r="B70" s="2262"/>
      <c r="C70" s="380"/>
      <c r="D70" s="2277"/>
      <c r="E70" s="2242"/>
      <c r="F70" s="2242"/>
      <c r="G70" s="2242"/>
      <c r="H70" s="2242"/>
      <c r="I70" s="2242"/>
      <c r="J70" s="2242"/>
      <c r="K70" s="2244"/>
      <c r="L70" s="2242"/>
      <c r="M70" s="2242"/>
      <c r="N70" s="2242"/>
      <c r="O70" s="2242"/>
      <c r="P70" s="2242"/>
      <c r="Q70" s="2242"/>
      <c r="R70" s="2242"/>
      <c r="S70" s="2242"/>
      <c r="T70" s="2242"/>
      <c r="U70" s="2242"/>
      <c r="V70" s="2242"/>
      <c r="W70" s="2242"/>
      <c r="X70" s="2242"/>
      <c r="Y70" s="2242"/>
      <c r="Z70" s="2242"/>
      <c r="AA70" s="2242"/>
      <c r="AB70" s="2242"/>
      <c r="AC70" s="2242"/>
      <c r="AD70" s="2242"/>
      <c r="AE70" s="2242"/>
      <c r="AF70" s="2271"/>
      <c r="AG70" s="2242"/>
      <c r="AH70" s="2274"/>
    </row>
    <row r="71" spans="2:37" ht="20.100000000000001" customHeight="1">
      <c r="B71" s="2262"/>
      <c r="C71" s="380" t="s">
        <v>266</v>
      </c>
      <c r="D71" s="2277"/>
      <c r="E71" s="2242"/>
      <c r="F71" s="2242"/>
      <c r="G71" s="2242"/>
      <c r="H71" s="2242"/>
      <c r="I71" s="2242"/>
      <c r="J71" s="2242"/>
      <c r="K71" s="2244"/>
      <c r="L71" s="2242"/>
      <c r="M71" s="2242"/>
      <c r="N71" s="2242"/>
      <c r="O71" s="2242"/>
      <c r="P71" s="2242"/>
      <c r="Q71" s="2242"/>
      <c r="R71" s="2242"/>
      <c r="S71" s="2242"/>
      <c r="T71" s="2242"/>
      <c r="U71" s="2242"/>
      <c r="V71" s="2242"/>
      <c r="W71" s="2242"/>
      <c r="X71" s="2242"/>
      <c r="Y71" s="2242"/>
      <c r="Z71" s="2242"/>
      <c r="AA71" s="2242"/>
      <c r="AB71" s="2242"/>
      <c r="AC71" s="2242"/>
      <c r="AD71" s="2242"/>
      <c r="AE71" s="2242"/>
      <c r="AF71" s="2271"/>
      <c r="AG71" s="2242"/>
      <c r="AH71" s="2274"/>
    </row>
    <row r="72" spans="2:37" ht="20.100000000000001" customHeight="1">
      <c r="B72" s="2262"/>
      <c r="C72" s="380"/>
      <c r="D72" s="2277"/>
      <c r="E72" s="2242"/>
      <c r="F72" s="2242"/>
      <c r="G72" s="2242"/>
      <c r="H72" s="2242"/>
      <c r="I72" s="2242"/>
      <c r="J72" s="2242"/>
      <c r="K72" s="2244"/>
      <c r="L72" s="2242"/>
      <c r="M72" s="2242"/>
      <c r="N72" s="2242"/>
      <c r="O72" s="2242"/>
      <c r="P72" s="2242"/>
      <c r="Q72" s="2242"/>
      <c r="R72" s="2242"/>
      <c r="S72" s="2242"/>
      <c r="T72" s="2242"/>
      <c r="U72" s="2242"/>
      <c r="V72" s="2242"/>
      <c r="W72" s="2242"/>
      <c r="X72" s="2242"/>
      <c r="Y72" s="2242"/>
      <c r="Z72" s="2242"/>
      <c r="AA72" s="2242"/>
      <c r="AB72" s="2242"/>
      <c r="AC72" s="2242"/>
      <c r="AD72" s="2242"/>
      <c r="AE72" s="2242"/>
      <c r="AF72" s="2271"/>
      <c r="AG72" s="2242"/>
      <c r="AH72" s="2274"/>
    </row>
    <row r="73" spans="2:37" ht="20.100000000000001" customHeight="1">
      <c r="B73" s="2262"/>
      <c r="C73" s="380" t="s">
        <v>267</v>
      </c>
      <c r="D73" s="2277"/>
      <c r="E73" s="2242"/>
      <c r="F73" s="2242"/>
      <c r="G73" s="2242"/>
      <c r="H73" s="2242"/>
      <c r="I73" s="2242"/>
      <c r="J73" s="2242"/>
      <c r="K73" s="2244"/>
      <c r="L73" s="2242"/>
      <c r="M73" s="2242"/>
      <c r="N73" s="2242"/>
      <c r="O73" s="2242"/>
      <c r="P73" s="2242"/>
      <c r="Q73" s="2242"/>
      <c r="R73" s="2242"/>
      <c r="S73" s="2242"/>
      <c r="T73" s="2242"/>
      <c r="U73" s="2242"/>
      <c r="V73" s="2242"/>
      <c r="W73" s="2242"/>
      <c r="X73" s="2242"/>
      <c r="Y73" s="2242"/>
      <c r="Z73" s="2242"/>
      <c r="AA73" s="2242"/>
      <c r="AB73" s="2242"/>
      <c r="AC73" s="2242"/>
      <c r="AD73" s="2242"/>
      <c r="AE73" s="2242"/>
      <c r="AF73" s="2271"/>
      <c r="AG73" s="2242"/>
      <c r="AH73" s="2274"/>
    </row>
    <row r="74" spans="2:37" ht="20.100000000000001" customHeight="1">
      <c r="B74" s="2262"/>
      <c r="C74" s="380"/>
      <c r="D74" s="2277"/>
      <c r="E74" s="2242"/>
      <c r="F74" s="2242"/>
      <c r="G74" s="2242"/>
      <c r="H74" s="2242"/>
      <c r="I74" s="2242"/>
      <c r="J74" s="2242"/>
      <c r="K74" s="2244"/>
      <c r="L74" s="2242"/>
      <c r="M74" s="2242"/>
      <c r="N74" s="2242"/>
      <c r="O74" s="2242"/>
      <c r="P74" s="2242"/>
      <c r="Q74" s="2242"/>
      <c r="R74" s="2242"/>
      <c r="S74" s="2242"/>
      <c r="T74" s="2242"/>
      <c r="U74" s="2242"/>
      <c r="V74" s="2242"/>
      <c r="W74" s="2242"/>
      <c r="X74" s="2242"/>
      <c r="Y74" s="2242"/>
      <c r="Z74" s="2242"/>
      <c r="AA74" s="2242"/>
      <c r="AB74" s="2242"/>
      <c r="AC74" s="2242"/>
      <c r="AD74" s="2242"/>
      <c r="AE74" s="2242"/>
      <c r="AF74" s="2271"/>
      <c r="AG74" s="2242"/>
      <c r="AH74" s="2274"/>
    </row>
    <row r="75" spans="2:37" ht="20.100000000000001" customHeight="1">
      <c r="B75" s="2262"/>
      <c r="C75" s="380" t="s">
        <v>268</v>
      </c>
      <c r="D75" s="2277"/>
      <c r="E75" s="2242"/>
      <c r="F75" s="2242"/>
      <c r="G75" s="2242"/>
      <c r="H75" s="2242"/>
      <c r="I75" s="2242"/>
      <c r="J75" s="2242"/>
      <c r="K75" s="2244"/>
      <c r="L75" s="2242"/>
      <c r="M75" s="2242"/>
      <c r="N75" s="2242"/>
      <c r="O75" s="2242"/>
      <c r="P75" s="2242"/>
      <c r="Q75" s="2242"/>
      <c r="R75" s="2242"/>
      <c r="S75" s="2242"/>
      <c r="T75" s="2242"/>
      <c r="U75" s="2242"/>
      <c r="V75" s="2242"/>
      <c r="W75" s="2242"/>
      <c r="X75" s="2242"/>
      <c r="Y75" s="2242"/>
      <c r="Z75" s="2242"/>
      <c r="AA75" s="2242"/>
      <c r="AB75" s="2242"/>
      <c r="AC75" s="2242"/>
      <c r="AD75" s="2242"/>
      <c r="AE75" s="2242"/>
      <c r="AF75" s="2271"/>
      <c r="AG75" s="2242"/>
      <c r="AH75" s="2274"/>
    </row>
    <row r="76" spans="2:37" ht="20.100000000000001" customHeight="1">
      <c r="B76" s="2262"/>
      <c r="C76" s="380"/>
      <c r="D76" s="2277"/>
      <c r="E76" s="2242"/>
      <c r="F76" s="2242"/>
      <c r="G76" s="2242"/>
      <c r="H76" s="2242"/>
      <c r="I76" s="2242"/>
      <c r="J76" s="2242"/>
      <c r="K76" s="2244"/>
      <c r="L76" s="2242"/>
      <c r="M76" s="2242"/>
      <c r="N76" s="2242"/>
      <c r="O76" s="2242"/>
      <c r="P76" s="2242"/>
      <c r="Q76" s="2242"/>
      <c r="R76" s="2242"/>
      <c r="S76" s="2242"/>
      <c r="T76" s="2242"/>
      <c r="U76" s="2242"/>
      <c r="V76" s="2242"/>
      <c r="W76" s="2242"/>
      <c r="X76" s="2242"/>
      <c r="Y76" s="2242"/>
      <c r="Z76" s="2242"/>
      <c r="AA76" s="2242"/>
      <c r="AB76" s="2242"/>
      <c r="AC76" s="2242"/>
      <c r="AD76" s="2242"/>
      <c r="AE76" s="2242"/>
      <c r="AF76" s="2271"/>
      <c r="AG76" s="2242"/>
      <c r="AH76" s="2274"/>
    </row>
    <row r="77" spans="2:37" ht="20.100000000000001" customHeight="1">
      <c r="B77" s="2262"/>
      <c r="C77" s="380"/>
      <c r="D77" s="2277"/>
      <c r="E77" s="2242"/>
      <c r="F77" s="2242"/>
      <c r="G77" s="2242"/>
      <c r="H77" s="2242"/>
      <c r="I77" s="2242"/>
      <c r="J77" s="2242"/>
      <c r="K77" s="2254"/>
      <c r="L77" s="2242"/>
      <c r="M77" s="2242"/>
      <c r="N77" s="2242"/>
      <c r="O77" s="2242"/>
      <c r="P77" s="2242"/>
      <c r="Q77" s="2242"/>
      <c r="R77" s="2242"/>
      <c r="S77" s="2242"/>
      <c r="T77" s="2242"/>
      <c r="U77" s="2242"/>
      <c r="V77" s="2242"/>
      <c r="W77" s="2242"/>
      <c r="X77" s="2242"/>
      <c r="Y77" s="2242"/>
      <c r="Z77" s="2242"/>
      <c r="AA77" s="2242"/>
      <c r="AB77" s="2242"/>
      <c r="AC77" s="2242"/>
      <c r="AD77" s="2269"/>
      <c r="AE77" s="2269"/>
      <c r="AF77" s="2272"/>
      <c r="AG77" s="2242"/>
      <c r="AH77" s="2275"/>
    </row>
    <row r="78" spans="2:37" ht="21.75" customHeight="1">
      <c r="B78" s="2262"/>
      <c r="C78" s="486" t="s">
        <v>269</v>
      </c>
      <c r="D78" s="650"/>
      <c r="E78" s="651"/>
      <c r="F78" s="651"/>
      <c r="G78" s="651"/>
      <c r="H78" s="651"/>
      <c r="I78" s="652"/>
      <c r="J78" s="652"/>
      <c r="K78" s="664"/>
      <c r="L78" s="651"/>
      <c r="M78" s="651"/>
      <c r="N78" s="651"/>
      <c r="O78" s="651"/>
      <c r="P78" s="652"/>
      <c r="Q78" s="652"/>
      <c r="R78" s="651"/>
      <c r="S78" s="651"/>
      <c r="T78" s="651"/>
      <c r="U78" s="652"/>
      <c r="V78" s="652"/>
      <c r="W78" s="652"/>
      <c r="X78" s="652"/>
      <c r="Y78" s="651"/>
      <c r="Z78" s="651"/>
      <c r="AA78" s="651"/>
      <c r="AB78" s="651"/>
      <c r="AC78" s="652"/>
      <c r="AD78" s="652"/>
      <c r="AE78" s="651"/>
      <c r="AF78" s="664"/>
      <c r="AG78" s="651"/>
      <c r="AH78" s="653"/>
      <c r="AI78" s="396">
        <f>COUNTA(D78:AH78)</f>
        <v>0</v>
      </c>
    </row>
    <row r="79" spans="2:37" ht="17.25" customHeight="1">
      <c r="B79" s="2262"/>
      <c r="C79" s="600" t="s">
        <v>1000</v>
      </c>
      <c r="D79" s="665"/>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7"/>
      <c r="AI79" s="395"/>
    </row>
    <row r="80" spans="2:37" ht="12" customHeight="1">
      <c r="B80" s="2262"/>
      <c r="C80" s="2251" t="s">
        <v>389</v>
      </c>
      <c r="D80" s="655"/>
      <c r="E80" s="656"/>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7"/>
      <c r="AI80" s="2259" t="s">
        <v>701</v>
      </c>
    </row>
    <row r="81" spans="2:39" ht="12" customHeight="1" thickBot="1">
      <c r="B81" s="2262"/>
      <c r="C81" s="2252"/>
      <c r="D81" s="658"/>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60"/>
      <c r="AI81" s="2260"/>
    </row>
    <row r="82" spans="2:39" ht="12" customHeight="1" thickBot="1">
      <c r="B82" s="2263"/>
      <c r="C82" s="2253"/>
      <c r="D82" s="661"/>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3"/>
      <c r="AI82" s="407">
        <f>SUM(D80:AH82)</f>
        <v>0</v>
      </c>
    </row>
    <row r="83" spans="2:39" ht="9.9499999999999993" customHeight="1">
      <c r="AK83" s="2228" t="s">
        <v>1042</v>
      </c>
      <c r="AL83" s="2228"/>
      <c r="AM83" s="566">
        <f>SUMIF(D79:AH79,"△",D80:AH80)+SUMIF(D79:AH79,"○",D80:AH80)+SUMIF(D79:AH79,"△",D81:AH81)+SUMIF(D79:AH79,"○",D81:AH81)+SUMIF(D79:AH79,"△",D82:AH82)+SUMIF(D79:AH79,"○",D82:AH82)</f>
        <v>0</v>
      </c>
    </row>
    <row r="84" spans="2:39" ht="30" customHeight="1">
      <c r="B84" s="2261" t="s">
        <v>1104</v>
      </c>
      <c r="C84" s="495" t="s">
        <v>731</v>
      </c>
      <c r="D84" s="398" t="str">
        <f>AQ12</f>
        <v/>
      </c>
      <c r="E84" s="399" t="str">
        <f>IF($D$84="","",IF($D$84+1&lt;=$AQ$13,$D$84+1,""))</f>
        <v/>
      </c>
      <c r="F84" s="399" t="str">
        <f>IF($D$84="","",IF($D$84+2&lt;=$AQ$13,$D$84+2,""))</f>
        <v/>
      </c>
      <c r="G84" s="399" t="str">
        <f>IF($D$84="","",IF($D$84+3&lt;=$AQ$13,$D$84+3,""))</f>
        <v/>
      </c>
      <c r="H84" s="399" t="str">
        <f>IF($D$84="","",IF($D$84+4&lt;=$AQ$13,$D$84+4,""))</f>
        <v/>
      </c>
      <c r="I84" s="399" t="str">
        <f>IF($D$84="","",IF($D$84+5&lt;=$AQ$13,$D$84+5,""))</f>
        <v/>
      </c>
      <c r="J84" s="399" t="str">
        <f>IF($D$84="","",IF($D$84+6&lt;=$AQ$13,$D$84+6,""))</f>
        <v/>
      </c>
      <c r="K84" s="399" t="str">
        <f>IF($D$84="","",IF($D$84+7&lt;=$AQ$13,$D$84+7,""))</f>
        <v/>
      </c>
      <c r="L84" s="399" t="str">
        <f>IF($D$84="","",IF($D$84+8&lt;=$AQ$13,$D$84+8,""))</f>
        <v/>
      </c>
      <c r="M84" s="399" t="str">
        <f>IF($D$84="","",IF($D$84+9&lt;=$AQ$13,$D$84+9,""))</f>
        <v/>
      </c>
      <c r="N84" s="399" t="str">
        <f>IF($D$84="","",IF($D$84+10&lt;=$AQ$13,$D$84+10,""))</f>
        <v/>
      </c>
      <c r="O84" s="399" t="str">
        <f>IF($D$84="","",IF($D$84+11&lt;=$AQ$13,$D$84+11,""))</f>
        <v/>
      </c>
      <c r="P84" s="399" t="str">
        <f>IF($D$84="","",IF($D$84+12&lt;=$AQ$13,$D$84+12,""))</f>
        <v/>
      </c>
      <c r="Q84" s="399" t="str">
        <f>IF($D$84="","",IF($D$84+13&lt;=$AQ$13,$D$84+13,""))</f>
        <v/>
      </c>
      <c r="R84" s="399" t="str">
        <f>IF($D$84="","",IF($D$84+14&lt;=$AQ$13,$D$84+14,""))</f>
        <v/>
      </c>
      <c r="S84" s="399" t="str">
        <f>IF($D$84="","",IF($D$84+15&lt;=$AQ$13,$D$84+15,""))</f>
        <v/>
      </c>
      <c r="T84" s="399" t="str">
        <f>IF($D$84="","",IF($D$84+16&lt;=$AQ$13,$D$84+16,""))</f>
        <v/>
      </c>
      <c r="U84" s="399" t="str">
        <f>IF($D$84="","",IF($D$84+17&lt;=$AQ$13,$D$84+17,""))</f>
        <v/>
      </c>
      <c r="V84" s="399" t="str">
        <f>IF($D$84="","",IF($D$84+18&lt;=$AQ$13,$D$84+18,""))</f>
        <v/>
      </c>
      <c r="W84" s="399" t="str">
        <f>IF($D$84="","",IF($D$84+19&lt;=$AQ$13,$D$84+19,""))</f>
        <v/>
      </c>
      <c r="X84" s="399" t="str">
        <f>IF($D$84="","",IF($D$84+20&lt;=$AQ$13,$D$84+20,""))</f>
        <v/>
      </c>
      <c r="Y84" s="399" t="str">
        <f>IF($D$84="","",IF($D$84+21&lt;=$AQ$13,$D$84+21,""))</f>
        <v/>
      </c>
      <c r="Z84" s="399" t="str">
        <f>IF($D$84="","",IF($D$84+22&lt;=$AQ$13,$D$84+22,""))</f>
        <v/>
      </c>
      <c r="AA84" s="399" t="str">
        <f>IF($D$84="","",IF($D$84+23&lt;=$AQ$13,$D$84+23,""))</f>
        <v/>
      </c>
      <c r="AB84" s="399" t="str">
        <f>IF($D$84="","",IF($D$84+24&lt;=$AQ$13,$D$84+24,""))</f>
        <v/>
      </c>
      <c r="AC84" s="399" t="str">
        <f>IF($D$84="","",IF($D$84+25&lt;=$AQ$13,$D$84+25,""))</f>
        <v/>
      </c>
      <c r="AD84" s="399" t="str">
        <f>IF($D$84="","",IF($D$84+26&lt;=$AQ$13,$D$84+26,""))</f>
        <v/>
      </c>
      <c r="AE84" s="399" t="str">
        <f>IF($D$84="","",IF($D$84+27&lt;=$AQ$13,$D$84+27,""))</f>
        <v/>
      </c>
      <c r="AF84" s="399" t="str">
        <f>IF($D$84="","",IF($D$84+28&lt;=$AQ$13,$D$84+28,""))</f>
        <v/>
      </c>
      <c r="AG84" s="399" t="str">
        <f>IF($D$84="","",IF($D$84+29&lt;=$AQ$13,$D$84+29,""))</f>
        <v/>
      </c>
      <c r="AH84" s="400" t="str">
        <f>IF($D$84="","",IF($D$84+30&lt;=$AQ$13,$D$84+30,""))</f>
        <v/>
      </c>
    </row>
    <row r="85" spans="2:39" ht="18" customHeight="1">
      <c r="B85" s="2262"/>
      <c r="C85" s="495" t="s">
        <v>264</v>
      </c>
      <c r="D85" s="401" t="str">
        <f t="shared" ref="D85:AH85" si="4">TEXT(D84,"aaa")</f>
        <v/>
      </c>
      <c r="E85" s="402" t="str">
        <f t="shared" si="4"/>
        <v/>
      </c>
      <c r="F85" s="402" t="str">
        <f t="shared" si="4"/>
        <v/>
      </c>
      <c r="G85" s="402" t="str">
        <f t="shared" si="4"/>
        <v/>
      </c>
      <c r="H85" s="402" t="str">
        <f t="shared" si="4"/>
        <v/>
      </c>
      <c r="I85" s="402" t="str">
        <f t="shared" si="4"/>
        <v/>
      </c>
      <c r="J85" s="402" t="str">
        <f t="shared" si="4"/>
        <v/>
      </c>
      <c r="K85" s="402" t="str">
        <f t="shared" si="4"/>
        <v/>
      </c>
      <c r="L85" s="402" t="str">
        <f t="shared" si="4"/>
        <v/>
      </c>
      <c r="M85" s="402" t="str">
        <f t="shared" si="4"/>
        <v/>
      </c>
      <c r="N85" s="402" t="str">
        <f t="shared" si="4"/>
        <v/>
      </c>
      <c r="O85" s="402" t="str">
        <f t="shared" si="4"/>
        <v/>
      </c>
      <c r="P85" s="402" t="str">
        <f t="shared" si="4"/>
        <v/>
      </c>
      <c r="Q85" s="402" t="str">
        <f t="shared" si="4"/>
        <v/>
      </c>
      <c r="R85" s="402" t="str">
        <f t="shared" si="4"/>
        <v/>
      </c>
      <c r="S85" s="402" t="str">
        <f t="shared" si="4"/>
        <v/>
      </c>
      <c r="T85" s="402" t="str">
        <f t="shared" si="4"/>
        <v/>
      </c>
      <c r="U85" s="402" t="str">
        <f t="shared" si="4"/>
        <v/>
      </c>
      <c r="V85" s="402" t="str">
        <f t="shared" si="4"/>
        <v/>
      </c>
      <c r="W85" s="402" t="str">
        <f t="shared" si="4"/>
        <v/>
      </c>
      <c r="X85" s="402" t="str">
        <f t="shared" si="4"/>
        <v/>
      </c>
      <c r="Y85" s="402" t="str">
        <f t="shared" si="4"/>
        <v/>
      </c>
      <c r="Z85" s="402" t="str">
        <f t="shared" si="4"/>
        <v/>
      </c>
      <c r="AA85" s="402" t="str">
        <f t="shared" si="4"/>
        <v/>
      </c>
      <c r="AB85" s="402" t="str">
        <f t="shared" si="4"/>
        <v/>
      </c>
      <c r="AC85" s="402" t="str">
        <f t="shared" si="4"/>
        <v/>
      </c>
      <c r="AD85" s="402" t="str">
        <f t="shared" si="4"/>
        <v/>
      </c>
      <c r="AE85" s="402" t="str">
        <f t="shared" si="4"/>
        <v/>
      </c>
      <c r="AF85" s="402" t="str">
        <f t="shared" si="4"/>
        <v/>
      </c>
      <c r="AG85" s="402" t="str">
        <f t="shared" si="4"/>
        <v/>
      </c>
      <c r="AH85" s="403" t="str">
        <f t="shared" si="4"/>
        <v/>
      </c>
    </row>
    <row r="86" spans="2:39" ht="20.100000000000001" customHeight="1">
      <c r="B86" s="2262"/>
      <c r="C86" s="380"/>
      <c r="D86" s="2264"/>
      <c r="E86" s="2246"/>
      <c r="F86" s="2240"/>
      <c r="G86" s="2240"/>
      <c r="H86" s="2240"/>
      <c r="I86" s="2240"/>
      <c r="J86" s="2240"/>
      <c r="K86" s="2243"/>
      <c r="L86" s="2240"/>
      <c r="M86" s="2240"/>
      <c r="N86" s="2240"/>
      <c r="O86" s="2240"/>
      <c r="P86" s="2240"/>
      <c r="Q86" s="2240"/>
      <c r="R86" s="2240"/>
      <c r="S86" s="2240"/>
      <c r="T86" s="2240"/>
      <c r="U86" s="2240"/>
      <c r="V86" s="2240"/>
      <c r="W86" s="2240"/>
      <c r="X86" s="2240"/>
      <c r="Y86" s="2240"/>
      <c r="Z86" s="2240"/>
      <c r="AA86" s="2240"/>
      <c r="AB86" s="2240"/>
      <c r="AC86" s="2240"/>
      <c r="AD86" s="2240"/>
      <c r="AE86" s="2240"/>
      <c r="AF86" s="2243"/>
      <c r="AG86" s="2240"/>
      <c r="AH86" s="2266"/>
    </row>
    <row r="87" spans="2:39" ht="20.100000000000001" customHeight="1">
      <c r="B87" s="2262"/>
      <c r="C87" s="380"/>
      <c r="D87" s="2265"/>
      <c r="E87" s="2247"/>
      <c r="F87" s="2242"/>
      <c r="G87" s="2242"/>
      <c r="H87" s="2242"/>
      <c r="I87" s="2241"/>
      <c r="J87" s="2241"/>
      <c r="K87" s="2244"/>
      <c r="L87" s="2242"/>
      <c r="M87" s="2241"/>
      <c r="N87" s="2241"/>
      <c r="O87" s="2241"/>
      <c r="P87" s="2241"/>
      <c r="Q87" s="2241"/>
      <c r="R87" s="2242"/>
      <c r="S87" s="2242"/>
      <c r="T87" s="2241"/>
      <c r="U87" s="2241"/>
      <c r="V87" s="2241"/>
      <c r="W87" s="2241"/>
      <c r="X87" s="2241"/>
      <c r="Y87" s="2242"/>
      <c r="Z87" s="2242"/>
      <c r="AA87" s="2241"/>
      <c r="AB87" s="2241"/>
      <c r="AC87" s="2241"/>
      <c r="AD87" s="2241"/>
      <c r="AE87" s="2242"/>
      <c r="AF87" s="2244"/>
      <c r="AG87" s="2242"/>
      <c r="AH87" s="2267"/>
    </row>
    <row r="88" spans="2:39" ht="20.100000000000001" customHeight="1">
      <c r="B88" s="2262"/>
      <c r="C88" s="380" t="s">
        <v>265</v>
      </c>
      <c r="D88" s="2265"/>
      <c r="E88" s="2247"/>
      <c r="F88" s="2242"/>
      <c r="G88" s="2242"/>
      <c r="H88" s="2242"/>
      <c r="I88" s="2241"/>
      <c r="J88" s="2241"/>
      <c r="K88" s="2244"/>
      <c r="L88" s="2242"/>
      <c r="M88" s="2241"/>
      <c r="N88" s="2241"/>
      <c r="O88" s="2241"/>
      <c r="P88" s="2241"/>
      <c r="Q88" s="2241"/>
      <c r="R88" s="2242"/>
      <c r="S88" s="2242"/>
      <c r="T88" s="2241"/>
      <c r="U88" s="2241"/>
      <c r="V88" s="2241"/>
      <c r="W88" s="2241"/>
      <c r="X88" s="2241"/>
      <c r="Y88" s="2242"/>
      <c r="Z88" s="2242"/>
      <c r="AA88" s="2241"/>
      <c r="AB88" s="2241"/>
      <c r="AC88" s="2241"/>
      <c r="AD88" s="2241"/>
      <c r="AE88" s="2242"/>
      <c r="AF88" s="2244"/>
      <c r="AG88" s="2242"/>
      <c r="AH88" s="2267"/>
    </row>
    <row r="89" spans="2:39" ht="20.100000000000001" customHeight="1">
      <c r="B89" s="2262"/>
      <c r="C89" s="380"/>
      <c r="D89" s="2265"/>
      <c r="E89" s="2247"/>
      <c r="F89" s="2242"/>
      <c r="G89" s="2242"/>
      <c r="H89" s="2242"/>
      <c r="I89" s="2241"/>
      <c r="J89" s="2241"/>
      <c r="K89" s="2244"/>
      <c r="L89" s="2242"/>
      <c r="M89" s="2241"/>
      <c r="N89" s="2241"/>
      <c r="O89" s="2241"/>
      <c r="P89" s="2241"/>
      <c r="Q89" s="2241"/>
      <c r="R89" s="2242"/>
      <c r="S89" s="2242"/>
      <c r="T89" s="2241"/>
      <c r="U89" s="2241"/>
      <c r="V89" s="2241"/>
      <c r="W89" s="2241"/>
      <c r="X89" s="2241"/>
      <c r="Y89" s="2242"/>
      <c r="Z89" s="2242"/>
      <c r="AA89" s="2241"/>
      <c r="AB89" s="2241"/>
      <c r="AC89" s="2241"/>
      <c r="AD89" s="2241"/>
      <c r="AE89" s="2242"/>
      <c r="AF89" s="2244"/>
      <c r="AG89" s="2242"/>
      <c r="AH89" s="2267"/>
    </row>
    <row r="90" spans="2:39" ht="20.100000000000001" customHeight="1">
      <c r="B90" s="2262"/>
      <c r="C90" s="380" t="s">
        <v>266</v>
      </c>
      <c r="D90" s="2265"/>
      <c r="E90" s="2247"/>
      <c r="F90" s="2242"/>
      <c r="G90" s="2242"/>
      <c r="H90" s="2242"/>
      <c r="I90" s="2241"/>
      <c r="J90" s="2241"/>
      <c r="K90" s="2244"/>
      <c r="L90" s="2242"/>
      <c r="M90" s="2241"/>
      <c r="N90" s="2241"/>
      <c r="O90" s="2241"/>
      <c r="P90" s="2241"/>
      <c r="Q90" s="2241"/>
      <c r="R90" s="2242"/>
      <c r="S90" s="2242"/>
      <c r="T90" s="2241"/>
      <c r="U90" s="2241"/>
      <c r="V90" s="2241"/>
      <c r="W90" s="2241"/>
      <c r="X90" s="2241"/>
      <c r="Y90" s="2242"/>
      <c r="Z90" s="2242"/>
      <c r="AA90" s="2241"/>
      <c r="AB90" s="2241"/>
      <c r="AC90" s="2241"/>
      <c r="AD90" s="2241"/>
      <c r="AE90" s="2242"/>
      <c r="AF90" s="2244"/>
      <c r="AG90" s="2242"/>
      <c r="AH90" s="2267"/>
    </row>
    <row r="91" spans="2:39" ht="20.100000000000001" customHeight="1">
      <c r="B91" s="2262"/>
      <c r="C91" s="380"/>
      <c r="D91" s="2265"/>
      <c r="E91" s="2247"/>
      <c r="F91" s="2242"/>
      <c r="G91" s="2242"/>
      <c r="H91" s="2242"/>
      <c r="I91" s="2241"/>
      <c r="J91" s="2241"/>
      <c r="K91" s="2244"/>
      <c r="L91" s="2242"/>
      <c r="M91" s="2241"/>
      <c r="N91" s="2241"/>
      <c r="O91" s="2241"/>
      <c r="P91" s="2241"/>
      <c r="Q91" s="2241"/>
      <c r="R91" s="2242"/>
      <c r="S91" s="2242"/>
      <c r="T91" s="2241"/>
      <c r="U91" s="2241"/>
      <c r="V91" s="2241"/>
      <c r="W91" s="2241"/>
      <c r="X91" s="2241"/>
      <c r="Y91" s="2242"/>
      <c r="Z91" s="2242"/>
      <c r="AA91" s="2241"/>
      <c r="AB91" s="2241"/>
      <c r="AC91" s="2241"/>
      <c r="AD91" s="2241"/>
      <c r="AE91" s="2242"/>
      <c r="AF91" s="2244"/>
      <c r="AG91" s="2242"/>
      <c r="AH91" s="2267"/>
    </row>
    <row r="92" spans="2:39" ht="20.100000000000001" customHeight="1">
      <c r="B92" s="2262"/>
      <c r="C92" s="380" t="s">
        <v>267</v>
      </c>
      <c r="D92" s="2265"/>
      <c r="E92" s="2247"/>
      <c r="F92" s="2242"/>
      <c r="G92" s="2242"/>
      <c r="H92" s="2242"/>
      <c r="I92" s="2241"/>
      <c r="J92" s="2241"/>
      <c r="K92" s="2244"/>
      <c r="L92" s="2242"/>
      <c r="M92" s="2241"/>
      <c r="N92" s="2241"/>
      <c r="O92" s="2241"/>
      <c r="P92" s="2241"/>
      <c r="Q92" s="2241"/>
      <c r="R92" s="2242"/>
      <c r="S92" s="2242"/>
      <c r="T92" s="2241"/>
      <c r="U92" s="2241"/>
      <c r="V92" s="2241"/>
      <c r="W92" s="2241"/>
      <c r="X92" s="2241"/>
      <c r="Y92" s="2242"/>
      <c r="Z92" s="2242"/>
      <c r="AA92" s="2241"/>
      <c r="AB92" s="2241"/>
      <c r="AC92" s="2241"/>
      <c r="AD92" s="2241"/>
      <c r="AE92" s="2242"/>
      <c r="AF92" s="2244"/>
      <c r="AG92" s="2242"/>
      <c r="AH92" s="2267"/>
    </row>
    <row r="93" spans="2:39" ht="20.100000000000001" customHeight="1">
      <c r="B93" s="2262"/>
      <c r="C93" s="380"/>
      <c r="D93" s="2265"/>
      <c r="E93" s="2247"/>
      <c r="F93" s="2242"/>
      <c r="G93" s="2242"/>
      <c r="H93" s="2242"/>
      <c r="I93" s="2241"/>
      <c r="J93" s="2241"/>
      <c r="K93" s="2244"/>
      <c r="L93" s="2242"/>
      <c r="M93" s="2241"/>
      <c r="N93" s="2241"/>
      <c r="O93" s="2241"/>
      <c r="P93" s="2241"/>
      <c r="Q93" s="2241"/>
      <c r="R93" s="2242"/>
      <c r="S93" s="2242"/>
      <c r="T93" s="2241"/>
      <c r="U93" s="2241"/>
      <c r="V93" s="2241"/>
      <c r="W93" s="2241"/>
      <c r="X93" s="2241"/>
      <c r="Y93" s="2242"/>
      <c r="Z93" s="2242"/>
      <c r="AA93" s="2241"/>
      <c r="AB93" s="2241"/>
      <c r="AC93" s="2241"/>
      <c r="AD93" s="2241"/>
      <c r="AE93" s="2242"/>
      <c r="AF93" s="2244"/>
      <c r="AG93" s="2242"/>
      <c r="AH93" s="2267"/>
    </row>
    <row r="94" spans="2:39" ht="20.100000000000001" customHeight="1">
      <c r="B94" s="2262"/>
      <c r="C94" s="380" t="s">
        <v>268</v>
      </c>
      <c r="D94" s="2265"/>
      <c r="E94" s="2247"/>
      <c r="F94" s="2242"/>
      <c r="G94" s="2242"/>
      <c r="H94" s="2242"/>
      <c r="I94" s="2241"/>
      <c r="J94" s="2241"/>
      <c r="K94" s="2244"/>
      <c r="L94" s="2242"/>
      <c r="M94" s="2241"/>
      <c r="N94" s="2241"/>
      <c r="O94" s="2241"/>
      <c r="P94" s="2241"/>
      <c r="Q94" s="2241"/>
      <c r="R94" s="2242"/>
      <c r="S94" s="2242"/>
      <c r="T94" s="2241"/>
      <c r="U94" s="2241"/>
      <c r="V94" s="2241"/>
      <c r="W94" s="2241"/>
      <c r="X94" s="2241"/>
      <c r="Y94" s="2242"/>
      <c r="Z94" s="2242"/>
      <c r="AA94" s="2241"/>
      <c r="AB94" s="2241"/>
      <c r="AC94" s="2241"/>
      <c r="AD94" s="2241"/>
      <c r="AE94" s="2242"/>
      <c r="AF94" s="2244"/>
      <c r="AG94" s="2242"/>
      <c r="AH94" s="2267"/>
    </row>
    <row r="95" spans="2:39" ht="20.100000000000001" customHeight="1">
      <c r="B95" s="2262"/>
      <c r="C95" s="380"/>
      <c r="D95" s="2265"/>
      <c r="E95" s="2247"/>
      <c r="F95" s="2242"/>
      <c r="G95" s="2242"/>
      <c r="H95" s="2242"/>
      <c r="I95" s="2241"/>
      <c r="J95" s="2241"/>
      <c r="K95" s="2244"/>
      <c r="L95" s="2242"/>
      <c r="M95" s="2241"/>
      <c r="N95" s="2241"/>
      <c r="O95" s="2241"/>
      <c r="P95" s="2241"/>
      <c r="Q95" s="2241"/>
      <c r="R95" s="2242"/>
      <c r="S95" s="2242"/>
      <c r="T95" s="2241"/>
      <c r="U95" s="2241"/>
      <c r="V95" s="2241"/>
      <c r="W95" s="2241"/>
      <c r="X95" s="2241"/>
      <c r="Y95" s="2242"/>
      <c r="Z95" s="2242"/>
      <c r="AA95" s="2241"/>
      <c r="AB95" s="2241"/>
      <c r="AC95" s="2241"/>
      <c r="AD95" s="2241"/>
      <c r="AE95" s="2242"/>
      <c r="AF95" s="2244"/>
      <c r="AG95" s="2242"/>
      <c r="AH95" s="2267"/>
    </row>
    <row r="96" spans="2:39" ht="20.100000000000001" customHeight="1">
      <c r="B96" s="2262"/>
      <c r="C96" s="380"/>
      <c r="D96" s="2265"/>
      <c r="E96" s="2247"/>
      <c r="F96" s="2242"/>
      <c r="G96" s="2242"/>
      <c r="H96" s="2242"/>
      <c r="I96" s="2241"/>
      <c r="J96" s="2241"/>
      <c r="K96" s="2254"/>
      <c r="L96" s="2242"/>
      <c r="M96" s="2241"/>
      <c r="N96" s="2241"/>
      <c r="O96" s="2241"/>
      <c r="P96" s="2241"/>
      <c r="Q96" s="2241"/>
      <c r="R96" s="2242"/>
      <c r="S96" s="2242"/>
      <c r="T96" s="2241"/>
      <c r="U96" s="2241"/>
      <c r="V96" s="2241"/>
      <c r="W96" s="2241"/>
      <c r="X96" s="2241"/>
      <c r="Y96" s="2242"/>
      <c r="Z96" s="2242"/>
      <c r="AA96" s="2241"/>
      <c r="AB96" s="2241"/>
      <c r="AC96" s="2241"/>
      <c r="AD96" s="2241"/>
      <c r="AE96" s="2242"/>
      <c r="AF96" s="2244"/>
      <c r="AG96" s="2242"/>
      <c r="AH96" s="2268"/>
    </row>
    <row r="97" spans="1:39" ht="21.75" customHeight="1">
      <c r="B97" s="2262"/>
      <c r="C97" s="486" t="s">
        <v>269</v>
      </c>
      <c r="D97" s="650"/>
      <c r="E97" s="651"/>
      <c r="F97" s="651"/>
      <c r="G97" s="651"/>
      <c r="H97" s="651"/>
      <c r="I97" s="652"/>
      <c r="J97" s="652"/>
      <c r="K97" s="664"/>
      <c r="L97" s="651"/>
      <c r="M97" s="651"/>
      <c r="N97" s="651"/>
      <c r="O97" s="651"/>
      <c r="P97" s="652"/>
      <c r="Q97" s="652"/>
      <c r="R97" s="651"/>
      <c r="S97" s="651"/>
      <c r="T97" s="651"/>
      <c r="U97" s="652"/>
      <c r="V97" s="652"/>
      <c r="W97" s="652"/>
      <c r="X97" s="652"/>
      <c r="Y97" s="651"/>
      <c r="Z97" s="651"/>
      <c r="AA97" s="651"/>
      <c r="AB97" s="651"/>
      <c r="AC97" s="652"/>
      <c r="AD97" s="652"/>
      <c r="AE97" s="651"/>
      <c r="AF97" s="664"/>
      <c r="AG97" s="651"/>
      <c r="AH97" s="653"/>
      <c r="AI97" s="396">
        <f>COUNTA(D97:AH97)</f>
        <v>0</v>
      </c>
    </row>
    <row r="98" spans="1:39" ht="17.25" customHeight="1">
      <c r="B98" s="2262"/>
      <c r="C98" s="600" t="s">
        <v>1000</v>
      </c>
      <c r="D98" s="665"/>
      <c r="E98" s="666"/>
      <c r="F98" s="666"/>
      <c r="G98" s="666"/>
      <c r="H98" s="666"/>
      <c r="I98" s="666"/>
      <c r="J98" s="666"/>
      <c r="K98" s="666"/>
      <c r="L98" s="666"/>
      <c r="M98" s="666"/>
      <c r="N98" s="666"/>
      <c r="O98" s="666"/>
      <c r="P98" s="666"/>
      <c r="Q98" s="666"/>
      <c r="R98" s="666"/>
      <c r="S98" s="666"/>
      <c r="T98" s="666"/>
      <c r="U98" s="666"/>
      <c r="V98" s="666"/>
      <c r="W98" s="666"/>
      <c r="X98" s="666"/>
      <c r="Y98" s="666"/>
      <c r="Z98" s="666"/>
      <c r="AA98" s="666"/>
      <c r="AB98" s="666"/>
      <c r="AC98" s="666"/>
      <c r="AD98" s="666"/>
      <c r="AE98" s="666"/>
      <c r="AF98" s="666"/>
      <c r="AG98" s="666"/>
      <c r="AH98" s="667"/>
      <c r="AI98" s="395"/>
    </row>
    <row r="99" spans="1:39" ht="12" customHeight="1">
      <c r="B99" s="2262"/>
      <c r="C99" s="2251" t="s">
        <v>389</v>
      </c>
      <c r="D99" s="655"/>
      <c r="E99" s="656"/>
      <c r="F99" s="656"/>
      <c r="G99" s="656"/>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7"/>
      <c r="AI99" s="2259" t="s">
        <v>701</v>
      </c>
    </row>
    <row r="100" spans="1:39" ht="12" customHeight="1" thickBot="1">
      <c r="B100" s="2262"/>
      <c r="C100" s="2252"/>
      <c r="D100" s="658"/>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60"/>
      <c r="AI100" s="2260"/>
    </row>
    <row r="101" spans="1:39" ht="12" customHeight="1" thickBot="1">
      <c r="B101" s="2263"/>
      <c r="C101" s="2253"/>
      <c r="D101" s="661"/>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3"/>
      <c r="AI101" s="407">
        <f>SUM(D99:AH101)</f>
        <v>0</v>
      </c>
    </row>
    <row r="102" spans="1:39" ht="9.9499999999999993" customHeight="1">
      <c r="A102" s="56"/>
      <c r="B102" s="485"/>
      <c r="C102" s="118"/>
      <c r="D102" s="118"/>
      <c r="F102" s="118"/>
      <c r="H102" s="118"/>
      <c r="J102" s="118"/>
      <c r="L102" s="118"/>
      <c r="N102" s="118"/>
      <c r="P102" s="118"/>
      <c r="R102" s="118"/>
      <c r="T102" s="118"/>
      <c r="V102" s="118"/>
      <c r="X102" s="118"/>
      <c r="Z102" s="118"/>
      <c r="AB102" s="118"/>
      <c r="AD102" s="118"/>
      <c r="AF102" s="118"/>
      <c r="AK102" s="2228" t="s">
        <v>1041</v>
      </c>
      <c r="AL102" s="2228"/>
      <c r="AM102" s="566">
        <f>SUMIF(D98:AH98,"△",D99:AH99)+SUMIF(D98:AH98,"○",D99:AH99)+SUMIF(D98:AH98,"△",D100:AH100)+SUMIF(D98:AH98,"○",D100:AH100)+SUMIF(D98:AH98,"△",D101:AH101)+SUMIF(D98:AH98,"○",D101:AH101)</f>
        <v>0</v>
      </c>
    </row>
    <row r="103" spans="1:39" ht="30" customHeight="1">
      <c r="B103" s="2261" t="s">
        <v>1105</v>
      </c>
      <c r="C103" s="495" t="s">
        <v>731</v>
      </c>
      <c r="D103" s="398" t="str">
        <f>AR12</f>
        <v/>
      </c>
      <c r="E103" s="399" t="str">
        <f>IF($D$103="","",IF($D$103+1&lt;=$AR$13,$D$103+1,""))</f>
        <v/>
      </c>
      <c r="F103" s="399" t="str">
        <f>IF($D$103="","",IF($D$103+2&lt;=$AR$13,$D$103+2,""))</f>
        <v/>
      </c>
      <c r="G103" s="399" t="str">
        <f>IF($D$103="","",IF($D$103+3&lt;=$AR$13,$D$103+3,""))</f>
        <v/>
      </c>
      <c r="H103" s="399" t="str">
        <f>IF($D$103="","",IF($D$103+4&lt;=$AR$13,$D$103+4,""))</f>
        <v/>
      </c>
      <c r="I103" s="399" t="str">
        <f>IF($D$103="","",IF($D$103+5&lt;=$AR$13,$D$103+5,""))</f>
        <v/>
      </c>
      <c r="J103" s="399" t="str">
        <f>IF($D$103="","",IF($D$103+6&lt;=$AR$13,$D$103+6,""))</f>
        <v/>
      </c>
      <c r="K103" s="399" t="str">
        <f>IF($D$103="","",IF($D$103+7&lt;=$AR$13,$D$103+7,""))</f>
        <v/>
      </c>
      <c r="L103" s="399" t="str">
        <f>IF($D$103="","",IF($D$103+8&lt;=$AR$13,$D$103+8,""))</f>
        <v/>
      </c>
      <c r="M103" s="399" t="str">
        <f>IF($D$103="","",IF($D$103+9&lt;=$AR$13,$D$103+9,""))</f>
        <v/>
      </c>
      <c r="N103" s="399" t="str">
        <f>IF($D$103="","",IF($D$103+10&lt;=$AR$13,$D$103+10,""))</f>
        <v/>
      </c>
      <c r="O103" s="399" t="str">
        <f>IF($D$103="","",IF($D$103+11&lt;=$AR$13,$D$103+11,""))</f>
        <v/>
      </c>
      <c r="P103" s="399" t="str">
        <f>IF($D$103="","",IF($D$103+12&lt;=$AR$13,$D$103+12,""))</f>
        <v/>
      </c>
      <c r="Q103" s="399" t="str">
        <f>IF($D$103="","",IF($D$103+13&lt;=$AR$13,$D$103+13,""))</f>
        <v/>
      </c>
      <c r="R103" s="399" t="str">
        <f>IF($D$103="","",IF($D$103+14&lt;=$AR$13,$D$103+14,""))</f>
        <v/>
      </c>
      <c r="S103" s="399" t="str">
        <f>IF($D$103="","",IF($D$103+15&lt;=$AR$13,$D$103+15,""))</f>
        <v/>
      </c>
      <c r="T103" s="399" t="str">
        <f>IF($D$103="","",IF($D$103+16&lt;=$AR$13,$D$103+16,""))</f>
        <v/>
      </c>
      <c r="U103" s="399" t="str">
        <f>IF($D$103="","",IF($D$103+17&lt;=$AR$13,$D$103+17,""))</f>
        <v/>
      </c>
      <c r="V103" s="399" t="str">
        <f>IF($D$103="","",IF($D$103+18&lt;=$AR$13,$D$103+18,""))</f>
        <v/>
      </c>
      <c r="W103" s="399" t="str">
        <f>IF($D$103="","",IF($D$103+19&lt;=$AR$13,$D$103+19,""))</f>
        <v/>
      </c>
      <c r="X103" s="399" t="str">
        <f>IF($D$103="","",IF($D$103+20&lt;=$AR$13,$D$103+20,""))</f>
        <v/>
      </c>
      <c r="Y103" s="399" t="str">
        <f>IF($D$103="","",IF($D$103+21&lt;=$AR$13,$D$103+21,""))</f>
        <v/>
      </c>
      <c r="Z103" s="399" t="str">
        <f>IF($D$103="","",IF($D$103+22&lt;=$AR$13,$D$103+22,""))</f>
        <v/>
      </c>
      <c r="AA103" s="399" t="str">
        <f>IF($D$103="","",IF($D$103+23&lt;=$AR$13,$D$103+23,""))</f>
        <v/>
      </c>
      <c r="AB103" s="399" t="str">
        <f>IF($D$103="","",IF($D$103+24&lt;=$AR$13,$D$103+24,""))</f>
        <v/>
      </c>
      <c r="AC103" s="399" t="str">
        <f>IF($D$103="","",IF($D$103+25&lt;=$AR$13,$D$103+25,""))</f>
        <v/>
      </c>
      <c r="AD103" s="399" t="str">
        <f>IF($D$103="","",IF($D$103+26&lt;=$AR$13,$D$103+26,""))</f>
        <v/>
      </c>
      <c r="AE103" s="399" t="str">
        <f>IF($D$103="","",IF($D$103+27&lt;=$AR$13,$D$103+27,""))</f>
        <v/>
      </c>
      <c r="AF103" s="399" t="str">
        <f>IF($D$103="","",IF($D$103+28&lt;=$AR$13,$D$103+28,""))</f>
        <v/>
      </c>
      <c r="AG103" s="399" t="str">
        <f>IF($D$103="","",IF($D$103+29&lt;=$AR$13,$D$103+29,""))</f>
        <v/>
      </c>
      <c r="AH103" s="400" t="str">
        <f>IF($D$103="","",IF($D$103+30&lt;=$AR$13,$D$103+30,""))</f>
        <v/>
      </c>
    </row>
    <row r="104" spans="1:39" ht="18" customHeight="1">
      <c r="B104" s="2262"/>
      <c r="C104" s="495" t="s">
        <v>264</v>
      </c>
      <c r="D104" s="401" t="str">
        <f t="shared" ref="D104:AH104" si="5">TEXT(D103,"aaa")</f>
        <v/>
      </c>
      <c r="E104" s="402" t="str">
        <f t="shared" si="5"/>
        <v/>
      </c>
      <c r="F104" s="402" t="str">
        <f t="shared" si="5"/>
        <v/>
      </c>
      <c r="G104" s="402" t="str">
        <f t="shared" si="5"/>
        <v/>
      </c>
      <c r="H104" s="402" t="str">
        <f t="shared" si="5"/>
        <v/>
      </c>
      <c r="I104" s="402" t="str">
        <f t="shared" si="5"/>
        <v/>
      </c>
      <c r="J104" s="402" t="str">
        <f t="shared" si="5"/>
        <v/>
      </c>
      <c r="K104" s="404" t="str">
        <f t="shared" si="5"/>
        <v/>
      </c>
      <c r="L104" s="402" t="str">
        <f t="shared" si="5"/>
        <v/>
      </c>
      <c r="M104" s="402" t="str">
        <f t="shared" si="5"/>
        <v/>
      </c>
      <c r="N104" s="402" t="str">
        <f t="shared" si="5"/>
        <v/>
      </c>
      <c r="O104" s="402" t="str">
        <f t="shared" si="5"/>
        <v/>
      </c>
      <c r="P104" s="402" t="str">
        <f t="shared" si="5"/>
        <v/>
      </c>
      <c r="Q104" s="402" t="str">
        <f t="shared" si="5"/>
        <v/>
      </c>
      <c r="R104" s="402" t="str">
        <f t="shared" si="5"/>
        <v/>
      </c>
      <c r="S104" s="402" t="str">
        <f t="shared" si="5"/>
        <v/>
      </c>
      <c r="T104" s="402" t="str">
        <f t="shared" si="5"/>
        <v/>
      </c>
      <c r="U104" s="402" t="str">
        <f t="shared" si="5"/>
        <v/>
      </c>
      <c r="V104" s="402" t="str">
        <f t="shared" si="5"/>
        <v/>
      </c>
      <c r="W104" s="402" t="str">
        <f t="shared" si="5"/>
        <v/>
      </c>
      <c r="X104" s="402" t="str">
        <f t="shared" si="5"/>
        <v/>
      </c>
      <c r="Y104" s="402" t="str">
        <f t="shared" si="5"/>
        <v/>
      </c>
      <c r="Z104" s="402" t="str">
        <f t="shared" si="5"/>
        <v/>
      </c>
      <c r="AA104" s="402" t="str">
        <f t="shared" si="5"/>
        <v/>
      </c>
      <c r="AB104" s="402" t="str">
        <f t="shared" si="5"/>
        <v/>
      </c>
      <c r="AC104" s="402" t="str">
        <f t="shared" si="5"/>
        <v/>
      </c>
      <c r="AD104" s="402" t="str">
        <f t="shared" si="5"/>
        <v/>
      </c>
      <c r="AE104" s="402" t="str">
        <f t="shared" si="5"/>
        <v/>
      </c>
      <c r="AF104" s="402" t="str">
        <f t="shared" si="5"/>
        <v/>
      </c>
      <c r="AG104" s="402" t="str">
        <f t="shared" si="5"/>
        <v/>
      </c>
      <c r="AH104" s="403" t="str">
        <f t="shared" si="5"/>
        <v/>
      </c>
    </row>
    <row r="105" spans="1:39" ht="20.100000000000001" customHeight="1">
      <c r="B105" s="2262"/>
      <c r="C105" s="380"/>
      <c r="D105" s="2276"/>
      <c r="E105" s="2240"/>
      <c r="F105" s="2240"/>
      <c r="G105" s="2240"/>
      <c r="H105" s="2240"/>
      <c r="I105" s="2240"/>
      <c r="J105" s="2240"/>
      <c r="K105" s="2243"/>
      <c r="L105" s="2240"/>
      <c r="M105" s="2240"/>
      <c r="N105" s="2240"/>
      <c r="O105" s="2240"/>
      <c r="P105" s="2240"/>
      <c r="Q105" s="2240"/>
      <c r="R105" s="2240"/>
      <c r="S105" s="2240"/>
      <c r="T105" s="2240"/>
      <c r="U105" s="2240"/>
      <c r="V105" s="2240"/>
      <c r="W105" s="2240"/>
      <c r="X105" s="2240"/>
      <c r="Y105" s="2240"/>
      <c r="Z105" s="2240"/>
      <c r="AA105" s="2240"/>
      <c r="AB105" s="2245"/>
      <c r="AC105" s="2240"/>
      <c r="AD105" s="2246"/>
      <c r="AE105" s="2246"/>
      <c r="AF105" s="2257"/>
      <c r="AG105" s="2255"/>
      <c r="AH105" s="2248"/>
    </row>
    <row r="106" spans="1:39" ht="20.100000000000001" customHeight="1">
      <c r="B106" s="2262"/>
      <c r="C106" s="380"/>
      <c r="D106" s="2277"/>
      <c r="E106" s="2242"/>
      <c r="F106" s="2242"/>
      <c r="G106" s="2242"/>
      <c r="H106" s="2242"/>
      <c r="I106" s="2242"/>
      <c r="J106" s="2242"/>
      <c r="K106" s="2244"/>
      <c r="L106" s="2242"/>
      <c r="M106" s="2242"/>
      <c r="N106" s="2242"/>
      <c r="O106" s="2242"/>
      <c r="P106" s="2242"/>
      <c r="Q106" s="2242"/>
      <c r="R106" s="2242"/>
      <c r="S106" s="2242"/>
      <c r="T106" s="2242"/>
      <c r="U106" s="2242"/>
      <c r="V106" s="2242"/>
      <c r="W106" s="2242"/>
      <c r="X106" s="2242"/>
      <c r="Y106" s="2242"/>
      <c r="Z106" s="2242"/>
      <c r="AA106" s="2242"/>
      <c r="AB106" s="2242"/>
      <c r="AC106" s="2242"/>
      <c r="AD106" s="2247"/>
      <c r="AE106" s="2247"/>
      <c r="AF106" s="2258"/>
      <c r="AG106" s="2256"/>
      <c r="AH106" s="2249"/>
    </row>
    <row r="107" spans="1:39" ht="20.100000000000001" customHeight="1">
      <c r="B107" s="2262"/>
      <c r="C107" s="380" t="s">
        <v>265</v>
      </c>
      <c r="D107" s="2277"/>
      <c r="E107" s="2242"/>
      <c r="F107" s="2242"/>
      <c r="G107" s="2242"/>
      <c r="H107" s="2242"/>
      <c r="I107" s="2242"/>
      <c r="J107" s="2242"/>
      <c r="K107" s="2244"/>
      <c r="L107" s="2242"/>
      <c r="M107" s="2242"/>
      <c r="N107" s="2242"/>
      <c r="O107" s="2242"/>
      <c r="P107" s="2242"/>
      <c r="Q107" s="2242"/>
      <c r="R107" s="2242"/>
      <c r="S107" s="2242"/>
      <c r="T107" s="2242"/>
      <c r="U107" s="2242"/>
      <c r="V107" s="2242"/>
      <c r="W107" s="2242"/>
      <c r="X107" s="2242"/>
      <c r="Y107" s="2242"/>
      <c r="Z107" s="2242"/>
      <c r="AA107" s="2242"/>
      <c r="AB107" s="2242"/>
      <c r="AC107" s="2242"/>
      <c r="AD107" s="2247"/>
      <c r="AE107" s="2247"/>
      <c r="AF107" s="2258"/>
      <c r="AG107" s="2256"/>
      <c r="AH107" s="2249"/>
      <c r="AK107" s="606"/>
    </row>
    <row r="108" spans="1:39" ht="20.100000000000001" customHeight="1">
      <c r="B108" s="2262"/>
      <c r="C108" s="380"/>
      <c r="D108" s="2277"/>
      <c r="E108" s="2242"/>
      <c r="F108" s="2242"/>
      <c r="G108" s="2242"/>
      <c r="H108" s="2242"/>
      <c r="I108" s="2242"/>
      <c r="J108" s="2242"/>
      <c r="K108" s="2244"/>
      <c r="L108" s="2242"/>
      <c r="M108" s="2242"/>
      <c r="N108" s="2242"/>
      <c r="O108" s="2242"/>
      <c r="P108" s="2242"/>
      <c r="Q108" s="2242"/>
      <c r="R108" s="2242"/>
      <c r="S108" s="2242"/>
      <c r="T108" s="2242"/>
      <c r="U108" s="2242"/>
      <c r="V108" s="2242"/>
      <c r="W108" s="2242"/>
      <c r="X108" s="2242"/>
      <c r="Y108" s="2242"/>
      <c r="Z108" s="2242"/>
      <c r="AA108" s="2242"/>
      <c r="AB108" s="2242"/>
      <c r="AC108" s="2242"/>
      <c r="AD108" s="2247"/>
      <c r="AE108" s="2247"/>
      <c r="AF108" s="2258"/>
      <c r="AG108" s="2256"/>
      <c r="AH108" s="2249"/>
    </row>
    <row r="109" spans="1:39" ht="20.100000000000001" customHeight="1">
      <c r="B109" s="2262"/>
      <c r="C109" s="380" t="s">
        <v>266</v>
      </c>
      <c r="D109" s="2277"/>
      <c r="E109" s="2242"/>
      <c r="F109" s="2242"/>
      <c r="G109" s="2242"/>
      <c r="H109" s="2242"/>
      <c r="I109" s="2242"/>
      <c r="J109" s="2242"/>
      <c r="K109" s="2244"/>
      <c r="L109" s="2242"/>
      <c r="M109" s="2242"/>
      <c r="N109" s="2242"/>
      <c r="O109" s="2242"/>
      <c r="P109" s="2242"/>
      <c r="Q109" s="2242"/>
      <c r="R109" s="2242"/>
      <c r="S109" s="2242"/>
      <c r="T109" s="2242"/>
      <c r="U109" s="2242"/>
      <c r="V109" s="2242"/>
      <c r="W109" s="2242"/>
      <c r="X109" s="2242"/>
      <c r="Y109" s="2242"/>
      <c r="Z109" s="2242"/>
      <c r="AA109" s="2242"/>
      <c r="AB109" s="2242"/>
      <c r="AC109" s="2242"/>
      <c r="AD109" s="2247"/>
      <c r="AE109" s="2247"/>
      <c r="AF109" s="2258"/>
      <c r="AG109" s="2256"/>
      <c r="AH109" s="2249"/>
    </row>
    <row r="110" spans="1:39" ht="20.100000000000001" customHeight="1">
      <c r="B110" s="2262"/>
      <c r="C110" s="380"/>
      <c r="D110" s="2277"/>
      <c r="E110" s="2242"/>
      <c r="F110" s="2242"/>
      <c r="G110" s="2242"/>
      <c r="H110" s="2242"/>
      <c r="I110" s="2242"/>
      <c r="J110" s="2242"/>
      <c r="K110" s="2244"/>
      <c r="L110" s="2242"/>
      <c r="M110" s="2242"/>
      <c r="N110" s="2242"/>
      <c r="O110" s="2242"/>
      <c r="P110" s="2242"/>
      <c r="Q110" s="2242"/>
      <c r="R110" s="2242"/>
      <c r="S110" s="2242"/>
      <c r="T110" s="2242"/>
      <c r="U110" s="2242"/>
      <c r="V110" s="2242"/>
      <c r="W110" s="2242"/>
      <c r="X110" s="2242"/>
      <c r="Y110" s="2242"/>
      <c r="Z110" s="2242"/>
      <c r="AA110" s="2242"/>
      <c r="AB110" s="2242"/>
      <c r="AC110" s="2242"/>
      <c r="AD110" s="2247"/>
      <c r="AE110" s="2247"/>
      <c r="AF110" s="2258"/>
      <c r="AG110" s="2256"/>
      <c r="AH110" s="2249"/>
    </row>
    <row r="111" spans="1:39" ht="20.100000000000001" customHeight="1">
      <c r="B111" s="2262"/>
      <c r="C111" s="380" t="s">
        <v>267</v>
      </c>
      <c r="D111" s="2277"/>
      <c r="E111" s="2242"/>
      <c r="F111" s="2242"/>
      <c r="G111" s="2242"/>
      <c r="H111" s="2242"/>
      <c r="I111" s="2242"/>
      <c r="J111" s="2242"/>
      <c r="K111" s="2244"/>
      <c r="L111" s="2242"/>
      <c r="M111" s="2242"/>
      <c r="N111" s="2242"/>
      <c r="O111" s="2242"/>
      <c r="P111" s="2242"/>
      <c r="Q111" s="2242"/>
      <c r="R111" s="2242"/>
      <c r="S111" s="2242"/>
      <c r="T111" s="2242"/>
      <c r="U111" s="2242"/>
      <c r="V111" s="2242"/>
      <c r="W111" s="2242"/>
      <c r="X111" s="2242"/>
      <c r="Y111" s="2242"/>
      <c r="Z111" s="2242"/>
      <c r="AA111" s="2242"/>
      <c r="AB111" s="2242"/>
      <c r="AC111" s="2242"/>
      <c r="AD111" s="2247"/>
      <c r="AE111" s="2247"/>
      <c r="AF111" s="2258"/>
      <c r="AG111" s="2256"/>
      <c r="AH111" s="2249"/>
    </row>
    <row r="112" spans="1:39" ht="20.100000000000001" customHeight="1">
      <c r="B112" s="2262"/>
      <c r="C112" s="380"/>
      <c r="D112" s="2277"/>
      <c r="E112" s="2242"/>
      <c r="F112" s="2242"/>
      <c r="G112" s="2242"/>
      <c r="H112" s="2242"/>
      <c r="I112" s="2242"/>
      <c r="J112" s="2242"/>
      <c r="K112" s="2244"/>
      <c r="L112" s="2242"/>
      <c r="M112" s="2242"/>
      <c r="N112" s="2242"/>
      <c r="O112" s="2242"/>
      <c r="P112" s="2242"/>
      <c r="Q112" s="2242"/>
      <c r="R112" s="2242"/>
      <c r="S112" s="2242"/>
      <c r="T112" s="2242"/>
      <c r="U112" s="2242"/>
      <c r="V112" s="2242"/>
      <c r="W112" s="2242"/>
      <c r="X112" s="2242"/>
      <c r="Y112" s="2242"/>
      <c r="Z112" s="2242"/>
      <c r="AA112" s="2242"/>
      <c r="AB112" s="2242"/>
      <c r="AC112" s="2242"/>
      <c r="AD112" s="2247"/>
      <c r="AE112" s="2247"/>
      <c r="AF112" s="2258"/>
      <c r="AG112" s="2256"/>
      <c r="AH112" s="2249"/>
    </row>
    <row r="113" spans="1:39" ht="20.100000000000001" customHeight="1">
      <c r="B113" s="2262"/>
      <c r="C113" s="380" t="s">
        <v>268</v>
      </c>
      <c r="D113" s="2277"/>
      <c r="E113" s="2242"/>
      <c r="F113" s="2242"/>
      <c r="G113" s="2242"/>
      <c r="H113" s="2242"/>
      <c r="I113" s="2242"/>
      <c r="J113" s="2242"/>
      <c r="K113" s="2244"/>
      <c r="L113" s="2242"/>
      <c r="M113" s="2242"/>
      <c r="N113" s="2242"/>
      <c r="O113" s="2242"/>
      <c r="P113" s="2242"/>
      <c r="Q113" s="2242"/>
      <c r="R113" s="2242"/>
      <c r="S113" s="2242"/>
      <c r="T113" s="2242"/>
      <c r="U113" s="2242"/>
      <c r="V113" s="2242"/>
      <c r="W113" s="2242"/>
      <c r="X113" s="2242"/>
      <c r="Y113" s="2242"/>
      <c r="Z113" s="2242"/>
      <c r="AA113" s="2242"/>
      <c r="AB113" s="2242"/>
      <c r="AC113" s="2242"/>
      <c r="AD113" s="2247"/>
      <c r="AE113" s="2247"/>
      <c r="AF113" s="2258"/>
      <c r="AG113" s="2256"/>
      <c r="AH113" s="2249"/>
    </row>
    <row r="114" spans="1:39" ht="20.100000000000001" customHeight="1">
      <c r="B114" s="2262"/>
      <c r="C114" s="380"/>
      <c r="D114" s="2277"/>
      <c r="E114" s="2242"/>
      <c r="F114" s="2242"/>
      <c r="G114" s="2242"/>
      <c r="H114" s="2242"/>
      <c r="I114" s="2242"/>
      <c r="J114" s="2242"/>
      <c r="K114" s="2244"/>
      <c r="L114" s="2242"/>
      <c r="M114" s="2242"/>
      <c r="N114" s="2242"/>
      <c r="O114" s="2242"/>
      <c r="P114" s="2242"/>
      <c r="Q114" s="2242"/>
      <c r="R114" s="2242"/>
      <c r="S114" s="2242"/>
      <c r="T114" s="2242"/>
      <c r="U114" s="2242"/>
      <c r="V114" s="2242"/>
      <c r="W114" s="2242"/>
      <c r="X114" s="2242"/>
      <c r="Y114" s="2242"/>
      <c r="Z114" s="2242"/>
      <c r="AA114" s="2242"/>
      <c r="AB114" s="2242"/>
      <c r="AC114" s="2242"/>
      <c r="AD114" s="2247"/>
      <c r="AE114" s="2247"/>
      <c r="AF114" s="2258"/>
      <c r="AG114" s="2256"/>
      <c r="AH114" s="2249"/>
    </row>
    <row r="115" spans="1:39" ht="20.100000000000001" customHeight="1">
      <c r="B115" s="2262"/>
      <c r="C115" s="380"/>
      <c r="D115" s="2277"/>
      <c r="E115" s="2242"/>
      <c r="F115" s="2242"/>
      <c r="G115" s="2242"/>
      <c r="H115" s="2242"/>
      <c r="I115" s="2242"/>
      <c r="J115" s="2242"/>
      <c r="K115" s="2254"/>
      <c r="L115" s="2242"/>
      <c r="M115" s="2242"/>
      <c r="N115" s="2242"/>
      <c r="O115" s="2242"/>
      <c r="P115" s="2242"/>
      <c r="Q115" s="2242"/>
      <c r="R115" s="2242"/>
      <c r="S115" s="2242"/>
      <c r="T115" s="2242"/>
      <c r="U115" s="2242"/>
      <c r="V115" s="2242"/>
      <c r="W115" s="2242"/>
      <c r="X115" s="2242"/>
      <c r="Y115" s="2242"/>
      <c r="Z115" s="2242"/>
      <c r="AA115" s="2242"/>
      <c r="AB115" s="2242"/>
      <c r="AC115" s="2242"/>
      <c r="AD115" s="2247"/>
      <c r="AE115" s="2247"/>
      <c r="AF115" s="2258"/>
      <c r="AG115" s="2256"/>
      <c r="AH115" s="2250"/>
    </row>
    <row r="116" spans="1:39" ht="21.75" customHeight="1">
      <c r="B116" s="2262"/>
      <c r="C116" s="486" t="s">
        <v>269</v>
      </c>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396">
        <f>COUNTA(D116:AH116)</f>
        <v>0</v>
      </c>
    </row>
    <row r="117" spans="1:39" ht="17.25" customHeight="1">
      <c r="B117" s="2262"/>
      <c r="C117" s="600" t="s">
        <v>1000</v>
      </c>
      <c r="D117" s="665"/>
      <c r="E117" s="666"/>
      <c r="F117" s="666"/>
      <c r="G117" s="666"/>
      <c r="H117" s="666"/>
      <c r="I117" s="666"/>
      <c r="J117" s="666"/>
      <c r="K117" s="666"/>
      <c r="L117" s="666"/>
      <c r="M117" s="666"/>
      <c r="N117" s="666"/>
      <c r="O117" s="666"/>
      <c r="P117" s="666"/>
      <c r="Q117" s="666"/>
      <c r="R117" s="666"/>
      <c r="S117" s="666"/>
      <c r="T117" s="666"/>
      <c r="U117" s="654"/>
      <c r="V117" s="654"/>
      <c r="W117" s="666"/>
      <c r="X117" s="666"/>
      <c r="Y117" s="654"/>
      <c r="Z117" s="654"/>
      <c r="AA117" s="654"/>
      <c r="AB117" s="654"/>
      <c r="AC117" s="654"/>
      <c r="AD117" s="654"/>
      <c r="AE117" s="666"/>
      <c r="AF117" s="666"/>
      <c r="AG117" s="666"/>
      <c r="AH117" s="667"/>
      <c r="AI117" s="395"/>
    </row>
    <row r="118" spans="1:39" ht="12" customHeight="1">
      <c r="B118" s="2262"/>
      <c r="C118" s="2251" t="s">
        <v>389</v>
      </c>
      <c r="D118" s="655"/>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7"/>
      <c r="AI118" s="2259" t="s">
        <v>701</v>
      </c>
    </row>
    <row r="119" spans="1:39" ht="12" customHeight="1" thickBot="1">
      <c r="B119" s="2262"/>
      <c r="C119" s="2252"/>
      <c r="D119" s="658"/>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60"/>
      <c r="AI119" s="2260"/>
    </row>
    <row r="120" spans="1:39" ht="12" customHeight="1" thickBot="1">
      <c r="B120" s="2263"/>
      <c r="C120" s="2253"/>
      <c r="D120" s="661"/>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3"/>
      <c r="AI120" s="407">
        <f>SUM(D118:AH120)</f>
        <v>0</v>
      </c>
    </row>
    <row r="121" spans="1:39" ht="9.9499999999999993" customHeight="1">
      <c r="A121" s="56"/>
      <c r="B121" s="485"/>
      <c r="C121" s="118"/>
      <c r="D121" s="118"/>
      <c r="F121" s="118"/>
      <c r="H121" s="118"/>
      <c r="J121" s="118"/>
      <c r="L121" s="118"/>
      <c r="N121" s="118"/>
      <c r="P121" s="118"/>
      <c r="R121" s="118"/>
      <c r="T121" s="118"/>
      <c r="V121" s="118"/>
      <c r="X121" s="118"/>
      <c r="Z121" s="118"/>
      <c r="AB121" s="118"/>
      <c r="AD121" s="118"/>
      <c r="AF121" s="118"/>
      <c r="AK121" s="2228" t="s">
        <v>1040</v>
      </c>
      <c r="AL121" s="2228"/>
      <c r="AM121" s="566">
        <f>SUMIF(D117:AH117,"△",D118:AH118)+SUMIF(D117:AH117,"○",D118:AH118)+SUMIF(D117:AH117,"△",D119:AH119)+SUMIF(D117:AH117,"○",D119:AH119)+SUMIF(D117:AH117,"△",D120:AH120)+SUMIF(D117:AH117,"○",D120:AH120)</f>
        <v>0</v>
      </c>
    </row>
    <row r="122" spans="1:39" ht="20.100000000000001" customHeight="1" thickBot="1">
      <c r="B122" s="2289" t="s">
        <v>547</v>
      </c>
      <c r="C122" s="2290"/>
      <c r="D122" s="2290"/>
      <c r="E122" s="2290"/>
      <c r="F122" s="2290"/>
      <c r="G122" s="2290"/>
      <c r="H122" s="2290"/>
      <c r="I122" s="2290"/>
      <c r="J122" s="2290"/>
      <c r="K122" s="2290"/>
      <c r="L122" s="2290"/>
      <c r="M122" s="2290"/>
      <c r="N122" s="2290"/>
      <c r="O122" s="2290"/>
      <c r="P122" s="2290"/>
      <c r="Q122" s="2290"/>
      <c r="R122" s="2290"/>
      <c r="S122" s="2290"/>
      <c r="T122" s="2290"/>
      <c r="U122" s="2290"/>
      <c r="V122" s="2290"/>
      <c r="W122" s="2290"/>
      <c r="X122" s="2290"/>
      <c r="Y122" s="2290"/>
      <c r="Z122" s="2290"/>
      <c r="AA122" s="2290"/>
      <c r="AB122" s="2290"/>
      <c r="AC122" s="2290"/>
      <c r="AD122" s="2290"/>
      <c r="AE122" s="2290"/>
      <c r="AF122" s="2290"/>
      <c r="AG122" s="2290"/>
      <c r="AH122" s="2290"/>
    </row>
    <row r="123" spans="1:39" ht="20.100000000000001" customHeight="1" thickBot="1">
      <c r="B123" s="1566" t="s">
        <v>272</v>
      </c>
      <c r="C123" s="2291"/>
      <c r="D123" s="2291"/>
      <c r="J123" s="2225" t="s">
        <v>486</v>
      </c>
      <c r="K123" s="2225"/>
      <c r="L123" s="2225"/>
      <c r="M123" s="2225"/>
      <c r="N123" s="2225"/>
      <c r="O123" s="2225"/>
      <c r="P123" s="2225"/>
      <c r="Q123" s="2225"/>
      <c r="R123" s="2225"/>
      <c r="S123" s="2225"/>
      <c r="T123" s="2225"/>
      <c r="U123" s="2225"/>
      <c r="V123" s="2225"/>
      <c r="W123" s="2225"/>
      <c r="X123" s="2225"/>
      <c r="Y123" s="2225"/>
      <c r="Z123" s="2225"/>
      <c r="AF123" s="2287" t="s">
        <v>862</v>
      </c>
      <c r="AG123" s="2288"/>
      <c r="AH123" s="2292">
        <f>AI25+AI44++AI63+AI82+AI101+AI120</f>
        <v>0</v>
      </c>
      <c r="AI123" s="2293"/>
    </row>
    <row r="124" spans="1:39" ht="20.100000000000001" customHeight="1" thickBot="1">
      <c r="B124" s="2226" t="s">
        <v>273</v>
      </c>
      <c r="C124" s="2226"/>
      <c r="D124" s="1605" t="s">
        <v>274</v>
      </c>
      <c r="E124" s="1550"/>
      <c r="F124" s="1550"/>
      <c r="G124" s="1550"/>
      <c r="H124" s="1551"/>
      <c r="J124" s="2226"/>
      <c r="K124" s="2226"/>
      <c r="L124" s="1605" t="s">
        <v>275</v>
      </c>
      <c r="M124" s="1550"/>
      <c r="N124" s="1550"/>
      <c r="O124" s="1550"/>
      <c r="P124" s="1550"/>
      <c r="Q124" s="1550"/>
      <c r="R124" s="1550"/>
      <c r="S124" s="1550"/>
      <c r="T124" s="1550"/>
      <c r="U124" s="1550"/>
      <c r="V124" s="1550"/>
      <c r="W124" s="1550"/>
      <c r="X124" s="1550"/>
      <c r="Y124" s="1550"/>
      <c r="Z124" s="1551"/>
      <c r="AA124" s="2226" t="s">
        <v>276</v>
      </c>
      <c r="AB124" s="2226"/>
      <c r="AC124" s="2226"/>
      <c r="AD124" s="2226"/>
      <c r="AF124" s="601" t="s">
        <v>1037</v>
      </c>
      <c r="AG124" s="602"/>
      <c r="AH124" s="2285">
        <f>AM25+AM45++AM64+AM83+AM102+AM121</f>
        <v>0</v>
      </c>
      <c r="AI124" s="2286"/>
    </row>
    <row r="125" spans="1:39" ht="20.100000000000001" customHeight="1">
      <c r="B125" s="1605" t="s">
        <v>277</v>
      </c>
      <c r="C125" s="1551"/>
      <c r="D125" s="2238"/>
      <c r="E125" s="1606"/>
      <c r="F125" s="482" t="s">
        <v>55</v>
      </c>
      <c r="G125" s="2239"/>
      <c r="H125" s="1609"/>
      <c r="J125" s="1605" t="s">
        <v>279</v>
      </c>
      <c r="K125" s="1551"/>
      <c r="L125" s="2222"/>
      <c r="M125" s="2223"/>
      <c r="N125" s="2223"/>
      <c r="O125" s="2223"/>
      <c r="P125" s="2223"/>
      <c r="Q125" s="2223"/>
      <c r="R125" s="2223"/>
      <c r="S125" s="864" t="s">
        <v>55</v>
      </c>
      <c r="T125" s="2223"/>
      <c r="U125" s="2223"/>
      <c r="V125" s="2223"/>
      <c r="W125" s="2223"/>
      <c r="X125" s="2223"/>
      <c r="Y125" s="2223"/>
      <c r="Z125" s="2224"/>
      <c r="AA125" s="1542"/>
      <c r="AB125" s="1543"/>
      <c r="AC125" s="1543"/>
      <c r="AD125" s="2227"/>
      <c r="AF125" s="564"/>
      <c r="AG125" s="564"/>
      <c r="AH125" s="564"/>
      <c r="AI125" s="564"/>
    </row>
    <row r="126" spans="1:39" ht="20.100000000000001" customHeight="1">
      <c r="B126" s="1605" t="s">
        <v>280</v>
      </c>
      <c r="C126" s="1551"/>
      <c r="D126" s="2238"/>
      <c r="E126" s="1606"/>
      <c r="F126" s="482" t="s">
        <v>55</v>
      </c>
      <c r="G126" s="2239"/>
      <c r="H126" s="1609"/>
      <c r="J126" s="1605" t="s">
        <v>281</v>
      </c>
      <c r="K126" s="1551"/>
      <c r="L126" s="2222"/>
      <c r="M126" s="2223"/>
      <c r="N126" s="2223"/>
      <c r="O126" s="2223"/>
      <c r="P126" s="2223"/>
      <c r="Q126" s="2223"/>
      <c r="R126" s="2223"/>
      <c r="S126" s="864" t="s">
        <v>55</v>
      </c>
      <c r="T126" s="2223"/>
      <c r="U126" s="2223"/>
      <c r="V126" s="2223"/>
      <c r="W126" s="2223"/>
      <c r="X126" s="2223"/>
      <c r="Y126" s="2223"/>
      <c r="Z126" s="2224"/>
      <c r="AA126" s="1607"/>
      <c r="AB126" s="1607"/>
      <c r="AC126" s="1607"/>
      <c r="AD126" s="1607"/>
      <c r="AF126" s="565"/>
      <c r="AG126" s="564"/>
      <c r="AH126" s="564"/>
      <c r="AI126" s="564"/>
    </row>
    <row r="127" spans="1:39" ht="20.100000000000001" customHeight="1">
      <c r="B127" s="1605" t="s">
        <v>282</v>
      </c>
      <c r="C127" s="1551"/>
      <c r="D127" s="2238"/>
      <c r="E127" s="1606"/>
      <c r="F127" s="482" t="s">
        <v>55</v>
      </c>
      <c r="G127" s="2239"/>
      <c r="H127" s="1609"/>
      <c r="J127" s="1605" t="s">
        <v>283</v>
      </c>
      <c r="K127" s="1551"/>
      <c r="L127" s="2222"/>
      <c r="M127" s="2223"/>
      <c r="N127" s="2223"/>
      <c r="O127" s="2223"/>
      <c r="P127" s="2223"/>
      <c r="Q127" s="2223"/>
      <c r="R127" s="2223"/>
      <c r="S127" s="864" t="s">
        <v>55</v>
      </c>
      <c r="T127" s="2223"/>
      <c r="U127" s="2223"/>
      <c r="V127" s="2223"/>
      <c r="W127" s="2223"/>
      <c r="X127" s="2223"/>
      <c r="Y127" s="2223"/>
      <c r="Z127" s="2224"/>
      <c r="AA127" s="1607"/>
      <c r="AB127" s="1607"/>
      <c r="AC127" s="1607"/>
      <c r="AD127" s="1607"/>
    </row>
    <row r="128" spans="1:39" ht="20.100000000000001" customHeight="1">
      <c r="B128" s="1605" t="s">
        <v>284</v>
      </c>
      <c r="C128" s="1551"/>
      <c r="D128" s="2238"/>
      <c r="E128" s="1606"/>
      <c r="F128" s="482" t="s">
        <v>55</v>
      </c>
      <c r="G128" s="2239"/>
      <c r="H128" s="1609"/>
      <c r="J128" s="1605" t="s">
        <v>289</v>
      </c>
      <c r="K128" s="1551"/>
      <c r="L128" s="2222"/>
      <c r="M128" s="2223"/>
      <c r="N128" s="2223"/>
      <c r="O128" s="2223"/>
      <c r="P128" s="2223"/>
      <c r="Q128" s="2223"/>
      <c r="R128" s="2223"/>
      <c r="S128" s="864" t="s">
        <v>55</v>
      </c>
      <c r="T128" s="2223"/>
      <c r="U128" s="2223"/>
      <c r="V128" s="2223"/>
      <c r="W128" s="2223"/>
      <c r="X128" s="2223"/>
      <c r="Y128" s="2223"/>
      <c r="Z128" s="2224"/>
      <c r="AA128" s="1607"/>
      <c r="AB128" s="1607"/>
      <c r="AC128" s="1607"/>
      <c r="AD128" s="1607"/>
    </row>
    <row r="129" spans="2:38" ht="20.100000000000001" customHeight="1">
      <c r="B129" s="1605" t="s">
        <v>286</v>
      </c>
      <c r="C129" s="1551"/>
      <c r="D129" s="2238"/>
      <c r="E129" s="1606"/>
      <c r="F129" s="482" t="s">
        <v>55</v>
      </c>
      <c r="G129" s="2239"/>
      <c r="H129" s="1609"/>
      <c r="J129" s="1605" t="s">
        <v>290</v>
      </c>
      <c r="K129" s="1551"/>
      <c r="L129" s="2222"/>
      <c r="M129" s="2223"/>
      <c r="N129" s="2223"/>
      <c r="O129" s="2223"/>
      <c r="P129" s="2223"/>
      <c r="Q129" s="2223"/>
      <c r="R129" s="2223"/>
      <c r="S129" s="864" t="s">
        <v>55</v>
      </c>
      <c r="T129" s="2223"/>
      <c r="U129" s="2223"/>
      <c r="V129" s="2223"/>
      <c r="W129" s="2223"/>
      <c r="X129" s="2223"/>
      <c r="Y129" s="2223"/>
      <c r="Z129" s="2224"/>
      <c r="AA129" s="1607"/>
      <c r="AB129" s="1607"/>
      <c r="AC129" s="1607"/>
      <c r="AD129" s="1607"/>
    </row>
    <row r="130" spans="2:38" ht="20.100000000000001" customHeight="1">
      <c r="B130" s="1605" t="s">
        <v>287</v>
      </c>
      <c r="C130" s="1551"/>
      <c r="D130" s="2238"/>
      <c r="E130" s="1606"/>
      <c r="F130" s="482" t="s">
        <v>55</v>
      </c>
      <c r="G130" s="2239"/>
      <c r="H130" s="1609"/>
      <c r="J130" s="117" t="s">
        <v>285</v>
      </c>
    </row>
    <row r="131" spans="2:38" ht="20.100000000000001" customHeight="1">
      <c r="B131" s="1605" t="s">
        <v>288</v>
      </c>
      <c r="C131" s="1551"/>
      <c r="D131" s="2238"/>
      <c r="E131" s="1606"/>
      <c r="F131" s="482" t="s">
        <v>55</v>
      </c>
      <c r="G131" s="2239"/>
      <c r="H131" s="1609"/>
      <c r="J131" s="2225" t="s">
        <v>548</v>
      </c>
      <c r="K131" s="2225"/>
      <c r="L131" s="2225"/>
      <c r="M131" s="2225"/>
      <c r="N131" s="2225"/>
      <c r="O131" s="2225"/>
      <c r="P131" s="2225"/>
      <c r="Q131" s="2225"/>
      <c r="R131" s="2225"/>
      <c r="S131" s="2225"/>
      <c r="T131" s="2225"/>
      <c r="U131" s="2225"/>
      <c r="V131" s="2225"/>
      <c r="W131" s="2225"/>
      <c r="X131" s="2225"/>
      <c r="Y131" s="2225"/>
      <c r="Z131" s="2225"/>
    </row>
    <row r="132" spans="2:38" ht="20.100000000000001" customHeight="1">
      <c r="J132" s="2226"/>
      <c r="K132" s="2226"/>
      <c r="L132" s="1605" t="s">
        <v>641</v>
      </c>
      <c r="M132" s="1550"/>
      <c r="N132" s="1550"/>
      <c r="O132" s="1550"/>
      <c r="P132" s="1550"/>
      <c r="Q132" s="1550"/>
      <c r="R132" s="1550"/>
      <c r="S132" s="1550"/>
      <c r="T132" s="1550"/>
      <c r="U132" s="1550"/>
      <c r="V132" s="1550"/>
      <c r="W132" s="1550"/>
      <c r="X132" s="1550"/>
      <c r="Y132" s="1550"/>
      <c r="Z132" s="1551"/>
      <c r="AA132" s="2226" t="s">
        <v>276</v>
      </c>
      <c r="AB132" s="2226"/>
      <c r="AC132" s="2226"/>
      <c r="AD132" s="2226"/>
    </row>
    <row r="133" spans="2:38" ht="20.100000000000001" customHeight="1">
      <c r="J133" s="1605" t="s">
        <v>279</v>
      </c>
      <c r="K133" s="1551"/>
      <c r="L133" s="2222"/>
      <c r="M133" s="2223"/>
      <c r="N133" s="2223"/>
      <c r="O133" s="2223"/>
      <c r="P133" s="2223"/>
      <c r="Q133" s="2223"/>
      <c r="R133" s="2223"/>
      <c r="S133" s="2223"/>
      <c r="T133" s="2223"/>
      <c r="U133" s="2223"/>
      <c r="V133" s="2223"/>
      <c r="W133" s="2223"/>
      <c r="X133" s="2223"/>
      <c r="Y133" s="2223"/>
      <c r="Z133" s="2224"/>
      <c r="AA133" s="1542"/>
      <c r="AB133" s="1543"/>
      <c r="AC133" s="1543"/>
      <c r="AD133" s="2227"/>
    </row>
    <row r="134" spans="2:38" ht="20.100000000000001" customHeight="1">
      <c r="J134" s="1605" t="s">
        <v>281</v>
      </c>
      <c r="K134" s="1551"/>
      <c r="L134" s="2222"/>
      <c r="M134" s="2223"/>
      <c r="N134" s="2223"/>
      <c r="O134" s="2223"/>
      <c r="P134" s="2223"/>
      <c r="Q134" s="2223"/>
      <c r="R134" s="2223"/>
      <c r="S134" s="2223"/>
      <c r="T134" s="2223"/>
      <c r="U134" s="2223"/>
      <c r="V134" s="2223"/>
      <c r="W134" s="2223"/>
      <c r="X134" s="2223"/>
      <c r="Y134" s="2223"/>
      <c r="Z134" s="2224"/>
      <c r="AA134" s="1607"/>
      <c r="AB134" s="1607"/>
      <c r="AC134" s="1607"/>
      <c r="AD134" s="1607"/>
    </row>
    <row r="135" spans="2:38" ht="20.100000000000001" customHeight="1">
      <c r="J135" s="1605" t="s">
        <v>283</v>
      </c>
      <c r="K135" s="1551"/>
      <c r="L135" s="2222"/>
      <c r="M135" s="2223"/>
      <c r="N135" s="2223"/>
      <c r="O135" s="2223"/>
      <c r="P135" s="2223"/>
      <c r="Q135" s="2223"/>
      <c r="R135" s="2223"/>
      <c r="S135" s="2223"/>
      <c r="T135" s="2223"/>
      <c r="U135" s="2223"/>
      <c r="V135" s="2223"/>
      <c r="W135" s="2223"/>
      <c r="X135" s="2223"/>
      <c r="Y135" s="2223"/>
      <c r="Z135" s="2224"/>
      <c r="AA135" s="1607"/>
      <c r="AB135" s="1607"/>
      <c r="AC135" s="1607"/>
      <c r="AD135" s="1607"/>
    </row>
    <row r="136" spans="2:38" ht="19.5" customHeight="1">
      <c r="J136" s="1605" t="s">
        <v>289</v>
      </c>
      <c r="K136" s="1551"/>
      <c r="L136" s="2222"/>
      <c r="M136" s="2223"/>
      <c r="N136" s="2223"/>
      <c r="O136" s="2223"/>
      <c r="P136" s="2223"/>
      <c r="Q136" s="2223"/>
      <c r="R136" s="2223"/>
      <c r="S136" s="2223"/>
      <c r="T136" s="2223"/>
      <c r="U136" s="2223"/>
      <c r="V136" s="2223"/>
      <c r="W136" s="2223"/>
      <c r="X136" s="2223"/>
      <c r="Y136" s="2223"/>
      <c r="Z136" s="2224"/>
      <c r="AA136" s="1607"/>
      <c r="AB136" s="1607"/>
      <c r="AC136" s="1607"/>
      <c r="AD136" s="1607"/>
    </row>
    <row r="137" spans="2:38" ht="19.5" customHeight="1">
      <c r="J137" s="1605" t="s">
        <v>290</v>
      </c>
      <c r="K137" s="1551"/>
      <c r="L137" s="2222"/>
      <c r="M137" s="2223"/>
      <c r="N137" s="2223"/>
      <c r="O137" s="2223"/>
      <c r="P137" s="2223"/>
      <c r="Q137" s="2223"/>
      <c r="R137" s="2223"/>
      <c r="S137" s="2223"/>
      <c r="T137" s="2223"/>
      <c r="U137" s="2223"/>
      <c r="V137" s="2223"/>
      <c r="W137" s="2223"/>
      <c r="X137" s="2223"/>
      <c r="Y137" s="2223"/>
      <c r="Z137" s="2224"/>
      <c r="AA137" s="1607"/>
      <c r="AB137" s="1607"/>
      <c r="AC137" s="1607"/>
      <c r="AD137" s="1607"/>
    </row>
    <row r="138" spans="2:38" ht="19.5" customHeight="1">
      <c r="J138" s="117" t="s">
        <v>550</v>
      </c>
    </row>
    <row r="139" spans="2:38" ht="19.5" customHeight="1">
      <c r="J139" s="117"/>
    </row>
    <row r="140" spans="2:38">
      <c r="J140" s="117"/>
    </row>
    <row r="141" spans="2:38" ht="20.100000000000001" customHeight="1">
      <c r="B141" s="2235" t="s">
        <v>66</v>
      </c>
      <c r="C141" s="2235"/>
      <c r="D141" s="2235"/>
      <c r="E141" s="2235"/>
      <c r="F141" s="2235"/>
      <c r="G141" s="2235"/>
      <c r="H141" s="2235"/>
      <c r="I141" s="2235"/>
      <c r="J141" s="2235"/>
      <c r="K141" s="2235"/>
      <c r="L141" s="2235"/>
      <c r="M141" s="2235"/>
      <c r="N141" s="2235"/>
      <c r="O141" s="2235"/>
      <c r="P141" s="2235"/>
      <c r="Q141" s="2235"/>
      <c r="R141" s="2235"/>
      <c r="S141" s="2236"/>
      <c r="T141" s="2236"/>
      <c r="U141" s="2236"/>
      <c r="V141" s="2236"/>
    </row>
    <row r="142" spans="2:38" s="119" customFormat="1" ht="20.100000000000001" customHeight="1">
      <c r="B142" s="1605"/>
      <c r="C142" s="1550"/>
      <c r="D142" s="1550"/>
      <c r="E142" s="1551"/>
      <c r="F142" s="2226" t="s">
        <v>275</v>
      </c>
      <c r="G142" s="2226"/>
      <c r="H142" s="2226"/>
      <c r="I142" s="2226"/>
      <c r="J142" s="2226"/>
      <c r="K142" s="2226"/>
      <c r="L142" s="2226"/>
      <c r="M142" s="2226"/>
      <c r="N142" s="2226"/>
      <c r="O142" s="2226"/>
      <c r="P142" s="2226"/>
      <c r="Q142" s="2226"/>
      <c r="R142" s="2226"/>
      <c r="S142" s="2226"/>
      <c r="T142" s="2226"/>
      <c r="U142" s="2226"/>
      <c r="V142" s="2226"/>
      <c r="W142" s="2226"/>
      <c r="X142" s="2226"/>
      <c r="Y142" s="2226"/>
      <c r="Z142" s="2226"/>
      <c r="AA142" s="2226"/>
      <c r="AB142" s="2226"/>
      <c r="AC142" s="2226" t="s">
        <v>251</v>
      </c>
      <c r="AD142" s="2226"/>
      <c r="AE142" s="2226"/>
      <c r="AF142" s="2226"/>
      <c r="AG142" s="2226"/>
      <c r="AH142" s="2226"/>
      <c r="AI142" s="397" t="s">
        <v>705</v>
      </c>
      <c r="AK142" s="605"/>
      <c r="AL142" s="605"/>
    </row>
    <row r="143" spans="2:38" s="119" customFormat="1" ht="26.1" customHeight="1">
      <c r="B143" s="2237" t="s">
        <v>291</v>
      </c>
      <c r="C143" s="2237"/>
      <c r="D143" s="2237"/>
      <c r="E143" s="2237"/>
      <c r="F143" s="2229" t="str">
        <f>AM12</f>
        <v/>
      </c>
      <c r="G143" s="2233"/>
      <c r="H143" s="2233"/>
      <c r="I143" s="2233"/>
      <c r="J143" s="2233"/>
      <c r="K143" s="2233"/>
      <c r="L143" s="2233"/>
      <c r="M143" s="2233"/>
      <c r="N143" s="2233"/>
      <c r="O143" s="2233"/>
      <c r="P143" s="2233"/>
      <c r="Q143" s="484" t="s">
        <v>55</v>
      </c>
      <c r="R143" s="2230" t="str">
        <f>AM13</f>
        <v/>
      </c>
      <c r="S143" s="2233"/>
      <c r="T143" s="2233"/>
      <c r="U143" s="2233"/>
      <c r="V143" s="2233"/>
      <c r="W143" s="2233"/>
      <c r="X143" s="2233"/>
      <c r="Y143" s="2233"/>
      <c r="Z143" s="2233"/>
      <c r="AA143" s="2233"/>
      <c r="AB143" s="2234"/>
      <c r="AC143" s="2232">
        <f>AI25</f>
        <v>0</v>
      </c>
      <c r="AD143" s="2232"/>
      <c r="AE143" s="2232"/>
      <c r="AF143" s="2232"/>
      <c r="AG143" s="2232"/>
      <c r="AH143" s="2232"/>
      <c r="AI143" s="119" t="str">
        <f t="shared" ref="AI143:AI148" si="6">IF(F143="","",DATEDIF(F143-1,R143,"D"))</f>
        <v/>
      </c>
      <c r="AK143" s="605"/>
      <c r="AL143" s="605"/>
    </row>
    <row r="144" spans="2:38" s="119" customFormat="1" ht="26.1" customHeight="1">
      <c r="B144" s="2226" t="s">
        <v>292</v>
      </c>
      <c r="C144" s="2226"/>
      <c r="D144" s="2226"/>
      <c r="E144" s="2226"/>
      <c r="F144" s="2229" t="str">
        <f>AN12</f>
        <v/>
      </c>
      <c r="G144" s="2233"/>
      <c r="H144" s="2233"/>
      <c r="I144" s="2233"/>
      <c r="J144" s="2233"/>
      <c r="K144" s="2233"/>
      <c r="L144" s="2233"/>
      <c r="M144" s="2233"/>
      <c r="N144" s="2233"/>
      <c r="O144" s="2233"/>
      <c r="P144" s="2233"/>
      <c r="Q144" s="484" t="s">
        <v>55</v>
      </c>
      <c r="R144" s="2230" t="str">
        <f>AN13</f>
        <v/>
      </c>
      <c r="S144" s="2233"/>
      <c r="T144" s="2233"/>
      <c r="U144" s="2233"/>
      <c r="V144" s="2233"/>
      <c r="W144" s="2233"/>
      <c r="X144" s="2233"/>
      <c r="Y144" s="2233"/>
      <c r="Z144" s="2233"/>
      <c r="AA144" s="2233"/>
      <c r="AB144" s="2234"/>
      <c r="AC144" s="2232">
        <f>AI44</f>
        <v>0</v>
      </c>
      <c r="AD144" s="2232"/>
      <c r="AE144" s="2232"/>
      <c r="AF144" s="2232"/>
      <c r="AG144" s="2232"/>
      <c r="AH144" s="2232"/>
      <c r="AI144" s="119" t="str">
        <f t="shared" si="6"/>
        <v/>
      </c>
      <c r="AK144" s="605"/>
      <c r="AL144" s="605"/>
    </row>
    <row r="145" spans="2:38" s="119" customFormat="1" ht="26.1" customHeight="1">
      <c r="B145" s="2226" t="s">
        <v>293</v>
      </c>
      <c r="C145" s="2226"/>
      <c r="D145" s="2226"/>
      <c r="E145" s="2226"/>
      <c r="F145" s="2229" t="str">
        <f>AO12</f>
        <v/>
      </c>
      <c r="G145" s="2233"/>
      <c r="H145" s="2233"/>
      <c r="I145" s="2233"/>
      <c r="J145" s="2233"/>
      <c r="K145" s="2233"/>
      <c r="L145" s="2233"/>
      <c r="M145" s="2233"/>
      <c r="N145" s="2233"/>
      <c r="O145" s="2233"/>
      <c r="P145" s="2233"/>
      <c r="Q145" s="484" t="s">
        <v>55</v>
      </c>
      <c r="R145" s="2230" t="str">
        <f>AO13</f>
        <v/>
      </c>
      <c r="S145" s="2233"/>
      <c r="T145" s="2233"/>
      <c r="U145" s="2233"/>
      <c r="V145" s="2233"/>
      <c r="W145" s="2233"/>
      <c r="X145" s="2233"/>
      <c r="Y145" s="2233"/>
      <c r="Z145" s="2233"/>
      <c r="AA145" s="2233"/>
      <c r="AB145" s="2234"/>
      <c r="AC145" s="2232">
        <f>AI63</f>
        <v>0</v>
      </c>
      <c r="AD145" s="2232"/>
      <c r="AE145" s="2232"/>
      <c r="AF145" s="2232"/>
      <c r="AG145" s="2232"/>
      <c r="AH145" s="2232"/>
      <c r="AI145" s="119" t="str">
        <f>IF(F145="","",DATEDIF(F145-1,R145,"D"))</f>
        <v/>
      </c>
      <c r="AK145" s="605"/>
      <c r="AL145" s="605"/>
    </row>
    <row r="146" spans="2:38" s="119" customFormat="1" ht="26.1" customHeight="1">
      <c r="B146" s="2226" t="s">
        <v>294</v>
      </c>
      <c r="C146" s="2226"/>
      <c r="D146" s="2226"/>
      <c r="E146" s="2226"/>
      <c r="F146" s="2229" t="str">
        <f>AP12</f>
        <v/>
      </c>
      <c r="G146" s="2233"/>
      <c r="H146" s="2233"/>
      <c r="I146" s="2233"/>
      <c r="J146" s="2233"/>
      <c r="K146" s="2233"/>
      <c r="L146" s="2233"/>
      <c r="M146" s="2233"/>
      <c r="N146" s="2233"/>
      <c r="O146" s="2233"/>
      <c r="P146" s="2233"/>
      <c r="Q146" s="484" t="s">
        <v>55</v>
      </c>
      <c r="R146" s="2230" t="str">
        <f>AP13</f>
        <v/>
      </c>
      <c r="S146" s="2230"/>
      <c r="T146" s="2230"/>
      <c r="U146" s="2230"/>
      <c r="V146" s="2230"/>
      <c r="W146" s="2230"/>
      <c r="X146" s="2230"/>
      <c r="Y146" s="2230"/>
      <c r="Z146" s="2230"/>
      <c r="AA146" s="2230"/>
      <c r="AB146" s="2231"/>
      <c r="AC146" s="2232">
        <f>AI82</f>
        <v>0</v>
      </c>
      <c r="AD146" s="2232"/>
      <c r="AE146" s="2232"/>
      <c r="AF146" s="2232"/>
      <c r="AG146" s="2232"/>
      <c r="AH146" s="2232"/>
      <c r="AI146" s="119" t="str">
        <f t="shared" si="6"/>
        <v/>
      </c>
      <c r="AK146" s="605"/>
      <c r="AL146" s="605"/>
    </row>
    <row r="147" spans="2:38" s="119" customFormat="1" ht="26.1" customHeight="1">
      <c r="B147" s="2226" t="s">
        <v>295</v>
      </c>
      <c r="C147" s="2226"/>
      <c r="D147" s="2226"/>
      <c r="E147" s="2226"/>
      <c r="F147" s="2229" t="str">
        <f>AQ12</f>
        <v/>
      </c>
      <c r="G147" s="2233"/>
      <c r="H147" s="2233"/>
      <c r="I147" s="2233"/>
      <c r="J147" s="2233"/>
      <c r="K147" s="2233"/>
      <c r="L147" s="2233"/>
      <c r="M147" s="2233"/>
      <c r="N147" s="2233"/>
      <c r="O147" s="2233"/>
      <c r="P147" s="2233"/>
      <c r="Q147" s="484" t="s">
        <v>55</v>
      </c>
      <c r="R147" s="2230" t="str">
        <f>AQ13</f>
        <v/>
      </c>
      <c r="S147" s="2230"/>
      <c r="T147" s="2230"/>
      <c r="U147" s="2230"/>
      <c r="V147" s="2230"/>
      <c r="W147" s="2230"/>
      <c r="X147" s="2230"/>
      <c r="Y147" s="2230"/>
      <c r="Z147" s="2230"/>
      <c r="AA147" s="2230"/>
      <c r="AB147" s="2231"/>
      <c r="AC147" s="2232">
        <f>AI101</f>
        <v>0</v>
      </c>
      <c r="AD147" s="2232"/>
      <c r="AE147" s="2232"/>
      <c r="AF147" s="2232"/>
      <c r="AG147" s="2232"/>
      <c r="AH147" s="2232"/>
      <c r="AI147" s="119" t="str">
        <f t="shared" si="6"/>
        <v/>
      </c>
      <c r="AK147" s="605"/>
      <c r="AL147" s="605"/>
    </row>
    <row r="148" spans="2:38" s="119" customFormat="1" ht="26.1" customHeight="1">
      <c r="B148" s="2226" t="s">
        <v>296</v>
      </c>
      <c r="C148" s="2226"/>
      <c r="D148" s="2226"/>
      <c r="E148" s="2226"/>
      <c r="F148" s="2229" t="str">
        <f>AR12</f>
        <v/>
      </c>
      <c r="G148" s="2230"/>
      <c r="H148" s="2230"/>
      <c r="I148" s="2230"/>
      <c r="J148" s="2230"/>
      <c r="K148" s="2230"/>
      <c r="L148" s="2230"/>
      <c r="M148" s="2230"/>
      <c r="N148" s="2230"/>
      <c r="O148" s="2230"/>
      <c r="P148" s="2230"/>
      <c r="Q148" s="484" t="s">
        <v>55</v>
      </c>
      <c r="R148" s="2230" t="str">
        <f>AR13</f>
        <v/>
      </c>
      <c r="S148" s="2230"/>
      <c r="T148" s="2230"/>
      <c r="U148" s="2230"/>
      <c r="V148" s="2230"/>
      <c r="W148" s="2230"/>
      <c r="X148" s="2230"/>
      <c r="Y148" s="2230"/>
      <c r="Z148" s="2230"/>
      <c r="AA148" s="2230"/>
      <c r="AB148" s="2231"/>
      <c r="AC148" s="2232">
        <f>AI120</f>
        <v>0</v>
      </c>
      <c r="AD148" s="2232"/>
      <c r="AE148" s="2232"/>
      <c r="AF148" s="2232"/>
      <c r="AG148" s="2232"/>
      <c r="AH148" s="2232"/>
      <c r="AI148" s="119" t="str">
        <f t="shared" si="6"/>
        <v/>
      </c>
      <c r="AK148" s="605"/>
      <c r="AL148" s="605"/>
    </row>
  </sheetData>
  <mergeCells count="318">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AC142:AH142"/>
    <mergeCell ref="B143:E143"/>
    <mergeCell ref="F143:P143"/>
    <mergeCell ref="R143:AB143"/>
    <mergeCell ref="AC143:AH143"/>
    <mergeCell ref="J134:K134"/>
    <mergeCell ref="L134:Z134"/>
    <mergeCell ref="AA134:AD134"/>
    <mergeCell ref="J135:K135"/>
    <mergeCell ref="L135:Z135"/>
    <mergeCell ref="AA135:AD135"/>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s>
  <phoneticPr fontId="9"/>
  <conditionalFormatting sqref="D125:E131 G125:H131 D1 J1 D29:AH40 D48:AH59 D67:AH78 D86:AH97 D10:AH22 D105:AH116">
    <cfRule type="cellIs" dxfId="367" priority="36" stopIfTrue="1" operator="equal">
      <formula>""</formula>
    </cfRule>
  </conditionalFormatting>
  <conditionalFormatting sqref="AI142">
    <cfRule type="expression" dxfId="366" priority="35">
      <formula>$AI$143&lt;28</formula>
    </cfRule>
  </conditionalFormatting>
  <conditionalFormatting sqref="AI144">
    <cfRule type="expression" dxfId="365" priority="34">
      <formula>$AI$144&lt;28</formula>
    </cfRule>
  </conditionalFormatting>
  <conditionalFormatting sqref="AI145">
    <cfRule type="expression" dxfId="364" priority="33">
      <formula>$AI$145&lt;28</formula>
    </cfRule>
  </conditionalFormatting>
  <conditionalFormatting sqref="AI146">
    <cfRule type="expression" dxfId="363" priority="32">
      <formula>$AI$146&lt;28</formula>
    </cfRule>
  </conditionalFormatting>
  <conditionalFormatting sqref="AI147">
    <cfRule type="expression" dxfId="362" priority="31">
      <formula>$AI$147&lt;28</formula>
    </cfRule>
  </conditionalFormatting>
  <conditionalFormatting sqref="AI148">
    <cfRule type="expression" dxfId="361" priority="30">
      <formula>$AI$148&lt;28</formula>
    </cfRule>
  </conditionalFormatting>
  <conditionalFormatting sqref="D41:U41 X41:AH41">
    <cfRule type="cellIs" dxfId="360" priority="29" stopIfTrue="1" operator="equal">
      <formula>""</formula>
    </cfRule>
  </conditionalFormatting>
  <conditionalFormatting sqref="D60:O60 V60:AH60">
    <cfRule type="cellIs" dxfId="359" priority="28" stopIfTrue="1" operator="equal">
      <formula>""</formula>
    </cfRule>
  </conditionalFormatting>
  <conditionalFormatting sqref="D79:W79 AB79:AH79">
    <cfRule type="cellIs" dxfId="358" priority="27" stopIfTrue="1" operator="equal">
      <formula>""</formula>
    </cfRule>
  </conditionalFormatting>
  <conditionalFormatting sqref="D98:AH98">
    <cfRule type="cellIs" dxfId="357" priority="26" stopIfTrue="1" operator="equal">
      <formula>""</formula>
    </cfRule>
  </conditionalFormatting>
  <conditionalFormatting sqref="D117:T117 W117:X117 AE117:AH117">
    <cfRule type="cellIs" dxfId="356" priority="25" stopIfTrue="1" operator="equal">
      <formula>""</formula>
    </cfRule>
  </conditionalFormatting>
  <conditionalFormatting sqref="V41:W41">
    <cfRule type="cellIs" dxfId="355" priority="19" stopIfTrue="1" operator="equal">
      <formula>""</formula>
    </cfRule>
  </conditionalFormatting>
  <conditionalFormatting sqref="U117:V117">
    <cfRule type="cellIs" dxfId="354" priority="18" stopIfTrue="1" operator="equal">
      <formula>""</formula>
    </cfRule>
  </conditionalFormatting>
  <conditionalFormatting sqref="Y117:Z117">
    <cfRule type="cellIs" dxfId="353" priority="17" stopIfTrue="1" operator="equal">
      <formula>""</formula>
    </cfRule>
  </conditionalFormatting>
  <conditionalFormatting sqref="AA117:AB117">
    <cfRule type="cellIs" dxfId="352" priority="16" stopIfTrue="1" operator="equal">
      <formula>""</formula>
    </cfRule>
  </conditionalFormatting>
  <conditionalFormatting sqref="AC117:AD117">
    <cfRule type="cellIs" dxfId="351" priority="15" stopIfTrue="1" operator="equal">
      <formula>""</formula>
    </cfRule>
  </conditionalFormatting>
  <conditionalFormatting sqref="P60:U60">
    <cfRule type="cellIs" dxfId="350" priority="14" stopIfTrue="1" operator="equal">
      <formula>""</formula>
    </cfRule>
  </conditionalFormatting>
  <conditionalFormatting sqref="X79:AA79">
    <cfRule type="cellIs" dxfId="349" priority="9" stopIfTrue="1" operator="equal">
      <formula>""</formula>
    </cfRule>
  </conditionalFormatting>
  <conditionalFormatting sqref="D23:AH25">
    <cfRule type="cellIs" dxfId="348" priority="7" stopIfTrue="1" operator="equal">
      <formula>""</formula>
    </cfRule>
  </conditionalFormatting>
  <conditionalFormatting sqref="D42:AH44">
    <cfRule type="cellIs" dxfId="347" priority="6" stopIfTrue="1" operator="equal">
      <formula>""</formula>
    </cfRule>
  </conditionalFormatting>
  <conditionalFormatting sqref="D61:AH63">
    <cfRule type="cellIs" dxfId="346" priority="5" stopIfTrue="1" operator="equal">
      <formula>""</formula>
    </cfRule>
  </conditionalFormatting>
  <conditionalFormatting sqref="D80:AH82">
    <cfRule type="cellIs" dxfId="345" priority="4" stopIfTrue="1" operator="equal">
      <formula>""</formula>
    </cfRule>
  </conditionalFormatting>
  <conditionalFormatting sqref="D99:AH101">
    <cfRule type="cellIs" dxfId="344" priority="3" stopIfTrue="1" operator="equal">
      <formula>""</formula>
    </cfRule>
  </conditionalFormatting>
  <conditionalFormatting sqref="D118:AH120">
    <cfRule type="cellIs" dxfId="343" priority="2" stopIfTrue="1" operator="equal">
      <formula>""</formula>
    </cfRule>
  </conditionalFormatting>
  <conditionalFormatting sqref="L133:Z137 L125:R129 T125:Z129">
    <cfRule type="cellIs" dxfId="342"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3:AI84"/>
  <sheetViews>
    <sheetView showGridLines="0" view="pageBreakPreview" topLeftCell="A4" zoomScale="55" zoomScaleNormal="100" zoomScaleSheetLayoutView="55" workbookViewId="0">
      <selection activeCell="B4" sqref="B4:AH4"/>
    </sheetView>
  </sheetViews>
  <sheetFormatPr defaultColWidth="9" defaultRowHeight="13.5"/>
  <cols>
    <col min="1" max="1" width="2.5" style="1134" customWidth="1"/>
    <col min="2" max="2" width="4" style="1134" customWidth="1"/>
    <col min="3" max="3" width="5.625" style="1134" customWidth="1"/>
    <col min="4" max="34" width="4.125" style="1134" customWidth="1"/>
    <col min="35" max="35" width="4.25" style="1134" customWidth="1"/>
    <col min="36" max="16384" width="9" style="1134"/>
  </cols>
  <sheetData>
    <row r="3" spans="2:35">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1133" t="s">
        <v>702</v>
      </c>
      <c r="AI3" s="605"/>
    </row>
    <row r="4" spans="2:35" ht="18.75">
      <c r="B4" s="2357" t="s">
        <v>545</v>
      </c>
      <c r="C4" s="2357"/>
      <c r="D4" s="2357"/>
      <c r="E4" s="2357"/>
      <c r="F4" s="2357"/>
      <c r="G4" s="2357"/>
      <c r="H4" s="2357"/>
      <c r="I4" s="2357"/>
      <c r="J4" s="2357"/>
      <c r="K4" s="2357"/>
      <c r="L4" s="2357"/>
      <c r="M4" s="2357"/>
      <c r="N4" s="2357"/>
      <c r="O4" s="2357"/>
      <c r="P4" s="2357"/>
      <c r="Q4" s="2357"/>
      <c r="R4" s="2357"/>
      <c r="S4" s="2357"/>
      <c r="T4" s="2357"/>
      <c r="U4" s="2357"/>
      <c r="V4" s="2357"/>
      <c r="W4" s="2357"/>
      <c r="X4" s="2357"/>
      <c r="Y4" s="2357"/>
      <c r="Z4" s="2357"/>
      <c r="AA4" s="2357"/>
      <c r="AB4" s="2357"/>
      <c r="AC4" s="2357"/>
      <c r="AD4" s="2357"/>
      <c r="AE4" s="2357"/>
      <c r="AF4" s="2357"/>
      <c r="AG4" s="2357"/>
      <c r="AH4" s="2357"/>
      <c r="AI4" s="605"/>
    </row>
    <row r="5" spans="2:35">
      <c r="B5" s="605"/>
      <c r="C5" s="605"/>
      <c r="D5" s="605"/>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605"/>
    </row>
    <row r="6" spans="2:35">
      <c r="B6" s="2358" t="s">
        <v>0</v>
      </c>
      <c r="C6" s="2358"/>
      <c r="D6" s="2358"/>
      <c r="E6" s="2358" t="s">
        <v>546</v>
      </c>
      <c r="F6" s="2358"/>
      <c r="G6" s="2358"/>
      <c r="H6" s="2358"/>
      <c r="I6" s="2358"/>
      <c r="J6" s="2358"/>
      <c r="K6" s="2358"/>
      <c r="L6" s="2358"/>
      <c r="M6" s="2358"/>
      <c r="N6" s="2358"/>
      <c r="O6" s="2358"/>
      <c r="P6" s="2358"/>
      <c r="Q6" s="2358"/>
      <c r="R6" s="2358"/>
      <c r="S6" s="2358" t="s">
        <v>263</v>
      </c>
      <c r="T6" s="2358"/>
      <c r="U6" s="2358"/>
      <c r="V6" s="2358" t="s">
        <v>642</v>
      </c>
      <c r="W6" s="2358"/>
      <c r="X6" s="2358"/>
      <c r="Y6" s="2358"/>
      <c r="Z6" s="2358"/>
      <c r="AA6" s="2358"/>
      <c r="AB6" s="2358"/>
      <c r="AC6" s="2358"/>
      <c r="AD6" s="2358"/>
      <c r="AE6" s="2358"/>
      <c r="AF6" s="2358"/>
      <c r="AG6" s="2358"/>
      <c r="AH6" s="2358"/>
      <c r="AI6" s="605"/>
    </row>
    <row r="7" spans="2:35">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605"/>
    </row>
    <row r="8" spans="2:35">
      <c r="B8" s="2333" t="s">
        <v>732</v>
      </c>
      <c r="C8" s="1135" t="s">
        <v>731</v>
      </c>
      <c r="D8" s="1136" t="s">
        <v>1001</v>
      </c>
      <c r="E8" s="1137" t="s">
        <v>1002</v>
      </c>
      <c r="F8" s="1137" t="s">
        <v>733</v>
      </c>
      <c r="G8" s="1137" t="s">
        <v>734</v>
      </c>
      <c r="H8" s="1137" t="s">
        <v>735</v>
      </c>
      <c r="I8" s="1137" t="s">
        <v>736</v>
      </c>
      <c r="J8" s="1137" t="s">
        <v>737</v>
      </c>
      <c r="K8" s="1137" t="s">
        <v>738</v>
      </c>
      <c r="L8" s="1137" t="s">
        <v>739</v>
      </c>
      <c r="M8" s="1137" t="s">
        <v>740</v>
      </c>
      <c r="N8" s="1137" t="s">
        <v>741</v>
      </c>
      <c r="O8" s="1137" t="s">
        <v>1003</v>
      </c>
      <c r="P8" s="1137" t="s">
        <v>859</v>
      </c>
      <c r="Q8" s="1137" t="s">
        <v>751</v>
      </c>
      <c r="R8" s="1137" t="s">
        <v>752</v>
      </c>
      <c r="S8" s="1137" t="s">
        <v>753</v>
      </c>
      <c r="T8" s="1137" t="s">
        <v>754</v>
      </c>
      <c r="U8" s="1137" t="s">
        <v>755</v>
      </c>
      <c r="V8" s="1137" t="s">
        <v>756</v>
      </c>
      <c r="W8" s="1137" t="s">
        <v>757</v>
      </c>
      <c r="X8" s="1137" t="s">
        <v>758</v>
      </c>
      <c r="Y8" s="1137" t="s">
        <v>759</v>
      </c>
      <c r="Z8" s="1137" t="s">
        <v>760</v>
      </c>
      <c r="AA8" s="1137" t="s">
        <v>761</v>
      </c>
      <c r="AB8" s="1137" t="s">
        <v>762</v>
      </c>
      <c r="AC8" s="1137" t="s">
        <v>763</v>
      </c>
      <c r="AD8" s="1137" t="s">
        <v>764</v>
      </c>
      <c r="AE8" s="1137" t="s">
        <v>765</v>
      </c>
      <c r="AF8" s="1137" t="s">
        <v>766</v>
      </c>
      <c r="AG8" s="1137" t="s">
        <v>767</v>
      </c>
      <c r="AH8" s="1138"/>
      <c r="AI8" s="1139"/>
    </row>
    <row r="9" spans="2:35">
      <c r="B9" s="2334"/>
      <c r="C9" s="1135" t="s">
        <v>264</v>
      </c>
      <c r="D9" s="1140" t="s">
        <v>742</v>
      </c>
      <c r="E9" s="1141" t="s">
        <v>743</v>
      </c>
      <c r="F9" s="1141" t="s">
        <v>744</v>
      </c>
      <c r="G9" s="1141" t="s">
        <v>745</v>
      </c>
      <c r="H9" s="1141" t="s">
        <v>746</v>
      </c>
      <c r="I9" s="1141" t="s">
        <v>747</v>
      </c>
      <c r="J9" s="1141" t="s">
        <v>748</v>
      </c>
      <c r="K9" s="1141" t="s">
        <v>297</v>
      </c>
      <c r="L9" s="1141" t="s">
        <v>749</v>
      </c>
      <c r="M9" s="1141" t="s">
        <v>744</v>
      </c>
      <c r="N9" s="1141" t="s">
        <v>745</v>
      </c>
      <c r="O9" s="1141" t="s">
        <v>746</v>
      </c>
      <c r="P9" s="1141" t="s">
        <v>747</v>
      </c>
      <c r="Q9" s="1141" t="s">
        <v>748</v>
      </c>
      <c r="R9" s="1141" t="s">
        <v>297</v>
      </c>
      <c r="S9" s="1141" t="s">
        <v>749</v>
      </c>
      <c r="T9" s="1141" t="s">
        <v>744</v>
      </c>
      <c r="U9" s="1141" t="s">
        <v>745</v>
      </c>
      <c r="V9" s="1141" t="s">
        <v>746</v>
      </c>
      <c r="W9" s="1141" t="s">
        <v>747</v>
      </c>
      <c r="X9" s="1141" t="s">
        <v>748</v>
      </c>
      <c r="Y9" s="1141" t="s">
        <v>297</v>
      </c>
      <c r="Z9" s="1141" t="s">
        <v>749</v>
      </c>
      <c r="AA9" s="1141" t="s">
        <v>744</v>
      </c>
      <c r="AB9" s="1141" t="s">
        <v>745</v>
      </c>
      <c r="AC9" s="1141" t="s">
        <v>746</v>
      </c>
      <c r="AD9" s="1141" t="s">
        <v>747</v>
      </c>
      <c r="AE9" s="1141" t="s">
        <v>748</v>
      </c>
      <c r="AF9" s="1141" t="s">
        <v>297</v>
      </c>
      <c r="AG9" s="1141" t="s">
        <v>749</v>
      </c>
      <c r="AH9" s="1142"/>
      <c r="AI9" s="1139"/>
    </row>
    <row r="10" spans="2:35" ht="13.5" customHeight="1">
      <c r="B10" s="2334"/>
      <c r="C10" s="2336" t="s">
        <v>352</v>
      </c>
      <c r="D10" s="2359" t="s">
        <v>551</v>
      </c>
      <c r="E10" s="2320" t="s">
        <v>299</v>
      </c>
      <c r="F10" s="2320" t="s">
        <v>299</v>
      </c>
      <c r="G10" s="2320" t="s">
        <v>299</v>
      </c>
      <c r="H10" s="2320" t="s">
        <v>299</v>
      </c>
      <c r="I10" s="2320"/>
      <c r="J10" s="2320"/>
      <c r="K10" s="2320" t="s">
        <v>299</v>
      </c>
      <c r="L10" s="2320" t="s">
        <v>299</v>
      </c>
      <c r="M10" s="2320" t="s">
        <v>299</v>
      </c>
      <c r="N10" s="2320" t="s">
        <v>1004</v>
      </c>
      <c r="O10" s="2320" t="s">
        <v>299</v>
      </c>
      <c r="P10" s="2320"/>
      <c r="Q10" s="2320"/>
      <c r="R10" s="2320"/>
      <c r="S10" s="2320"/>
      <c r="T10" s="2320" t="s">
        <v>299</v>
      </c>
      <c r="U10" s="2320" t="s">
        <v>299</v>
      </c>
      <c r="V10" s="2320" t="s">
        <v>299</v>
      </c>
      <c r="W10" s="2320"/>
      <c r="X10" s="2320"/>
      <c r="Y10" s="2320" t="s">
        <v>553</v>
      </c>
      <c r="Z10" s="2320" t="s">
        <v>553</v>
      </c>
      <c r="AA10" s="2320" t="s">
        <v>553</v>
      </c>
      <c r="AB10" s="2320" t="s">
        <v>553</v>
      </c>
      <c r="AC10" s="2320" t="s">
        <v>553</v>
      </c>
      <c r="AD10" s="2320"/>
      <c r="AE10" s="2320"/>
      <c r="AF10" s="2320" t="s">
        <v>553</v>
      </c>
      <c r="AG10" s="2320" t="s">
        <v>553</v>
      </c>
      <c r="AH10" s="2323"/>
      <c r="AI10" s="1139"/>
    </row>
    <row r="11" spans="2:35">
      <c r="B11" s="2334"/>
      <c r="C11" s="2337"/>
      <c r="D11" s="2360"/>
      <c r="E11" s="2321"/>
      <c r="F11" s="2321"/>
      <c r="G11" s="2321"/>
      <c r="H11" s="2321"/>
      <c r="I11" s="2321"/>
      <c r="J11" s="2321"/>
      <c r="K11" s="2321"/>
      <c r="L11" s="2321"/>
      <c r="M11" s="2321"/>
      <c r="N11" s="2321"/>
      <c r="O11" s="2321"/>
      <c r="P11" s="2321"/>
      <c r="Q11" s="2321"/>
      <c r="R11" s="2321"/>
      <c r="S11" s="2321"/>
      <c r="T11" s="2321"/>
      <c r="U11" s="2321"/>
      <c r="V11" s="2321"/>
      <c r="W11" s="2321"/>
      <c r="X11" s="2321"/>
      <c r="Y11" s="2321"/>
      <c r="Z11" s="2321"/>
      <c r="AA11" s="2321"/>
      <c r="AB11" s="2321"/>
      <c r="AC11" s="2321"/>
      <c r="AD11" s="2321"/>
      <c r="AE11" s="2321"/>
      <c r="AF11" s="2321"/>
      <c r="AG11" s="2321"/>
      <c r="AH11" s="2324"/>
      <c r="AI11" s="1139"/>
    </row>
    <row r="12" spans="2:35">
      <c r="B12" s="2334"/>
      <c r="C12" s="2337"/>
      <c r="D12" s="2360"/>
      <c r="E12" s="2321"/>
      <c r="F12" s="2321"/>
      <c r="G12" s="2321"/>
      <c r="H12" s="2321"/>
      <c r="I12" s="2321"/>
      <c r="J12" s="2321"/>
      <c r="K12" s="2321"/>
      <c r="L12" s="2321"/>
      <c r="M12" s="2321"/>
      <c r="N12" s="2321"/>
      <c r="O12" s="2321"/>
      <c r="P12" s="2321"/>
      <c r="Q12" s="2321"/>
      <c r="R12" s="2321"/>
      <c r="S12" s="2321"/>
      <c r="T12" s="2321"/>
      <c r="U12" s="2321"/>
      <c r="V12" s="2321"/>
      <c r="W12" s="2321"/>
      <c r="X12" s="2321"/>
      <c r="Y12" s="2321"/>
      <c r="Z12" s="2321"/>
      <c r="AA12" s="2321"/>
      <c r="AB12" s="2321"/>
      <c r="AC12" s="2321"/>
      <c r="AD12" s="2321"/>
      <c r="AE12" s="2321"/>
      <c r="AF12" s="2321"/>
      <c r="AG12" s="2321"/>
      <c r="AH12" s="2324"/>
      <c r="AI12" s="1139"/>
    </row>
    <row r="13" spans="2:35">
      <c r="B13" s="2334"/>
      <c r="C13" s="2337"/>
      <c r="D13" s="2360"/>
      <c r="E13" s="2321"/>
      <c r="F13" s="2321"/>
      <c r="G13" s="2321"/>
      <c r="H13" s="2321"/>
      <c r="I13" s="2321"/>
      <c r="J13" s="2321"/>
      <c r="K13" s="2321"/>
      <c r="L13" s="2321"/>
      <c r="M13" s="2321"/>
      <c r="N13" s="2321"/>
      <c r="O13" s="2321"/>
      <c r="P13" s="2321"/>
      <c r="Q13" s="2321"/>
      <c r="R13" s="2321"/>
      <c r="S13" s="2321"/>
      <c r="T13" s="2321"/>
      <c r="U13" s="2321"/>
      <c r="V13" s="2321"/>
      <c r="W13" s="2321"/>
      <c r="X13" s="2321"/>
      <c r="Y13" s="2321"/>
      <c r="Z13" s="2321"/>
      <c r="AA13" s="2321"/>
      <c r="AB13" s="2321"/>
      <c r="AC13" s="2321"/>
      <c r="AD13" s="2321"/>
      <c r="AE13" s="2321"/>
      <c r="AF13" s="2321"/>
      <c r="AG13" s="2321"/>
      <c r="AH13" s="2324"/>
      <c r="AI13" s="1139"/>
    </row>
    <row r="14" spans="2:35">
      <c r="B14" s="2334"/>
      <c r="C14" s="2337"/>
      <c r="D14" s="2360"/>
      <c r="E14" s="2321"/>
      <c r="F14" s="2321"/>
      <c r="G14" s="2321"/>
      <c r="H14" s="2321"/>
      <c r="I14" s="2321"/>
      <c r="J14" s="2321"/>
      <c r="K14" s="2321"/>
      <c r="L14" s="2321"/>
      <c r="M14" s="2321"/>
      <c r="N14" s="2321"/>
      <c r="O14" s="2321"/>
      <c r="P14" s="2321"/>
      <c r="Q14" s="2321"/>
      <c r="R14" s="2321"/>
      <c r="S14" s="2321"/>
      <c r="T14" s="2321"/>
      <c r="U14" s="2321"/>
      <c r="V14" s="2321"/>
      <c r="W14" s="2321"/>
      <c r="X14" s="2321"/>
      <c r="Y14" s="2321"/>
      <c r="Z14" s="2321"/>
      <c r="AA14" s="2321"/>
      <c r="AB14" s="2321"/>
      <c r="AC14" s="2321"/>
      <c r="AD14" s="2321"/>
      <c r="AE14" s="2321"/>
      <c r="AF14" s="2321"/>
      <c r="AG14" s="2321"/>
      <c r="AH14" s="2324"/>
      <c r="AI14" s="1139"/>
    </row>
    <row r="15" spans="2:35">
      <c r="B15" s="2334"/>
      <c r="C15" s="2337"/>
      <c r="D15" s="2360"/>
      <c r="E15" s="2321"/>
      <c r="F15" s="2321"/>
      <c r="G15" s="2321"/>
      <c r="H15" s="2321"/>
      <c r="I15" s="2321"/>
      <c r="J15" s="2321"/>
      <c r="K15" s="2321"/>
      <c r="L15" s="2321"/>
      <c r="M15" s="2321"/>
      <c r="N15" s="2321"/>
      <c r="O15" s="2321"/>
      <c r="P15" s="2321"/>
      <c r="Q15" s="2321"/>
      <c r="R15" s="2321"/>
      <c r="S15" s="2321"/>
      <c r="T15" s="2321"/>
      <c r="U15" s="2321"/>
      <c r="V15" s="2321"/>
      <c r="W15" s="2321"/>
      <c r="X15" s="2321"/>
      <c r="Y15" s="2321"/>
      <c r="Z15" s="2321"/>
      <c r="AA15" s="2321"/>
      <c r="AB15" s="2321"/>
      <c r="AC15" s="2321"/>
      <c r="AD15" s="2321"/>
      <c r="AE15" s="2321"/>
      <c r="AF15" s="2321"/>
      <c r="AG15" s="2321"/>
      <c r="AH15" s="2324"/>
      <c r="AI15" s="1139"/>
    </row>
    <row r="16" spans="2:35">
      <c r="B16" s="2334"/>
      <c r="C16" s="2337"/>
      <c r="D16" s="2360"/>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4"/>
      <c r="AI16" s="1139"/>
    </row>
    <row r="17" spans="2:35">
      <c r="B17" s="2334"/>
      <c r="C17" s="2337"/>
      <c r="D17" s="2360"/>
      <c r="E17" s="2321"/>
      <c r="F17" s="2321"/>
      <c r="G17" s="2321"/>
      <c r="H17" s="2321"/>
      <c r="I17" s="2321"/>
      <c r="J17" s="2321"/>
      <c r="K17" s="2321"/>
      <c r="L17" s="2321"/>
      <c r="M17" s="2321"/>
      <c r="N17" s="2321"/>
      <c r="O17" s="2321"/>
      <c r="P17" s="2321"/>
      <c r="Q17" s="2321"/>
      <c r="R17" s="2321"/>
      <c r="S17" s="2321"/>
      <c r="T17" s="2321"/>
      <c r="U17" s="2321"/>
      <c r="V17" s="2321"/>
      <c r="W17" s="2321"/>
      <c r="X17" s="2321"/>
      <c r="Y17" s="2321"/>
      <c r="Z17" s="2321"/>
      <c r="AA17" s="2321"/>
      <c r="AB17" s="2321"/>
      <c r="AC17" s="2321"/>
      <c r="AD17" s="2321"/>
      <c r="AE17" s="2321"/>
      <c r="AF17" s="2321"/>
      <c r="AG17" s="2321"/>
      <c r="AH17" s="2324"/>
      <c r="AI17" s="1139"/>
    </row>
    <row r="18" spans="2:35">
      <c r="B18" s="2334"/>
      <c r="C18" s="2337"/>
      <c r="D18" s="2360"/>
      <c r="E18" s="2321"/>
      <c r="F18" s="2321"/>
      <c r="G18" s="2321"/>
      <c r="H18" s="2321"/>
      <c r="I18" s="2321"/>
      <c r="J18" s="2321"/>
      <c r="K18" s="2321"/>
      <c r="L18" s="2321"/>
      <c r="M18" s="2321"/>
      <c r="N18" s="2321"/>
      <c r="O18" s="2321"/>
      <c r="P18" s="2321"/>
      <c r="Q18" s="2321"/>
      <c r="R18" s="2321"/>
      <c r="S18" s="2321"/>
      <c r="T18" s="2321"/>
      <c r="U18" s="2321"/>
      <c r="V18" s="2321"/>
      <c r="W18" s="2321"/>
      <c r="X18" s="2321"/>
      <c r="Y18" s="2321"/>
      <c r="Z18" s="2321"/>
      <c r="AA18" s="2321"/>
      <c r="AB18" s="2321"/>
      <c r="AC18" s="2321"/>
      <c r="AD18" s="2321"/>
      <c r="AE18" s="2321"/>
      <c r="AF18" s="2321"/>
      <c r="AG18" s="2321"/>
      <c r="AH18" s="2324"/>
      <c r="AI18" s="1139"/>
    </row>
    <row r="19" spans="2:35">
      <c r="B19" s="2334"/>
      <c r="C19" s="2337"/>
      <c r="D19" s="2360"/>
      <c r="E19" s="2321"/>
      <c r="F19" s="2321"/>
      <c r="G19" s="2321"/>
      <c r="H19" s="2321"/>
      <c r="I19" s="2321"/>
      <c r="J19" s="2321"/>
      <c r="K19" s="2321"/>
      <c r="L19" s="2321"/>
      <c r="M19" s="2321"/>
      <c r="N19" s="2321"/>
      <c r="O19" s="2321"/>
      <c r="P19" s="2321"/>
      <c r="Q19" s="2321"/>
      <c r="R19" s="2321"/>
      <c r="S19" s="2321"/>
      <c r="T19" s="2321"/>
      <c r="U19" s="2321"/>
      <c r="V19" s="2321"/>
      <c r="W19" s="2321"/>
      <c r="X19" s="2321"/>
      <c r="Y19" s="2321"/>
      <c r="Z19" s="2321"/>
      <c r="AA19" s="2321"/>
      <c r="AB19" s="2321"/>
      <c r="AC19" s="2321"/>
      <c r="AD19" s="2321"/>
      <c r="AE19" s="2321"/>
      <c r="AF19" s="2321"/>
      <c r="AG19" s="2321"/>
      <c r="AH19" s="2324"/>
      <c r="AI19" s="1139"/>
    </row>
    <row r="20" spans="2:35">
      <c r="B20" s="2334"/>
      <c r="C20" s="2338"/>
      <c r="D20" s="2361"/>
      <c r="E20" s="2321"/>
      <c r="F20" s="2321"/>
      <c r="G20" s="2321"/>
      <c r="H20" s="2321"/>
      <c r="I20" s="2322"/>
      <c r="J20" s="2322"/>
      <c r="K20" s="2321"/>
      <c r="L20" s="2321"/>
      <c r="M20" s="2321"/>
      <c r="N20" s="2321"/>
      <c r="O20" s="2321"/>
      <c r="P20" s="2322"/>
      <c r="Q20" s="2322"/>
      <c r="R20" s="2321"/>
      <c r="S20" s="2321"/>
      <c r="T20" s="2322"/>
      <c r="U20" s="2322"/>
      <c r="V20" s="2321"/>
      <c r="W20" s="2322"/>
      <c r="X20" s="2322"/>
      <c r="Y20" s="2321"/>
      <c r="Z20" s="2321"/>
      <c r="AA20" s="2321"/>
      <c r="AB20" s="2321"/>
      <c r="AC20" s="2321"/>
      <c r="AD20" s="2321"/>
      <c r="AE20" s="2321"/>
      <c r="AF20" s="2321"/>
      <c r="AG20" s="2321"/>
      <c r="AH20" s="2327"/>
      <c r="AI20" s="1139"/>
    </row>
    <row r="21" spans="2:35">
      <c r="B21" s="2334"/>
      <c r="C21" s="1143" t="s">
        <v>269</v>
      </c>
      <c r="D21" s="1144"/>
      <c r="E21" s="1145"/>
      <c r="F21" s="1145"/>
      <c r="G21" s="1145"/>
      <c r="H21" s="1145"/>
      <c r="I21" s="1141"/>
      <c r="J21" s="1141"/>
      <c r="K21" s="1145"/>
      <c r="L21" s="1145"/>
      <c r="M21" s="1145"/>
      <c r="N21" s="1145"/>
      <c r="O21" s="1145"/>
      <c r="P21" s="1141"/>
      <c r="Q21" s="1141"/>
      <c r="R21" s="1145"/>
      <c r="S21" s="1141"/>
      <c r="T21" s="1146"/>
      <c r="U21" s="1146"/>
      <c r="V21" s="1146"/>
      <c r="W21" s="1146"/>
      <c r="X21" s="1146"/>
      <c r="Y21" s="1147"/>
      <c r="Z21" s="1141"/>
      <c r="AA21" s="1145"/>
      <c r="AB21" s="1145"/>
      <c r="AC21" s="1147" t="s">
        <v>1005</v>
      </c>
      <c r="AD21" s="1145"/>
      <c r="AE21" s="1145"/>
      <c r="AF21" s="1145"/>
      <c r="AG21" s="1145"/>
      <c r="AH21" s="1148"/>
      <c r="AI21" s="1149"/>
    </row>
    <row r="22" spans="2:35">
      <c r="B22" s="2334"/>
      <c r="C22" s="1150" t="s">
        <v>1006</v>
      </c>
      <c r="D22" s="1151"/>
      <c r="E22" s="1152"/>
      <c r="F22" s="1152"/>
      <c r="G22" s="1152"/>
      <c r="H22" s="1152"/>
      <c r="I22" s="1153"/>
      <c r="J22" s="1153"/>
      <c r="K22" s="1152"/>
      <c r="L22" s="1152"/>
      <c r="M22" s="1152"/>
      <c r="N22" s="1152"/>
      <c r="O22" s="1152"/>
      <c r="P22" s="1153"/>
      <c r="Q22" s="1153"/>
      <c r="R22" s="1152"/>
      <c r="S22" s="1153"/>
      <c r="T22" s="1153" t="s">
        <v>1036</v>
      </c>
      <c r="U22" s="1153" t="s">
        <v>1005</v>
      </c>
      <c r="V22" s="1153"/>
      <c r="W22" s="1153"/>
      <c r="X22" s="1153"/>
      <c r="Y22" s="1152"/>
      <c r="Z22" s="1153"/>
      <c r="AA22" s="1152"/>
      <c r="AB22" s="1152"/>
      <c r="AC22" s="1152"/>
      <c r="AD22" s="1152"/>
      <c r="AE22" s="1152"/>
      <c r="AF22" s="1152"/>
      <c r="AG22" s="1152"/>
      <c r="AH22" s="1154"/>
      <c r="AI22" s="1149"/>
    </row>
    <row r="23" spans="2:35" ht="18.75" thickBot="1">
      <c r="B23" s="2334"/>
      <c r="C23" s="2328" t="s">
        <v>389</v>
      </c>
      <c r="D23" s="2353"/>
      <c r="E23" s="2311" t="s">
        <v>1008</v>
      </c>
      <c r="F23" s="2311" t="s">
        <v>1009</v>
      </c>
      <c r="G23" s="2311" t="s">
        <v>1010</v>
      </c>
      <c r="H23" s="2311" t="s">
        <v>1010</v>
      </c>
      <c r="I23" s="2311"/>
      <c r="J23" s="2311"/>
      <c r="K23" s="2311" t="s">
        <v>1011</v>
      </c>
      <c r="L23" s="2311" t="s">
        <v>1012</v>
      </c>
      <c r="M23" s="2311" t="s">
        <v>1010</v>
      </c>
      <c r="N23" s="2311"/>
      <c r="O23" s="2311" t="s">
        <v>1011</v>
      </c>
      <c r="P23" s="2311"/>
      <c r="Q23" s="2311"/>
      <c r="R23" s="2311"/>
      <c r="S23" s="2311"/>
      <c r="T23" s="2311" t="s">
        <v>1046</v>
      </c>
      <c r="U23" s="2311" t="s">
        <v>1047</v>
      </c>
      <c r="V23" s="2311" t="s">
        <v>1010</v>
      </c>
      <c r="W23" s="2311"/>
      <c r="X23" s="2311"/>
      <c r="Y23" s="2311" t="s">
        <v>1011</v>
      </c>
      <c r="Z23" s="2311" t="s">
        <v>1012</v>
      </c>
      <c r="AA23" s="2311" t="s">
        <v>1013</v>
      </c>
      <c r="AB23" s="2311" t="s">
        <v>1010</v>
      </c>
      <c r="AC23" s="2311" t="s">
        <v>1010</v>
      </c>
      <c r="AD23" s="2311"/>
      <c r="AE23" s="2311"/>
      <c r="AF23" s="2311" t="s">
        <v>1011</v>
      </c>
      <c r="AG23" s="2311" t="s">
        <v>1010</v>
      </c>
      <c r="AH23" s="2313"/>
      <c r="AI23" s="1155" t="s">
        <v>701</v>
      </c>
    </row>
    <row r="24" spans="2:35" ht="14.25" thickBot="1">
      <c r="B24" s="2335"/>
      <c r="C24" s="2329"/>
      <c r="D24" s="2354"/>
      <c r="E24" s="2312"/>
      <c r="F24" s="2312"/>
      <c r="G24" s="2312"/>
      <c r="H24" s="2312"/>
      <c r="I24" s="2312"/>
      <c r="J24" s="2312"/>
      <c r="K24" s="2312"/>
      <c r="L24" s="2312"/>
      <c r="M24" s="2312"/>
      <c r="N24" s="2312"/>
      <c r="O24" s="2312"/>
      <c r="P24" s="2312"/>
      <c r="Q24" s="2312"/>
      <c r="R24" s="2312"/>
      <c r="S24" s="2312"/>
      <c r="T24" s="2312"/>
      <c r="U24" s="2312"/>
      <c r="V24" s="2312"/>
      <c r="W24" s="2312"/>
      <c r="X24" s="2312"/>
      <c r="Y24" s="2312"/>
      <c r="Z24" s="2312"/>
      <c r="AA24" s="2312"/>
      <c r="AB24" s="2312"/>
      <c r="AC24" s="2312"/>
      <c r="AD24" s="2312"/>
      <c r="AE24" s="2312"/>
      <c r="AF24" s="2312"/>
      <c r="AG24" s="2312"/>
      <c r="AH24" s="2348"/>
      <c r="AI24" s="1156" t="s">
        <v>1038</v>
      </c>
    </row>
    <row r="25" spans="2:35">
      <c r="B25" s="1157"/>
      <c r="C25" s="1158"/>
      <c r="D25" s="1158"/>
      <c r="E25" s="1159"/>
      <c r="F25" s="1158"/>
      <c r="G25" s="1158"/>
      <c r="H25" s="1158"/>
      <c r="I25" s="1158"/>
      <c r="J25" s="1158"/>
      <c r="K25" s="1159"/>
      <c r="L25" s="1159"/>
      <c r="M25" s="1160"/>
      <c r="N25" s="1158"/>
      <c r="O25" s="1158"/>
      <c r="P25" s="1158"/>
      <c r="Q25" s="1158"/>
      <c r="R25" s="1159"/>
      <c r="S25" s="1159"/>
      <c r="T25" s="1158"/>
      <c r="U25" s="1158"/>
      <c r="V25" s="1158"/>
      <c r="W25" s="1158"/>
      <c r="X25" s="1158"/>
      <c r="Y25" s="1158"/>
      <c r="Z25" s="1158"/>
      <c r="AA25" s="1158"/>
      <c r="AB25" s="1158"/>
      <c r="AC25" s="1158"/>
      <c r="AD25" s="1158"/>
      <c r="AE25" s="1158"/>
      <c r="AF25" s="1158"/>
      <c r="AG25" s="2355"/>
      <c r="AH25" s="2355"/>
      <c r="AI25" s="1161"/>
    </row>
    <row r="26" spans="2:35">
      <c r="B26" s="2333" t="s">
        <v>750</v>
      </c>
      <c r="C26" s="1135" t="s">
        <v>731</v>
      </c>
      <c r="D26" s="1136" t="s">
        <v>1015</v>
      </c>
      <c r="E26" s="1136" t="s">
        <v>1016</v>
      </c>
      <c r="F26" s="1136" t="s">
        <v>768</v>
      </c>
      <c r="G26" s="1136" t="s">
        <v>769</v>
      </c>
      <c r="H26" s="1136" t="s">
        <v>770</v>
      </c>
      <c r="I26" s="1136" t="s">
        <v>771</v>
      </c>
      <c r="J26" s="1136" t="s">
        <v>772</v>
      </c>
      <c r="K26" s="1136" t="s">
        <v>773</v>
      </c>
      <c r="L26" s="1136" t="s">
        <v>774</v>
      </c>
      <c r="M26" s="1136" t="s">
        <v>775</v>
      </c>
      <c r="N26" s="1136" t="s">
        <v>776</v>
      </c>
      <c r="O26" s="1136" t="s">
        <v>777</v>
      </c>
      <c r="P26" s="1136" t="s">
        <v>1017</v>
      </c>
      <c r="Q26" s="1136" t="s">
        <v>860</v>
      </c>
      <c r="R26" s="1136" t="s">
        <v>781</v>
      </c>
      <c r="S26" s="1136" t="s">
        <v>782</v>
      </c>
      <c r="T26" s="1136" t="s">
        <v>783</v>
      </c>
      <c r="U26" s="1136" t="s">
        <v>784</v>
      </c>
      <c r="V26" s="1136" t="s">
        <v>785</v>
      </c>
      <c r="W26" s="1136" t="s">
        <v>786</v>
      </c>
      <c r="X26" s="1136" t="s">
        <v>787</v>
      </c>
      <c r="Y26" s="1136" t="s">
        <v>788</v>
      </c>
      <c r="Z26" s="1136" t="s">
        <v>789</v>
      </c>
      <c r="AA26" s="1136" t="s">
        <v>790</v>
      </c>
      <c r="AB26" s="1136" t="s">
        <v>791</v>
      </c>
      <c r="AC26" s="1136" t="s">
        <v>792</v>
      </c>
      <c r="AD26" s="1136" t="s">
        <v>793</v>
      </c>
      <c r="AE26" s="1136" t="s">
        <v>794</v>
      </c>
      <c r="AF26" s="1136" t="s">
        <v>795</v>
      </c>
      <c r="AG26" s="1136" t="s">
        <v>796</v>
      </c>
      <c r="AH26" s="1162" t="s">
        <v>797</v>
      </c>
      <c r="AI26" s="1139"/>
    </row>
    <row r="27" spans="2:35">
      <c r="B27" s="2334"/>
      <c r="C27" s="1135" t="s">
        <v>264</v>
      </c>
      <c r="D27" s="1140" t="s">
        <v>778</v>
      </c>
      <c r="E27" s="1141" t="s">
        <v>779</v>
      </c>
      <c r="F27" s="1141" t="s">
        <v>746</v>
      </c>
      <c r="G27" s="1141" t="s">
        <v>747</v>
      </c>
      <c r="H27" s="1141" t="s">
        <v>748</v>
      </c>
      <c r="I27" s="1141" t="s">
        <v>297</v>
      </c>
      <c r="J27" s="1141" t="s">
        <v>749</v>
      </c>
      <c r="K27" s="1141" t="s">
        <v>744</v>
      </c>
      <c r="L27" s="1141" t="s">
        <v>745</v>
      </c>
      <c r="M27" s="1141" t="s">
        <v>746</v>
      </c>
      <c r="N27" s="1141" t="s">
        <v>747</v>
      </c>
      <c r="O27" s="1141" t="s">
        <v>748</v>
      </c>
      <c r="P27" s="1141" t="s">
        <v>297</v>
      </c>
      <c r="Q27" s="1141" t="s">
        <v>749</v>
      </c>
      <c r="R27" s="1141" t="s">
        <v>744</v>
      </c>
      <c r="S27" s="1141" t="s">
        <v>745</v>
      </c>
      <c r="T27" s="1141" t="s">
        <v>746</v>
      </c>
      <c r="U27" s="1141" t="s">
        <v>747</v>
      </c>
      <c r="V27" s="1141" t="s">
        <v>748</v>
      </c>
      <c r="W27" s="1141" t="s">
        <v>297</v>
      </c>
      <c r="X27" s="1141" t="s">
        <v>749</v>
      </c>
      <c r="Y27" s="1141" t="s">
        <v>744</v>
      </c>
      <c r="Z27" s="1141" t="s">
        <v>745</v>
      </c>
      <c r="AA27" s="1141" t="s">
        <v>746</v>
      </c>
      <c r="AB27" s="1141" t="s">
        <v>747</v>
      </c>
      <c r="AC27" s="1141" t="s">
        <v>748</v>
      </c>
      <c r="AD27" s="1141" t="s">
        <v>297</v>
      </c>
      <c r="AE27" s="1141" t="s">
        <v>749</v>
      </c>
      <c r="AF27" s="1141" t="s">
        <v>744</v>
      </c>
      <c r="AG27" s="1141" t="s">
        <v>745</v>
      </c>
      <c r="AH27" s="1142" t="s">
        <v>746</v>
      </c>
      <c r="AI27" s="1139"/>
    </row>
    <row r="28" spans="2:35" ht="13.5" customHeight="1">
      <c r="B28" s="2334"/>
      <c r="C28" s="2336" t="s">
        <v>352</v>
      </c>
      <c r="D28" s="2349" t="s">
        <v>1018</v>
      </c>
      <c r="E28" s="2349" t="s">
        <v>1019</v>
      </c>
      <c r="F28" s="2349" t="s">
        <v>877</v>
      </c>
      <c r="G28" s="2352"/>
      <c r="H28" s="2352"/>
      <c r="I28" s="2346" t="s">
        <v>1355</v>
      </c>
      <c r="J28" s="2346" t="s">
        <v>1355</v>
      </c>
      <c r="K28" s="2346" t="s">
        <v>1355</v>
      </c>
      <c r="L28" s="2346" t="s">
        <v>1355</v>
      </c>
      <c r="M28" s="2346" t="s">
        <v>1355</v>
      </c>
      <c r="N28" s="2320"/>
      <c r="O28" s="2320"/>
      <c r="P28" s="2320" t="s">
        <v>299</v>
      </c>
      <c r="Q28" s="2320" t="s">
        <v>299</v>
      </c>
      <c r="R28" s="2320" t="s">
        <v>299</v>
      </c>
      <c r="S28" s="2320" t="s">
        <v>552</v>
      </c>
      <c r="T28" s="2320" t="s">
        <v>552</v>
      </c>
      <c r="U28" s="2320"/>
      <c r="V28" s="2320"/>
      <c r="W28" s="2320" t="s">
        <v>552</v>
      </c>
      <c r="X28" s="2320" t="s">
        <v>553</v>
      </c>
      <c r="Y28" s="2320" t="s">
        <v>553</v>
      </c>
      <c r="Z28" s="2320" t="s">
        <v>553</v>
      </c>
      <c r="AA28" s="2320" t="s">
        <v>553</v>
      </c>
      <c r="AB28" s="2320"/>
      <c r="AC28" s="2320"/>
      <c r="AD28" s="2320" t="s">
        <v>554</v>
      </c>
      <c r="AE28" s="2320" t="s">
        <v>554</v>
      </c>
      <c r="AF28" s="2320" t="s">
        <v>554</v>
      </c>
      <c r="AG28" s="2320" t="s">
        <v>554</v>
      </c>
      <c r="AH28" s="2341" t="s">
        <v>554</v>
      </c>
      <c r="AI28" s="1139"/>
    </row>
    <row r="29" spans="2:35">
      <c r="B29" s="2334"/>
      <c r="C29" s="2337"/>
      <c r="D29" s="2350"/>
      <c r="E29" s="2350"/>
      <c r="F29" s="2350"/>
      <c r="G29" s="2321"/>
      <c r="H29" s="2321"/>
      <c r="I29" s="2347"/>
      <c r="J29" s="2347"/>
      <c r="K29" s="2347"/>
      <c r="L29" s="2347"/>
      <c r="M29" s="2347"/>
      <c r="N29" s="2321"/>
      <c r="O29" s="2321"/>
      <c r="P29" s="2321"/>
      <c r="Q29" s="2321"/>
      <c r="R29" s="2321"/>
      <c r="S29" s="2321"/>
      <c r="T29" s="2321"/>
      <c r="U29" s="2321"/>
      <c r="V29" s="2321"/>
      <c r="W29" s="2321"/>
      <c r="X29" s="2321"/>
      <c r="Y29" s="2321"/>
      <c r="Z29" s="2321"/>
      <c r="AA29" s="2321"/>
      <c r="AB29" s="2321"/>
      <c r="AC29" s="2321"/>
      <c r="AD29" s="2321"/>
      <c r="AE29" s="2321"/>
      <c r="AF29" s="2321"/>
      <c r="AG29" s="2321"/>
      <c r="AH29" s="2342"/>
      <c r="AI29" s="1139"/>
    </row>
    <row r="30" spans="2:35">
      <c r="B30" s="2334"/>
      <c r="C30" s="2337"/>
      <c r="D30" s="2350"/>
      <c r="E30" s="2350"/>
      <c r="F30" s="2350"/>
      <c r="G30" s="2321"/>
      <c r="H30" s="2321"/>
      <c r="I30" s="2347"/>
      <c r="J30" s="2347"/>
      <c r="K30" s="2347"/>
      <c r="L30" s="2347"/>
      <c r="M30" s="2347"/>
      <c r="N30" s="2321"/>
      <c r="O30" s="2321"/>
      <c r="P30" s="2321"/>
      <c r="Q30" s="2321"/>
      <c r="R30" s="2321"/>
      <c r="S30" s="2321"/>
      <c r="T30" s="2321"/>
      <c r="U30" s="2321"/>
      <c r="V30" s="2321"/>
      <c r="W30" s="2321"/>
      <c r="X30" s="2321"/>
      <c r="Y30" s="2321"/>
      <c r="Z30" s="2321"/>
      <c r="AA30" s="2321"/>
      <c r="AB30" s="2321"/>
      <c r="AC30" s="2321"/>
      <c r="AD30" s="2321"/>
      <c r="AE30" s="2321"/>
      <c r="AF30" s="2321"/>
      <c r="AG30" s="2321"/>
      <c r="AH30" s="2342"/>
      <c r="AI30" s="1139"/>
    </row>
    <row r="31" spans="2:35">
      <c r="B31" s="2334"/>
      <c r="C31" s="2337"/>
      <c r="D31" s="2350"/>
      <c r="E31" s="2350"/>
      <c r="F31" s="2350"/>
      <c r="G31" s="2321"/>
      <c r="H31" s="2321"/>
      <c r="I31" s="2347"/>
      <c r="J31" s="2347"/>
      <c r="K31" s="2347"/>
      <c r="L31" s="2347"/>
      <c r="M31" s="2347"/>
      <c r="N31" s="2321"/>
      <c r="O31" s="2321"/>
      <c r="P31" s="2321"/>
      <c r="Q31" s="2321"/>
      <c r="R31" s="2321"/>
      <c r="S31" s="2321"/>
      <c r="T31" s="2321"/>
      <c r="U31" s="2321"/>
      <c r="V31" s="2321"/>
      <c r="W31" s="2321"/>
      <c r="X31" s="2321"/>
      <c r="Y31" s="2321"/>
      <c r="Z31" s="2321"/>
      <c r="AA31" s="2321"/>
      <c r="AB31" s="2321"/>
      <c r="AC31" s="2321"/>
      <c r="AD31" s="2321"/>
      <c r="AE31" s="2321"/>
      <c r="AF31" s="2321"/>
      <c r="AG31" s="2321"/>
      <c r="AH31" s="2342"/>
      <c r="AI31" s="1139"/>
    </row>
    <row r="32" spans="2:35">
      <c r="B32" s="2334"/>
      <c r="C32" s="2337"/>
      <c r="D32" s="2350"/>
      <c r="E32" s="2350"/>
      <c r="F32" s="2350"/>
      <c r="G32" s="2321"/>
      <c r="H32" s="2321"/>
      <c r="I32" s="2347"/>
      <c r="J32" s="2347"/>
      <c r="K32" s="2347"/>
      <c r="L32" s="2347"/>
      <c r="M32" s="2347"/>
      <c r="N32" s="2321"/>
      <c r="O32" s="2321"/>
      <c r="P32" s="2321"/>
      <c r="Q32" s="2321"/>
      <c r="R32" s="2321"/>
      <c r="S32" s="2321"/>
      <c r="T32" s="2321"/>
      <c r="U32" s="2321"/>
      <c r="V32" s="2321"/>
      <c r="W32" s="2321"/>
      <c r="X32" s="2321"/>
      <c r="Y32" s="2321"/>
      <c r="Z32" s="2321"/>
      <c r="AA32" s="2321"/>
      <c r="AB32" s="2321"/>
      <c r="AC32" s="2321"/>
      <c r="AD32" s="2321"/>
      <c r="AE32" s="2321"/>
      <c r="AF32" s="2321"/>
      <c r="AG32" s="2321"/>
      <c r="AH32" s="2342"/>
      <c r="AI32" s="1139"/>
    </row>
    <row r="33" spans="2:35">
      <c r="B33" s="2334"/>
      <c r="C33" s="2337"/>
      <c r="D33" s="2350"/>
      <c r="E33" s="2350"/>
      <c r="F33" s="2350"/>
      <c r="G33" s="2321"/>
      <c r="H33" s="2321"/>
      <c r="I33" s="2347"/>
      <c r="J33" s="2347"/>
      <c r="K33" s="2347"/>
      <c r="L33" s="2347"/>
      <c r="M33" s="2347"/>
      <c r="N33" s="2321"/>
      <c r="O33" s="2321"/>
      <c r="P33" s="2321"/>
      <c r="Q33" s="2321"/>
      <c r="R33" s="2321"/>
      <c r="S33" s="2321"/>
      <c r="T33" s="2321"/>
      <c r="U33" s="2321"/>
      <c r="V33" s="2321"/>
      <c r="W33" s="2321"/>
      <c r="X33" s="2321"/>
      <c r="Y33" s="2321"/>
      <c r="Z33" s="2321"/>
      <c r="AA33" s="2321"/>
      <c r="AB33" s="2321"/>
      <c r="AC33" s="2321"/>
      <c r="AD33" s="2321"/>
      <c r="AE33" s="2321"/>
      <c r="AF33" s="2321"/>
      <c r="AG33" s="2321"/>
      <c r="AH33" s="2342"/>
      <c r="AI33" s="1139"/>
    </row>
    <row r="34" spans="2:35">
      <c r="B34" s="2334"/>
      <c r="C34" s="2337"/>
      <c r="D34" s="2350"/>
      <c r="E34" s="2350"/>
      <c r="F34" s="2350"/>
      <c r="G34" s="2321"/>
      <c r="H34" s="2321"/>
      <c r="I34" s="2347"/>
      <c r="J34" s="2347"/>
      <c r="K34" s="2347"/>
      <c r="L34" s="2347"/>
      <c r="M34" s="2347"/>
      <c r="N34" s="2321"/>
      <c r="O34" s="2321"/>
      <c r="P34" s="2321"/>
      <c r="Q34" s="2321"/>
      <c r="R34" s="2321"/>
      <c r="S34" s="2321"/>
      <c r="T34" s="2321"/>
      <c r="U34" s="2321"/>
      <c r="V34" s="2321"/>
      <c r="W34" s="2321"/>
      <c r="X34" s="2321"/>
      <c r="Y34" s="2321"/>
      <c r="Z34" s="2321"/>
      <c r="AA34" s="2321"/>
      <c r="AB34" s="2321"/>
      <c r="AC34" s="2321"/>
      <c r="AD34" s="2321"/>
      <c r="AE34" s="2321"/>
      <c r="AF34" s="2321"/>
      <c r="AG34" s="2321"/>
      <c r="AH34" s="2342"/>
      <c r="AI34" s="1139"/>
    </row>
    <row r="35" spans="2:35">
      <c r="B35" s="2334"/>
      <c r="C35" s="2337"/>
      <c r="D35" s="2350"/>
      <c r="E35" s="2350"/>
      <c r="F35" s="2350"/>
      <c r="G35" s="2321"/>
      <c r="H35" s="2321"/>
      <c r="I35" s="2347"/>
      <c r="J35" s="2347"/>
      <c r="K35" s="2347"/>
      <c r="L35" s="2347"/>
      <c r="M35" s="2347"/>
      <c r="N35" s="2321"/>
      <c r="O35" s="2321"/>
      <c r="P35" s="2321"/>
      <c r="Q35" s="2321"/>
      <c r="R35" s="2321"/>
      <c r="S35" s="2321"/>
      <c r="T35" s="2321"/>
      <c r="U35" s="2321"/>
      <c r="V35" s="2321"/>
      <c r="W35" s="2321"/>
      <c r="X35" s="2321"/>
      <c r="Y35" s="2321"/>
      <c r="Z35" s="2321"/>
      <c r="AA35" s="2321"/>
      <c r="AB35" s="2321"/>
      <c r="AC35" s="2321"/>
      <c r="AD35" s="2321"/>
      <c r="AE35" s="2321"/>
      <c r="AF35" s="2321"/>
      <c r="AG35" s="2321"/>
      <c r="AH35" s="2342"/>
      <c r="AI35" s="1139"/>
    </row>
    <row r="36" spans="2:35">
      <c r="B36" s="2334"/>
      <c r="C36" s="2337"/>
      <c r="D36" s="2350"/>
      <c r="E36" s="2350"/>
      <c r="F36" s="2350"/>
      <c r="G36" s="2321"/>
      <c r="H36" s="2321"/>
      <c r="I36" s="2347"/>
      <c r="J36" s="2347"/>
      <c r="K36" s="2347"/>
      <c r="L36" s="2347"/>
      <c r="M36" s="2347"/>
      <c r="N36" s="2321"/>
      <c r="O36" s="2321"/>
      <c r="P36" s="2321"/>
      <c r="Q36" s="2321"/>
      <c r="R36" s="2321"/>
      <c r="S36" s="2321"/>
      <c r="T36" s="2321"/>
      <c r="U36" s="2321"/>
      <c r="V36" s="2321"/>
      <c r="W36" s="2321"/>
      <c r="X36" s="2321"/>
      <c r="Y36" s="2321"/>
      <c r="Z36" s="2321"/>
      <c r="AA36" s="2321"/>
      <c r="AB36" s="2321"/>
      <c r="AC36" s="2321"/>
      <c r="AD36" s="2321"/>
      <c r="AE36" s="2321"/>
      <c r="AF36" s="2321"/>
      <c r="AG36" s="2321"/>
      <c r="AH36" s="2342"/>
      <c r="AI36" s="1139"/>
    </row>
    <row r="37" spans="2:35">
      <c r="B37" s="2334"/>
      <c r="C37" s="2337"/>
      <c r="D37" s="2350"/>
      <c r="E37" s="2350"/>
      <c r="F37" s="2350"/>
      <c r="G37" s="2321"/>
      <c r="H37" s="2321"/>
      <c r="I37" s="2347"/>
      <c r="J37" s="2347"/>
      <c r="K37" s="2347"/>
      <c r="L37" s="2347"/>
      <c r="M37" s="2347"/>
      <c r="N37" s="2321"/>
      <c r="O37" s="2321"/>
      <c r="P37" s="2321"/>
      <c r="Q37" s="2321"/>
      <c r="R37" s="2321"/>
      <c r="S37" s="2321"/>
      <c r="T37" s="2321"/>
      <c r="U37" s="2321"/>
      <c r="V37" s="2321"/>
      <c r="W37" s="2321"/>
      <c r="X37" s="2321"/>
      <c r="Y37" s="2321"/>
      <c r="Z37" s="2321"/>
      <c r="AA37" s="2321"/>
      <c r="AB37" s="2321"/>
      <c r="AC37" s="2321"/>
      <c r="AD37" s="2321"/>
      <c r="AE37" s="2321"/>
      <c r="AF37" s="2321"/>
      <c r="AG37" s="2321"/>
      <c r="AH37" s="2342"/>
      <c r="AI37" s="1139"/>
    </row>
    <row r="38" spans="2:35">
      <c r="B38" s="2334"/>
      <c r="C38" s="2338"/>
      <c r="D38" s="2351"/>
      <c r="E38" s="2351"/>
      <c r="F38" s="2351"/>
      <c r="G38" s="2321"/>
      <c r="H38" s="2321"/>
      <c r="I38" s="2347"/>
      <c r="J38" s="2347"/>
      <c r="K38" s="2347"/>
      <c r="L38" s="2347"/>
      <c r="M38" s="2347"/>
      <c r="N38" s="2321"/>
      <c r="O38" s="2321"/>
      <c r="P38" s="2321"/>
      <c r="Q38" s="2321"/>
      <c r="R38" s="2321"/>
      <c r="S38" s="2321"/>
      <c r="T38" s="2321"/>
      <c r="U38" s="2321"/>
      <c r="V38" s="2321"/>
      <c r="W38" s="2321"/>
      <c r="X38" s="2321"/>
      <c r="Y38" s="2321"/>
      <c r="Z38" s="2321"/>
      <c r="AA38" s="2321"/>
      <c r="AB38" s="2321"/>
      <c r="AC38" s="2321"/>
      <c r="AD38" s="2321"/>
      <c r="AE38" s="2321"/>
      <c r="AF38" s="2321"/>
      <c r="AG38" s="2321"/>
      <c r="AH38" s="2343"/>
      <c r="AI38" s="1139"/>
    </row>
    <row r="39" spans="2:35">
      <c r="B39" s="2334"/>
      <c r="C39" s="1143" t="s">
        <v>269</v>
      </c>
      <c r="D39" s="1144"/>
      <c r="E39" s="1145" t="s">
        <v>1007</v>
      </c>
      <c r="F39" s="1145"/>
      <c r="G39" s="1145"/>
      <c r="H39" s="1145"/>
      <c r="I39" s="1141"/>
      <c r="J39" s="1141"/>
      <c r="K39" s="1145"/>
      <c r="L39" s="1145"/>
      <c r="M39" s="1145"/>
      <c r="N39" s="1145"/>
      <c r="O39" s="1145"/>
      <c r="P39" s="1141"/>
      <c r="Q39" s="1145"/>
      <c r="R39" s="1145"/>
      <c r="S39" s="1146"/>
      <c r="T39" s="1146"/>
      <c r="U39" s="1146"/>
      <c r="V39" s="1141"/>
      <c r="W39" s="1141"/>
      <c r="X39" s="1145"/>
      <c r="Y39" s="1145"/>
      <c r="Z39" s="1145"/>
      <c r="AA39" s="1145"/>
      <c r="AB39" s="1145"/>
      <c r="AC39" s="1145"/>
      <c r="AD39" s="1145"/>
      <c r="AE39" s="1145" t="s">
        <v>1005</v>
      </c>
      <c r="AF39" s="1145"/>
      <c r="AG39" s="1145"/>
      <c r="AH39" s="1148"/>
      <c r="AI39" s="1149"/>
    </row>
    <row r="40" spans="2:35">
      <c r="B40" s="2334"/>
      <c r="C40" s="1163" t="s">
        <v>1020</v>
      </c>
      <c r="D40" s="1164"/>
      <c r="E40" s="1165"/>
      <c r="F40" s="1165"/>
      <c r="G40" s="1165"/>
      <c r="H40" s="1165"/>
      <c r="I40" s="1153" t="s">
        <v>1036</v>
      </c>
      <c r="J40" s="1153" t="s">
        <v>1036</v>
      </c>
      <c r="K40" s="1153" t="s">
        <v>1036</v>
      </c>
      <c r="L40" s="1153" t="s">
        <v>1036</v>
      </c>
      <c r="M40" s="1153" t="s">
        <v>1036</v>
      </c>
      <c r="N40" s="1165"/>
      <c r="O40" s="1165"/>
      <c r="P40" s="1166"/>
      <c r="Q40" s="1165"/>
      <c r="R40" s="1165"/>
      <c r="S40" s="1166"/>
      <c r="T40" s="1166"/>
      <c r="U40" s="1166"/>
      <c r="V40" s="1166"/>
      <c r="W40" s="1166"/>
      <c r="X40" s="1165"/>
      <c r="Y40" s="1165"/>
      <c r="Z40" s="1165"/>
      <c r="AA40" s="1165"/>
      <c r="AB40" s="1165"/>
      <c r="AC40" s="1165"/>
      <c r="AD40" s="1165"/>
      <c r="AE40" s="1165"/>
      <c r="AF40" s="1165"/>
      <c r="AG40" s="1165"/>
      <c r="AH40" s="1167"/>
      <c r="AI40" s="1149"/>
    </row>
    <row r="41" spans="2:35" ht="18.75" thickBot="1">
      <c r="B41" s="2334"/>
      <c r="C41" s="2328" t="s">
        <v>389</v>
      </c>
      <c r="D41" s="2344" t="s">
        <v>1010</v>
      </c>
      <c r="E41" s="2311" t="s">
        <v>1011</v>
      </c>
      <c r="F41" s="2325"/>
      <c r="G41" s="2311"/>
      <c r="H41" s="2325"/>
      <c r="I41" s="2311" t="s">
        <v>1358</v>
      </c>
      <c r="J41" s="2311" t="s">
        <v>1358</v>
      </c>
      <c r="K41" s="2311" t="s">
        <v>1358</v>
      </c>
      <c r="L41" s="2311" t="s">
        <v>1358</v>
      </c>
      <c r="M41" s="2311" t="s">
        <v>1358</v>
      </c>
      <c r="N41" s="2311"/>
      <c r="O41" s="2311"/>
      <c r="P41" s="2311" t="s">
        <v>1010</v>
      </c>
      <c r="Q41" s="2311" t="s">
        <v>1021</v>
      </c>
      <c r="R41" s="2311" t="s">
        <v>1011</v>
      </c>
      <c r="S41" s="2311" t="s">
        <v>1010</v>
      </c>
      <c r="T41" s="2311" t="s">
        <v>1021</v>
      </c>
      <c r="U41" s="2311"/>
      <c r="V41" s="2311"/>
      <c r="W41" s="2311" t="s">
        <v>1011</v>
      </c>
      <c r="X41" s="2311" t="s">
        <v>1010</v>
      </c>
      <c r="Y41" s="2311" t="s">
        <v>1010</v>
      </c>
      <c r="Z41" s="2311" t="s">
        <v>1010</v>
      </c>
      <c r="AA41" s="2311" t="s">
        <v>1010</v>
      </c>
      <c r="AB41" s="2311"/>
      <c r="AC41" s="2311"/>
      <c r="AD41" s="2311" t="s">
        <v>1010</v>
      </c>
      <c r="AE41" s="2311" t="s">
        <v>1010</v>
      </c>
      <c r="AF41" s="2311" t="s">
        <v>1010</v>
      </c>
      <c r="AG41" s="2311" t="s">
        <v>1012</v>
      </c>
      <c r="AH41" s="2311" t="s">
        <v>1021</v>
      </c>
      <c r="AI41" s="1155" t="s">
        <v>701</v>
      </c>
    </row>
    <row r="42" spans="2:35" ht="14.25" thickBot="1">
      <c r="B42" s="2335"/>
      <c r="C42" s="2329"/>
      <c r="D42" s="2345"/>
      <c r="E42" s="2312"/>
      <c r="F42" s="2326"/>
      <c r="G42" s="2312"/>
      <c r="H42" s="2326"/>
      <c r="I42" s="2312"/>
      <c r="J42" s="2312"/>
      <c r="K42" s="2312"/>
      <c r="L42" s="2312"/>
      <c r="M42" s="2312"/>
      <c r="N42" s="2312"/>
      <c r="O42" s="2312"/>
      <c r="P42" s="2312"/>
      <c r="Q42" s="2312"/>
      <c r="R42" s="2312"/>
      <c r="S42" s="2312"/>
      <c r="T42" s="2312"/>
      <c r="U42" s="2312"/>
      <c r="V42" s="2312"/>
      <c r="W42" s="2312"/>
      <c r="X42" s="2312"/>
      <c r="Y42" s="2312"/>
      <c r="Z42" s="2312"/>
      <c r="AA42" s="2312"/>
      <c r="AB42" s="2312"/>
      <c r="AC42" s="2312"/>
      <c r="AD42" s="2312"/>
      <c r="AE42" s="2312"/>
      <c r="AF42" s="2312"/>
      <c r="AG42" s="2312"/>
      <c r="AH42" s="2312"/>
      <c r="AI42" s="1156" t="s">
        <v>1014</v>
      </c>
    </row>
    <row r="43" spans="2:35">
      <c r="B43" s="1157"/>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2355"/>
      <c r="AH43" s="2355"/>
      <c r="AI43" s="1161"/>
    </row>
    <row r="44" spans="2:35">
      <c r="B44" s="2333" t="s">
        <v>780</v>
      </c>
      <c r="C44" s="1135" t="s">
        <v>731</v>
      </c>
      <c r="D44" s="1168" t="s">
        <v>1022</v>
      </c>
      <c r="E44" s="1168" t="s">
        <v>798</v>
      </c>
      <c r="F44" s="1168" t="s">
        <v>799</v>
      </c>
      <c r="G44" s="1168" t="s">
        <v>800</v>
      </c>
      <c r="H44" s="1168" t="s">
        <v>801</v>
      </c>
      <c r="I44" s="1168" t="s">
        <v>802</v>
      </c>
      <c r="J44" s="1168" t="s">
        <v>803</v>
      </c>
      <c r="K44" s="1168" t="s">
        <v>804</v>
      </c>
      <c r="L44" s="1168" t="s">
        <v>805</v>
      </c>
      <c r="M44" s="1168" t="s">
        <v>806</v>
      </c>
      <c r="N44" s="1168" t="s">
        <v>807</v>
      </c>
      <c r="O44" s="1168" t="s">
        <v>1023</v>
      </c>
      <c r="P44" s="1168" t="s">
        <v>861</v>
      </c>
      <c r="Q44" s="1168" t="s">
        <v>809</v>
      </c>
      <c r="R44" s="1168" t="s">
        <v>810</v>
      </c>
      <c r="S44" s="1168" t="s">
        <v>811</v>
      </c>
      <c r="T44" s="1168" t="s">
        <v>812</v>
      </c>
      <c r="U44" s="1168" t="s">
        <v>813</v>
      </c>
      <c r="V44" s="1168" t="s">
        <v>814</v>
      </c>
      <c r="W44" s="1168" t="s">
        <v>815</v>
      </c>
      <c r="X44" s="1168" t="s">
        <v>816</v>
      </c>
      <c r="Y44" s="1168" t="s">
        <v>817</v>
      </c>
      <c r="Z44" s="1168" t="s">
        <v>818</v>
      </c>
      <c r="AA44" s="1168" t="s">
        <v>819</v>
      </c>
      <c r="AB44" s="1168" t="s">
        <v>820</v>
      </c>
      <c r="AC44" s="1168" t="s">
        <v>821</v>
      </c>
      <c r="AD44" s="1168" t="s">
        <v>822</v>
      </c>
      <c r="AE44" s="1168" t="s">
        <v>823</v>
      </c>
      <c r="AF44" s="1168" t="s">
        <v>824</v>
      </c>
      <c r="AG44" s="1168" t="s">
        <v>825</v>
      </c>
      <c r="AH44" s="1138"/>
      <c r="AI44" s="1139"/>
    </row>
    <row r="45" spans="2:35">
      <c r="B45" s="2334"/>
      <c r="C45" s="1135" t="s">
        <v>264</v>
      </c>
      <c r="D45" s="1169" t="s">
        <v>808</v>
      </c>
      <c r="E45" s="1141" t="s">
        <v>199</v>
      </c>
      <c r="F45" s="1141" t="s">
        <v>297</v>
      </c>
      <c r="G45" s="1141" t="s">
        <v>749</v>
      </c>
      <c r="H45" s="1141" t="s">
        <v>744</v>
      </c>
      <c r="I45" s="1141" t="s">
        <v>745</v>
      </c>
      <c r="J45" s="1141" t="s">
        <v>746</v>
      </c>
      <c r="K45" s="1141" t="s">
        <v>747</v>
      </c>
      <c r="L45" s="1141" t="s">
        <v>748</v>
      </c>
      <c r="M45" s="1141" t="s">
        <v>297</v>
      </c>
      <c r="N45" s="1141" t="s">
        <v>749</v>
      </c>
      <c r="O45" s="1141" t="s">
        <v>744</v>
      </c>
      <c r="P45" s="1141" t="s">
        <v>745</v>
      </c>
      <c r="Q45" s="1141" t="s">
        <v>746</v>
      </c>
      <c r="R45" s="1141" t="s">
        <v>747</v>
      </c>
      <c r="S45" s="1141" t="s">
        <v>748</v>
      </c>
      <c r="T45" s="1141" t="s">
        <v>297</v>
      </c>
      <c r="U45" s="1141" t="s">
        <v>749</v>
      </c>
      <c r="V45" s="1141" t="s">
        <v>744</v>
      </c>
      <c r="W45" s="1141" t="s">
        <v>745</v>
      </c>
      <c r="X45" s="1141" t="s">
        <v>746</v>
      </c>
      <c r="Y45" s="1141" t="s">
        <v>747</v>
      </c>
      <c r="Z45" s="1141" t="s">
        <v>748</v>
      </c>
      <c r="AA45" s="1141" t="s">
        <v>297</v>
      </c>
      <c r="AB45" s="1141" t="s">
        <v>749</v>
      </c>
      <c r="AC45" s="1141" t="s">
        <v>744</v>
      </c>
      <c r="AD45" s="1141" t="s">
        <v>745</v>
      </c>
      <c r="AE45" s="1141" t="s">
        <v>746</v>
      </c>
      <c r="AF45" s="1141" t="s">
        <v>747</v>
      </c>
      <c r="AG45" s="1141" t="s">
        <v>748</v>
      </c>
      <c r="AH45" s="1142"/>
      <c r="AI45" s="1139"/>
    </row>
    <row r="46" spans="2:35" ht="13.5" customHeight="1">
      <c r="B46" s="2334"/>
      <c r="C46" s="2336" t="s">
        <v>352</v>
      </c>
      <c r="D46" s="2339"/>
      <c r="E46" s="2320"/>
      <c r="F46" s="2320" t="s">
        <v>554</v>
      </c>
      <c r="G46" s="2320" t="s">
        <v>555</v>
      </c>
      <c r="H46" s="2320" t="s">
        <v>298</v>
      </c>
      <c r="I46" s="2320" t="s">
        <v>878</v>
      </c>
      <c r="J46" s="2320" t="s">
        <v>559</v>
      </c>
      <c r="K46" s="2320"/>
      <c r="L46" s="2320"/>
      <c r="M46" s="2320" t="s">
        <v>298</v>
      </c>
      <c r="N46" s="2320" t="s">
        <v>298</v>
      </c>
      <c r="O46" s="2320" t="s">
        <v>298</v>
      </c>
      <c r="P46" s="2320" t="s">
        <v>556</v>
      </c>
      <c r="Q46" s="2320" t="s">
        <v>556</v>
      </c>
      <c r="R46" s="2320"/>
      <c r="S46" s="2320"/>
      <c r="T46" s="2320" t="s">
        <v>556</v>
      </c>
      <c r="U46" s="2320" t="s">
        <v>556</v>
      </c>
      <c r="V46" s="2320" t="s">
        <v>556</v>
      </c>
      <c r="W46" s="2320" t="s">
        <v>556</v>
      </c>
      <c r="X46" s="2320" t="s">
        <v>557</v>
      </c>
      <c r="Y46" s="2320"/>
      <c r="Z46" s="2320"/>
      <c r="AA46" s="2320" t="s">
        <v>558</v>
      </c>
      <c r="AB46" s="2320" t="s">
        <v>558</v>
      </c>
      <c r="AC46" s="2320" t="s">
        <v>558</v>
      </c>
      <c r="AD46" s="2320" t="s">
        <v>558</v>
      </c>
      <c r="AE46" s="2320" t="s">
        <v>826</v>
      </c>
      <c r="AF46" s="2320"/>
      <c r="AG46" s="2323"/>
      <c r="AH46" s="2323"/>
      <c r="AI46" s="1139"/>
    </row>
    <row r="47" spans="2:35">
      <c r="B47" s="2334"/>
      <c r="C47" s="2337"/>
      <c r="D47" s="2340"/>
      <c r="E47" s="2321"/>
      <c r="F47" s="2321"/>
      <c r="G47" s="2321"/>
      <c r="H47" s="2332"/>
      <c r="I47" s="2332"/>
      <c r="J47" s="2321"/>
      <c r="K47" s="2332"/>
      <c r="L47" s="2332"/>
      <c r="M47" s="2332"/>
      <c r="N47" s="2332"/>
      <c r="O47" s="2332"/>
      <c r="P47" s="2321"/>
      <c r="Q47" s="2321"/>
      <c r="R47" s="2321"/>
      <c r="S47" s="2321"/>
      <c r="T47" s="2321"/>
      <c r="U47" s="2321"/>
      <c r="V47" s="2321"/>
      <c r="W47" s="2321"/>
      <c r="X47" s="2321"/>
      <c r="Y47" s="2321"/>
      <c r="Z47" s="2321"/>
      <c r="AA47" s="2321"/>
      <c r="AB47" s="2321"/>
      <c r="AC47" s="2321"/>
      <c r="AD47" s="2321"/>
      <c r="AE47" s="2321"/>
      <c r="AF47" s="2321"/>
      <c r="AG47" s="2324"/>
      <c r="AH47" s="2324"/>
      <c r="AI47" s="1139"/>
    </row>
    <row r="48" spans="2:35">
      <c r="B48" s="2334"/>
      <c r="C48" s="2337"/>
      <c r="D48" s="2340"/>
      <c r="E48" s="2321"/>
      <c r="F48" s="2321"/>
      <c r="G48" s="2321"/>
      <c r="H48" s="2332"/>
      <c r="I48" s="2332"/>
      <c r="J48" s="2321"/>
      <c r="K48" s="2332"/>
      <c r="L48" s="2332"/>
      <c r="M48" s="2332"/>
      <c r="N48" s="2332"/>
      <c r="O48" s="2332"/>
      <c r="P48" s="2321"/>
      <c r="Q48" s="2321"/>
      <c r="R48" s="2321"/>
      <c r="S48" s="2321"/>
      <c r="T48" s="2321"/>
      <c r="U48" s="2321"/>
      <c r="V48" s="2321"/>
      <c r="W48" s="2321"/>
      <c r="X48" s="2321"/>
      <c r="Y48" s="2321"/>
      <c r="Z48" s="2321"/>
      <c r="AA48" s="2321"/>
      <c r="AB48" s="2321"/>
      <c r="AC48" s="2321"/>
      <c r="AD48" s="2321"/>
      <c r="AE48" s="2321"/>
      <c r="AF48" s="2321"/>
      <c r="AG48" s="2324"/>
      <c r="AH48" s="2324"/>
      <c r="AI48" s="1139"/>
    </row>
    <row r="49" spans="2:35">
      <c r="B49" s="2334"/>
      <c r="C49" s="2337"/>
      <c r="D49" s="2340"/>
      <c r="E49" s="2321"/>
      <c r="F49" s="2321"/>
      <c r="G49" s="2321"/>
      <c r="H49" s="2332"/>
      <c r="I49" s="2332"/>
      <c r="J49" s="2321"/>
      <c r="K49" s="2332"/>
      <c r="L49" s="2332"/>
      <c r="M49" s="2332"/>
      <c r="N49" s="2332"/>
      <c r="O49" s="2332"/>
      <c r="P49" s="2321"/>
      <c r="Q49" s="2321"/>
      <c r="R49" s="2321"/>
      <c r="S49" s="2321"/>
      <c r="T49" s="2321"/>
      <c r="U49" s="2321"/>
      <c r="V49" s="2321"/>
      <c r="W49" s="2321"/>
      <c r="X49" s="2321"/>
      <c r="Y49" s="2321"/>
      <c r="Z49" s="2321"/>
      <c r="AA49" s="2321"/>
      <c r="AB49" s="2321"/>
      <c r="AC49" s="2321"/>
      <c r="AD49" s="2321"/>
      <c r="AE49" s="2321"/>
      <c r="AF49" s="2321"/>
      <c r="AG49" s="2324"/>
      <c r="AH49" s="2324"/>
      <c r="AI49" s="1139"/>
    </row>
    <row r="50" spans="2:35">
      <c r="B50" s="2334"/>
      <c r="C50" s="2337"/>
      <c r="D50" s="2340"/>
      <c r="E50" s="2321"/>
      <c r="F50" s="2321"/>
      <c r="G50" s="2321"/>
      <c r="H50" s="2332"/>
      <c r="I50" s="2332"/>
      <c r="J50" s="2321"/>
      <c r="K50" s="2332"/>
      <c r="L50" s="2332"/>
      <c r="M50" s="2332"/>
      <c r="N50" s="2332"/>
      <c r="O50" s="2332"/>
      <c r="P50" s="2321"/>
      <c r="Q50" s="2321"/>
      <c r="R50" s="2321"/>
      <c r="S50" s="2321"/>
      <c r="T50" s="2321"/>
      <c r="U50" s="2321"/>
      <c r="V50" s="2321"/>
      <c r="W50" s="2321"/>
      <c r="X50" s="2321"/>
      <c r="Y50" s="2321"/>
      <c r="Z50" s="2321"/>
      <c r="AA50" s="2321"/>
      <c r="AB50" s="2321"/>
      <c r="AC50" s="2321"/>
      <c r="AD50" s="2321"/>
      <c r="AE50" s="2321"/>
      <c r="AF50" s="2321"/>
      <c r="AG50" s="2324"/>
      <c r="AH50" s="2324"/>
      <c r="AI50" s="1139"/>
    </row>
    <row r="51" spans="2:35">
      <c r="B51" s="2334"/>
      <c r="C51" s="2337"/>
      <c r="D51" s="2340"/>
      <c r="E51" s="2321"/>
      <c r="F51" s="2321"/>
      <c r="G51" s="2321"/>
      <c r="H51" s="2332"/>
      <c r="I51" s="2332"/>
      <c r="J51" s="2321"/>
      <c r="K51" s="2332"/>
      <c r="L51" s="2332"/>
      <c r="M51" s="2332"/>
      <c r="N51" s="2332"/>
      <c r="O51" s="2332"/>
      <c r="P51" s="2321"/>
      <c r="Q51" s="2321"/>
      <c r="R51" s="2321"/>
      <c r="S51" s="2321"/>
      <c r="T51" s="2321"/>
      <c r="U51" s="2321"/>
      <c r="V51" s="2321"/>
      <c r="W51" s="2321"/>
      <c r="X51" s="2321"/>
      <c r="Y51" s="2321"/>
      <c r="Z51" s="2321"/>
      <c r="AA51" s="2321"/>
      <c r="AB51" s="2321"/>
      <c r="AC51" s="2321"/>
      <c r="AD51" s="2321"/>
      <c r="AE51" s="2321"/>
      <c r="AF51" s="2321"/>
      <c r="AG51" s="2324"/>
      <c r="AH51" s="2324"/>
      <c r="AI51" s="1139"/>
    </row>
    <row r="52" spans="2:35">
      <c r="B52" s="2334"/>
      <c r="C52" s="2337"/>
      <c r="D52" s="2340"/>
      <c r="E52" s="2321"/>
      <c r="F52" s="2321"/>
      <c r="G52" s="2321"/>
      <c r="H52" s="2332"/>
      <c r="I52" s="2332"/>
      <c r="J52" s="2321"/>
      <c r="K52" s="2332"/>
      <c r="L52" s="2332"/>
      <c r="M52" s="2332"/>
      <c r="N52" s="2332"/>
      <c r="O52" s="2332"/>
      <c r="P52" s="2321"/>
      <c r="Q52" s="2321"/>
      <c r="R52" s="2321"/>
      <c r="S52" s="2321"/>
      <c r="T52" s="2321"/>
      <c r="U52" s="2321"/>
      <c r="V52" s="2321"/>
      <c r="W52" s="2321"/>
      <c r="X52" s="2321"/>
      <c r="Y52" s="2321"/>
      <c r="Z52" s="2321"/>
      <c r="AA52" s="2321"/>
      <c r="AB52" s="2321"/>
      <c r="AC52" s="2321"/>
      <c r="AD52" s="2321"/>
      <c r="AE52" s="2321"/>
      <c r="AF52" s="2321"/>
      <c r="AG52" s="2324"/>
      <c r="AH52" s="2324"/>
      <c r="AI52" s="1139"/>
    </row>
    <row r="53" spans="2:35">
      <c r="B53" s="2334"/>
      <c r="C53" s="2337"/>
      <c r="D53" s="2340"/>
      <c r="E53" s="2321"/>
      <c r="F53" s="2321"/>
      <c r="G53" s="2321"/>
      <c r="H53" s="2332"/>
      <c r="I53" s="2332"/>
      <c r="J53" s="2321"/>
      <c r="K53" s="2332"/>
      <c r="L53" s="2332"/>
      <c r="M53" s="2332"/>
      <c r="N53" s="2332"/>
      <c r="O53" s="2332"/>
      <c r="P53" s="2321"/>
      <c r="Q53" s="2321"/>
      <c r="R53" s="2321"/>
      <c r="S53" s="2321"/>
      <c r="T53" s="2321"/>
      <c r="U53" s="2321"/>
      <c r="V53" s="2321"/>
      <c r="W53" s="2321"/>
      <c r="X53" s="2321"/>
      <c r="Y53" s="2321"/>
      <c r="Z53" s="2321"/>
      <c r="AA53" s="2321"/>
      <c r="AB53" s="2321"/>
      <c r="AC53" s="2321"/>
      <c r="AD53" s="2321"/>
      <c r="AE53" s="2321"/>
      <c r="AF53" s="2321"/>
      <c r="AG53" s="2324"/>
      <c r="AH53" s="2324"/>
      <c r="AI53" s="1139"/>
    </row>
    <row r="54" spans="2:35">
      <c r="B54" s="2334"/>
      <c r="C54" s="2337"/>
      <c r="D54" s="2340"/>
      <c r="E54" s="2321"/>
      <c r="F54" s="2321"/>
      <c r="G54" s="2321"/>
      <c r="H54" s="2332"/>
      <c r="I54" s="2332"/>
      <c r="J54" s="2321"/>
      <c r="K54" s="2332"/>
      <c r="L54" s="2332"/>
      <c r="M54" s="2332"/>
      <c r="N54" s="2332"/>
      <c r="O54" s="2332"/>
      <c r="P54" s="2321"/>
      <c r="Q54" s="2321"/>
      <c r="R54" s="2321"/>
      <c r="S54" s="2321"/>
      <c r="T54" s="2321"/>
      <c r="U54" s="2321"/>
      <c r="V54" s="2321"/>
      <c r="W54" s="2321"/>
      <c r="X54" s="2321"/>
      <c r="Y54" s="2321"/>
      <c r="Z54" s="2321"/>
      <c r="AA54" s="2321"/>
      <c r="AB54" s="2321"/>
      <c r="AC54" s="2321"/>
      <c r="AD54" s="2321"/>
      <c r="AE54" s="2321"/>
      <c r="AF54" s="2321"/>
      <c r="AG54" s="2324"/>
      <c r="AH54" s="2324"/>
      <c r="AI54" s="1139"/>
    </row>
    <row r="55" spans="2:35">
      <c r="B55" s="2334"/>
      <c r="C55" s="2337"/>
      <c r="D55" s="2340"/>
      <c r="E55" s="2321"/>
      <c r="F55" s="2321"/>
      <c r="G55" s="2321"/>
      <c r="H55" s="2332"/>
      <c r="I55" s="2332"/>
      <c r="J55" s="2321"/>
      <c r="K55" s="2332"/>
      <c r="L55" s="2332"/>
      <c r="M55" s="2332"/>
      <c r="N55" s="2332"/>
      <c r="O55" s="2332"/>
      <c r="P55" s="2321"/>
      <c r="Q55" s="2321"/>
      <c r="R55" s="2321"/>
      <c r="S55" s="2321"/>
      <c r="T55" s="2321"/>
      <c r="U55" s="2321"/>
      <c r="V55" s="2321"/>
      <c r="W55" s="2321"/>
      <c r="X55" s="2321"/>
      <c r="Y55" s="2321"/>
      <c r="Z55" s="2321"/>
      <c r="AA55" s="2321"/>
      <c r="AB55" s="2321"/>
      <c r="AC55" s="2321"/>
      <c r="AD55" s="2321"/>
      <c r="AE55" s="2321"/>
      <c r="AF55" s="2321"/>
      <c r="AG55" s="2324"/>
      <c r="AH55" s="2324"/>
      <c r="AI55" s="1139"/>
    </row>
    <row r="56" spans="2:35">
      <c r="B56" s="2334"/>
      <c r="C56" s="2338"/>
      <c r="D56" s="2340"/>
      <c r="E56" s="2321"/>
      <c r="F56" s="2321"/>
      <c r="G56" s="2321"/>
      <c r="H56" s="2332"/>
      <c r="I56" s="2332"/>
      <c r="J56" s="2322"/>
      <c r="K56" s="2332"/>
      <c r="L56" s="2332"/>
      <c r="M56" s="2332"/>
      <c r="N56" s="2332"/>
      <c r="O56" s="2332"/>
      <c r="P56" s="2321"/>
      <c r="Q56" s="2321"/>
      <c r="R56" s="2321"/>
      <c r="S56" s="2321"/>
      <c r="T56" s="2321"/>
      <c r="U56" s="2321"/>
      <c r="V56" s="2321"/>
      <c r="W56" s="2321"/>
      <c r="X56" s="2321"/>
      <c r="Y56" s="2321"/>
      <c r="Z56" s="2321"/>
      <c r="AA56" s="2322"/>
      <c r="AB56" s="2322"/>
      <c r="AC56" s="2322"/>
      <c r="AD56" s="2322"/>
      <c r="AE56" s="2322"/>
      <c r="AF56" s="2322"/>
      <c r="AG56" s="2324"/>
      <c r="AH56" s="2327"/>
      <c r="AI56" s="1139"/>
    </row>
    <row r="57" spans="2:35">
      <c r="B57" s="2334"/>
      <c r="C57" s="1143" t="s">
        <v>269</v>
      </c>
      <c r="D57" s="1170"/>
      <c r="E57" s="1145"/>
      <c r="F57" s="1145" t="s">
        <v>1024</v>
      </c>
      <c r="G57" s="1145"/>
      <c r="H57" s="1145"/>
      <c r="I57" s="1145"/>
      <c r="J57" s="1145"/>
      <c r="K57" s="1145"/>
      <c r="L57" s="1145"/>
      <c r="M57" s="1145"/>
      <c r="N57" s="1145"/>
      <c r="O57" s="1145"/>
      <c r="P57" s="1141"/>
      <c r="Q57" s="1145"/>
      <c r="R57" s="1145"/>
      <c r="S57" s="1145"/>
      <c r="T57" s="1145"/>
      <c r="U57" s="1145"/>
      <c r="V57" s="1145"/>
      <c r="W57" s="1145"/>
      <c r="X57" s="1145"/>
      <c r="Y57" s="1145"/>
      <c r="Z57" s="1145"/>
      <c r="AA57" s="1145"/>
      <c r="AB57" s="1145"/>
      <c r="AC57" s="1145"/>
      <c r="AD57" s="1246" t="s">
        <v>1025</v>
      </c>
      <c r="AE57" s="1145"/>
      <c r="AF57" s="1145"/>
      <c r="AG57" s="1145"/>
      <c r="AH57" s="1148"/>
      <c r="AI57" s="1139"/>
    </row>
    <row r="58" spans="2:35">
      <c r="B58" s="2334"/>
      <c r="C58" s="1163" t="s">
        <v>1020</v>
      </c>
      <c r="D58" s="1164"/>
      <c r="E58" s="1165"/>
      <c r="F58" s="1165"/>
      <c r="G58" s="1165"/>
      <c r="H58" s="1165"/>
      <c r="I58" s="1166"/>
      <c r="J58" s="1166"/>
      <c r="K58" s="1165"/>
      <c r="L58" s="1165"/>
      <c r="M58" s="1165"/>
      <c r="N58" s="1165"/>
      <c r="O58" s="1165"/>
      <c r="P58" s="1166"/>
      <c r="Q58" s="1165"/>
      <c r="R58" s="1165"/>
      <c r="S58" s="1166"/>
      <c r="T58" s="1166"/>
      <c r="U58" s="1166"/>
      <c r="V58" s="1166"/>
      <c r="W58" s="1166"/>
      <c r="X58" s="1165"/>
      <c r="Y58" s="1165"/>
      <c r="Z58" s="1165"/>
      <c r="AA58" s="1165"/>
      <c r="AB58" s="1165"/>
      <c r="AC58" s="1165"/>
      <c r="AD58" s="1165"/>
      <c r="AE58" s="1165"/>
      <c r="AF58" s="1165"/>
      <c r="AG58" s="1165"/>
      <c r="AH58" s="1167"/>
      <c r="AI58" s="1139"/>
    </row>
    <row r="59" spans="2:35" ht="18.75" thickBot="1">
      <c r="B59" s="2334"/>
      <c r="C59" s="2328" t="s">
        <v>389</v>
      </c>
      <c r="D59" s="2330"/>
      <c r="E59" s="2311"/>
      <c r="F59" s="2311" t="s">
        <v>1012</v>
      </c>
      <c r="G59" s="2311" t="s">
        <v>1010</v>
      </c>
      <c r="H59" s="2311" t="s">
        <v>1026</v>
      </c>
      <c r="I59" s="2311"/>
      <c r="J59" s="2311" t="s">
        <v>1012</v>
      </c>
      <c r="K59" s="2311"/>
      <c r="L59" s="2311"/>
      <c r="M59" s="2311" t="s">
        <v>1012</v>
      </c>
      <c r="N59" s="2311" t="s">
        <v>1021</v>
      </c>
      <c r="O59" s="2311" t="s">
        <v>1026</v>
      </c>
      <c r="P59" s="2311" t="s">
        <v>1010</v>
      </c>
      <c r="Q59" s="2311" t="s">
        <v>1027</v>
      </c>
      <c r="R59" s="2311"/>
      <c r="S59" s="2311"/>
      <c r="T59" s="2311" t="s">
        <v>1028</v>
      </c>
      <c r="U59" s="2311" t="s">
        <v>1027</v>
      </c>
      <c r="V59" s="2311" t="s">
        <v>1027</v>
      </c>
      <c r="W59" s="2311" t="s">
        <v>1012</v>
      </c>
      <c r="X59" s="2311" t="s">
        <v>1010</v>
      </c>
      <c r="Y59" s="2311"/>
      <c r="Z59" s="2325"/>
      <c r="AA59" s="2311" t="s">
        <v>1012</v>
      </c>
      <c r="AB59" s="2311" t="s">
        <v>1026</v>
      </c>
      <c r="AC59" s="2311" t="s">
        <v>1010</v>
      </c>
      <c r="AD59" s="2311" t="s">
        <v>1010</v>
      </c>
      <c r="AE59" s="2311"/>
      <c r="AF59" s="2311"/>
      <c r="AG59" s="2311"/>
      <c r="AH59" s="2313"/>
      <c r="AI59" s="1155" t="s">
        <v>701</v>
      </c>
    </row>
    <row r="60" spans="2:35" ht="14.25" thickBot="1">
      <c r="B60" s="2335"/>
      <c r="C60" s="2329"/>
      <c r="D60" s="2331"/>
      <c r="E60" s="2312"/>
      <c r="F60" s="2312"/>
      <c r="G60" s="2312"/>
      <c r="H60" s="2312"/>
      <c r="I60" s="2312"/>
      <c r="J60" s="2312"/>
      <c r="K60" s="2312"/>
      <c r="L60" s="2312"/>
      <c r="M60" s="2312"/>
      <c r="N60" s="2312"/>
      <c r="O60" s="2312"/>
      <c r="P60" s="2312"/>
      <c r="Q60" s="2312"/>
      <c r="R60" s="2312"/>
      <c r="S60" s="2312"/>
      <c r="T60" s="2312"/>
      <c r="U60" s="2312"/>
      <c r="V60" s="2312"/>
      <c r="W60" s="2312"/>
      <c r="X60" s="2312"/>
      <c r="Y60" s="2312"/>
      <c r="Z60" s="2326"/>
      <c r="AA60" s="2312"/>
      <c r="AB60" s="2312"/>
      <c r="AC60" s="2312"/>
      <c r="AD60" s="2312"/>
      <c r="AE60" s="2312"/>
      <c r="AF60" s="2312"/>
      <c r="AG60" s="2312"/>
      <c r="AH60" s="2314"/>
      <c r="AI60" s="1156" t="s">
        <v>1014</v>
      </c>
    </row>
    <row r="61" spans="2:35">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2356"/>
      <c r="AH61" s="2356"/>
      <c r="AI61" s="1161"/>
    </row>
    <row r="62" spans="2:35">
      <c r="B62" s="2315" t="s">
        <v>547</v>
      </c>
      <c r="C62" s="2316"/>
      <c r="D62" s="2316"/>
      <c r="E62" s="2316"/>
      <c r="F62" s="2316"/>
      <c r="G62" s="2316"/>
      <c r="H62" s="2316"/>
      <c r="I62" s="2316"/>
      <c r="J62" s="2316"/>
      <c r="K62" s="2316"/>
      <c r="L62" s="2316"/>
      <c r="M62" s="2316"/>
      <c r="N62" s="2316"/>
      <c r="O62" s="2316"/>
      <c r="P62" s="2316"/>
      <c r="Q62" s="2316"/>
      <c r="R62" s="2316"/>
      <c r="S62" s="2316"/>
      <c r="T62" s="2316"/>
      <c r="U62" s="2316"/>
      <c r="V62" s="2316"/>
      <c r="W62" s="2316"/>
      <c r="X62" s="2316"/>
      <c r="Y62" s="2316"/>
      <c r="Z62" s="2316"/>
      <c r="AA62" s="2316"/>
      <c r="AB62" s="2316"/>
      <c r="AC62" s="2316"/>
      <c r="AD62" s="2316"/>
      <c r="AE62" s="2316"/>
      <c r="AF62" s="2316"/>
      <c r="AG62" s="2316"/>
      <c r="AH62" s="2316"/>
      <c r="AI62" s="1139"/>
    </row>
    <row r="63" spans="2:35" ht="14.25" thickBot="1">
      <c r="B63" s="2317" t="s">
        <v>272</v>
      </c>
      <c r="C63" s="2318"/>
      <c r="D63" s="2318"/>
      <c r="E63" s="1149"/>
      <c r="F63" s="1149"/>
      <c r="G63" s="1149"/>
      <c r="H63" s="1149"/>
      <c r="I63" s="1149"/>
      <c r="J63" s="1149"/>
      <c r="K63" s="2304" t="s">
        <v>486</v>
      </c>
      <c r="L63" s="2304"/>
      <c r="M63" s="2304"/>
      <c r="N63" s="2304"/>
      <c r="O63" s="2304"/>
      <c r="P63" s="2304"/>
      <c r="Q63" s="2304"/>
      <c r="R63" s="2304"/>
      <c r="S63" s="2304"/>
      <c r="T63" s="2304"/>
      <c r="U63" s="2304"/>
      <c r="V63" s="2304"/>
      <c r="W63" s="2304"/>
      <c r="X63" s="2304"/>
      <c r="Y63" s="2304"/>
      <c r="Z63" s="2304"/>
      <c r="AA63" s="2304"/>
      <c r="AB63" s="1158"/>
      <c r="AC63" s="1158"/>
      <c r="AD63" s="1158"/>
      <c r="AE63" s="1158"/>
      <c r="AF63" s="1158"/>
      <c r="AG63" s="1158"/>
      <c r="AH63" s="1158"/>
      <c r="AI63" s="1139"/>
    </row>
    <row r="64" spans="2:35" ht="14.25" thickBot="1">
      <c r="B64" s="2300" t="s">
        <v>273</v>
      </c>
      <c r="C64" s="2300"/>
      <c r="D64" s="2294" t="s">
        <v>274</v>
      </c>
      <c r="E64" s="2296"/>
      <c r="F64" s="2296"/>
      <c r="G64" s="2296"/>
      <c r="H64" s="2296"/>
      <c r="I64" s="2295"/>
      <c r="J64" s="1149"/>
      <c r="K64" s="2319"/>
      <c r="L64" s="2319"/>
      <c r="M64" s="2294" t="s">
        <v>275</v>
      </c>
      <c r="N64" s="2296"/>
      <c r="O64" s="2296"/>
      <c r="P64" s="2296"/>
      <c r="Q64" s="2296"/>
      <c r="R64" s="2296"/>
      <c r="S64" s="2296"/>
      <c r="T64" s="2296"/>
      <c r="U64" s="2296"/>
      <c r="V64" s="2296"/>
      <c r="W64" s="2296"/>
      <c r="X64" s="2296"/>
      <c r="Y64" s="2296"/>
      <c r="Z64" s="2296"/>
      <c r="AA64" s="2295"/>
      <c r="AB64" s="2300" t="s">
        <v>276</v>
      </c>
      <c r="AC64" s="2300"/>
      <c r="AD64" s="2300"/>
      <c r="AE64" s="2300"/>
      <c r="AF64" s="1158"/>
      <c r="AG64" s="2308" t="s">
        <v>827</v>
      </c>
      <c r="AH64" s="2309"/>
      <c r="AI64" s="2310"/>
    </row>
    <row r="65" spans="2:35" ht="14.25" thickBot="1">
      <c r="B65" s="2294" t="s">
        <v>277</v>
      </c>
      <c r="C65" s="2295"/>
      <c r="D65" s="2294" t="s">
        <v>1029</v>
      </c>
      <c r="E65" s="2296"/>
      <c r="F65" s="2296"/>
      <c r="G65" s="2296"/>
      <c r="H65" s="2296"/>
      <c r="I65" s="2295"/>
      <c r="J65" s="1149"/>
      <c r="K65" s="2294" t="s">
        <v>279</v>
      </c>
      <c r="L65" s="2295"/>
      <c r="M65" s="2297" t="s">
        <v>911</v>
      </c>
      <c r="N65" s="2298"/>
      <c r="O65" s="2298"/>
      <c r="P65" s="2298"/>
      <c r="Q65" s="2298"/>
      <c r="R65" s="2298"/>
      <c r="S65" s="2298"/>
      <c r="T65" s="2298"/>
      <c r="U65" s="2298"/>
      <c r="V65" s="2298"/>
      <c r="W65" s="2298"/>
      <c r="X65" s="2298"/>
      <c r="Y65" s="2298"/>
      <c r="Z65" s="2298"/>
      <c r="AA65" s="2299"/>
      <c r="AB65" s="2305"/>
      <c r="AC65" s="2306"/>
      <c r="AD65" s="2306"/>
      <c r="AE65" s="2307"/>
      <c r="AF65" s="1158"/>
      <c r="AG65" s="2308" t="s">
        <v>1542</v>
      </c>
      <c r="AH65" s="2309"/>
      <c r="AI65" s="2310"/>
    </row>
    <row r="66" spans="2:35">
      <c r="B66" s="2294" t="s">
        <v>280</v>
      </c>
      <c r="C66" s="2295"/>
      <c r="D66" s="2294" t="s">
        <v>1030</v>
      </c>
      <c r="E66" s="2296"/>
      <c r="F66" s="2296"/>
      <c r="G66" s="2296"/>
      <c r="H66" s="2296"/>
      <c r="I66" s="2295"/>
      <c r="J66" s="1149"/>
      <c r="K66" s="2294" t="s">
        <v>281</v>
      </c>
      <c r="L66" s="2295"/>
      <c r="M66" s="2297" t="s">
        <v>1359</v>
      </c>
      <c r="N66" s="2298"/>
      <c r="O66" s="2298"/>
      <c r="P66" s="2298"/>
      <c r="Q66" s="2298"/>
      <c r="R66" s="2298"/>
      <c r="S66" s="2298"/>
      <c r="T66" s="2298"/>
      <c r="U66" s="2298"/>
      <c r="V66" s="2298"/>
      <c r="W66" s="2298"/>
      <c r="X66" s="2298"/>
      <c r="Y66" s="2298"/>
      <c r="Z66" s="2298"/>
      <c r="AA66" s="2299"/>
      <c r="AB66" s="2305" t="s">
        <v>1356</v>
      </c>
      <c r="AC66" s="2306"/>
      <c r="AD66" s="2306"/>
      <c r="AE66" s="2307"/>
      <c r="AF66" s="1158"/>
      <c r="AG66" s="1158"/>
      <c r="AH66" s="1158"/>
      <c r="AI66" s="1139"/>
    </row>
    <row r="67" spans="2:35">
      <c r="B67" s="2294" t="s">
        <v>282</v>
      </c>
      <c r="C67" s="2295"/>
      <c r="D67" s="2294" t="s">
        <v>1031</v>
      </c>
      <c r="E67" s="2296"/>
      <c r="F67" s="2296"/>
      <c r="G67" s="2296"/>
      <c r="H67" s="2296"/>
      <c r="I67" s="2295"/>
      <c r="J67" s="1149"/>
      <c r="K67" s="2294" t="s">
        <v>283</v>
      </c>
      <c r="L67" s="2295"/>
      <c r="M67" s="2297" t="s">
        <v>1360</v>
      </c>
      <c r="N67" s="2298"/>
      <c r="O67" s="2298"/>
      <c r="P67" s="2298"/>
      <c r="Q67" s="2298"/>
      <c r="R67" s="2298"/>
      <c r="S67" s="2298"/>
      <c r="T67" s="2298"/>
      <c r="U67" s="2298"/>
      <c r="V67" s="2298"/>
      <c r="W67" s="2298"/>
      <c r="X67" s="2298"/>
      <c r="Y67" s="2298"/>
      <c r="Z67" s="2298"/>
      <c r="AA67" s="2299"/>
      <c r="AB67" s="2305" t="s">
        <v>1357</v>
      </c>
      <c r="AC67" s="2306"/>
      <c r="AD67" s="2306"/>
      <c r="AE67" s="2307"/>
      <c r="AF67" s="1158"/>
      <c r="AG67" s="1158"/>
      <c r="AH67" s="1158"/>
      <c r="AI67" s="1139"/>
    </row>
    <row r="68" spans="2:35">
      <c r="B68" s="2294" t="s">
        <v>284</v>
      </c>
      <c r="C68" s="2295"/>
      <c r="D68" s="2294" t="s">
        <v>1032</v>
      </c>
      <c r="E68" s="2296"/>
      <c r="F68" s="2296"/>
      <c r="G68" s="2296"/>
      <c r="H68" s="2296"/>
      <c r="I68" s="2295"/>
      <c r="J68" s="1149"/>
      <c r="K68" s="1171" t="s">
        <v>285</v>
      </c>
      <c r="L68" s="1172"/>
      <c r="M68" s="1172"/>
      <c r="N68" s="1172"/>
      <c r="O68" s="1172"/>
      <c r="P68" s="1172"/>
      <c r="Q68" s="1172"/>
      <c r="R68" s="1172"/>
      <c r="S68" s="1172"/>
      <c r="T68" s="1172"/>
      <c r="U68" s="1172"/>
      <c r="V68" s="1172"/>
      <c r="W68" s="1172"/>
      <c r="X68" s="1172"/>
      <c r="Y68" s="1172"/>
      <c r="Z68" s="1172"/>
      <c r="AA68" s="1172"/>
      <c r="AB68" s="1158"/>
      <c r="AC68" s="1158"/>
      <c r="AD68" s="1158"/>
      <c r="AE68" s="1158"/>
      <c r="AF68" s="1158"/>
      <c r="AG68" s="1158"/>
      <c r="AH68" s="1158"/>
      <c r="AI68" s="1139"/>
    </row>
    <row r="69" spans="2:35">
      <c r="B69" s="2294" t="s">
        <v>286</v>
      </c>
      <c r="C69" s="2295"/>
      <c r="D69" s="2294" t="s">
        <v>1033</v>
      </c>
      <c r="E69" s="2296"/>
      <c r="F69" s="2296"/>
      <c r="G69" s="2296"/>
      <c r="H69" s="2296"/>
      <c r="I69" s="2295"/>
      <c r="J69" s="1149"/>
      <c r="K69" s="2304" t="s">
        <v>548</v>
      </c>
      <c r="L69" s="2304"/>
      <c r="M69" s="2304"/>
      <c r="N69" s="2304"/>
      <c r="O69" s="2304"/>
      <c r="P69" s="2304"/>
      <c r="Q69" s="2304"/>
      <c r="R69" s="2304"/>
      <c r="S69" s="2304"/>
      <c r="T69" s="2304"/>
      <c r="U69" s="2304"/>
      <c r="V69" s="2304"/>
      <c r="W69" s="2304"/>
      <c r="X69" s="2304"/>
      <c r="Y69" s="2304"/>
      <c r="Z69" s="2304"/>
      <c r="AA69" s="2304"/>
      <c r="AB69" s="1149"/>
      <c r="AC69" s="1149"/>
      <c r="AD69" s="1149"/>
      <c r="AE69" s="1149"/>
      <c r="AF69" s="1158"/>
      <c r="AG69" s="1158"/>
      <c r="AH69" s="1158"/>
      <c r="AI69" s="1139"/>
    </row>
    <row r="70" spans="2:35">
      <c r="B70" s="2294" t="s">
        <v>287</v>
      </c>
      <c r="C70" s="2295"/>
      <c r="D70" s="2294" t="s">
        <v>1034</v>
      </c>
      <c r="E70" s="2296"/>
      <c r="F70" s="2296"/>
      <c r="G70" s="2296"/>
      <c r="H70" s="2296"/>
      <c r="I70" s="2295"/>
      <c r="J70" s="1149"/>
      <c r="K70" s="2300"/>
      <c r="L70" s="2300"/>
      <c r="M70" s="2294" t="s">
        <v>549</v>
      </c>
      <c r="N70" s="2296"/>
      <c r="O70" s="2296"/>
      <c r="P70" s="2296"/>
      <c r="Q70" s="2296"/>
      <c r="R70" s="2296"/>
      <c r="S70" s="2296"/>
      <c r="T70" s="2296"/>
      <c r="U70" s="2296"/>
      <c r="V70" s="2296"/>
      <c r="W70" s="2296"/>
      <c r="X70" s="2296"/>
      <c r="Y70" s="2296"/>
      <c r="Z70" s="2296"/>
      <c r="AA70" s="2295"/>
      <c r="AB70" s="2300" t="s">
        <v>276</v>
      </c>
      <c r="AC70" s="2300"/>
      <c r="AD70" s="2300"/>
      <c r="AE70" s="2300"/>
      <c r="AF70" s="1158"/>
      <c r="AG70" s="1158"/>
      <c r="AH70" s="1158"/>
      <c r="AI70" s="1139"/>
    </row>
    <row r="71" spans="2:35">
      <c r="B71" s="2294" t="s">
        <v>288</v>
      </c>
      <c r="C71" s="2295"/>
      <c r="D71" s="2294" t="s">
        <v>1035</v>
      </c>
      <c r="E71" s="2296"/>
      <c r="F71" s="2296"/>
      <c r="G71" s="2296"/>
      <c r="H71" s="2296"/>
      <c r="I71" s="2295"/>
      <c r="J71" s="1149"/>
      <c r="K71" s="2294" t="s">
        <v>279</v>
      </c>
      <c r="L71" s="2295"/>
      <c r="M71" s="2297" t="s">
        <v>912</v>
      </c>
      <c r="N71" s="2298"/>
      <c r="O71" s="2298"/>
      <c r="P71" s="2298"/>
      <c r="Q71" s="2298"/>
      <c r="R71" s="2298"/>
      <c r="S71" s="2298"/>
      <c r="T71" s="2298"/>
      <c r="U71" s="2298"/>
      <c r="V71" s="2298"/>
      <c r="W71" s="2298"/>
      <c r="X71" s="2298"/>
      <c r="Y71" s="2298"/>
      <c r="Z71" s="2298"/>
      <c r="AA71" s="2299"/>
      <c r="AB71" s="2301"/>
      <c r="AC71" s="2302"/>
      <c r="AD71" s="2302"/>
      <c r="AE71" s="2303"/>
      <c r="AF71" s="1158"/>
      <c r="AG71" s="1158"/>
      <c r="AH71" s="1158"/>
      <c r="AI71" s="1139"/>
    </row>
    <row r="72" spans="2:35">
      <c r="B72" s="1158"/>
      <c r="C72" s="1158"/>
      <c r="D72" s="1158"/>
      <c r="E72" s="1158"/>
      <c r="F72" s="1158"/>
      <c r="G72" s="1158"/>
      <c r="H72" s="1158"/>
      <c r="I72" s="1158"/>
      <c r="J72" s="1149"/>
      <c r="K72" s="2294" t="s">
        <v>281</v>
      </c>
      <c r="L72" s="2295"/>
      <c r="M72" s="2297" t="s">
        <v>913</v>
      </c>
      <c r="N72" s="2298"/>
      <c r="O72" s="2298"/>
      <c r="P72" s="2298"/>
      <c r="Q72" s="2298"/>
      <c r="R72" s="2298"/>
      <c r="S72" s="2298"/>
      <c r="T72" s="2298"/>
      <c r="U72" s="2298"/>
      <c r="V72" s="2298"/>
      <c r="W72" s="2298"/>
      <c r="X72" s="2298"/>
      <c r="Y72" s="2298"/>
      <c r="Z72" s="2298"/>
      <c r="AA72" s="2299"/>
      <c r="AB72" s="2300"/>
      <c r="AC72" s="2300"/>
      <c r="AD72" s="2300"/>
      <c r="AE72" s="2300"/>
      <c r="AF72" s="1158"/>
      <c r="AG72" s="1158"/>
      <c r="AH72" s="1158"/>
      <c r="AI72" s="1139"/>
    </row>
    <row r="73" spans="2:35">
      <c r="B73" s="1158"/>
      <c r="C73" s="1158"/>
      <c r="D73" s="1158"/>
      <c r="E73" s="1158"/>
      <c r="F73" s="1158"/>
      <c r="G73" s="1158"/>
      <c r="H73" s="1158"/>
      <c r="I73" s="1158"/>
      <c r="J73" s="1149"/>
      <c r="K73" s="2294" t="s">
        <v>283</v>
      </c>
      <c r="L73" s="2295"/>
      <c r="M73" s="2297"/>
      <c r="N73" s="2298"/>
      <c r="O73" s="2298"/>
      <c r="P73" s="2298"/>
      <c r="Q73" s="2298"/>
      <c r="R73" s="2298"/>
      <c r="S73" s="2298"/>
      <c r="T73" s="2298"/>
      <c r="U73" s="2298"/>
      <c r="V73" s="2298"/>
      <c r="W73" s="2298"/>
      <c r="X73" s="2298"/>
      <c r="Y73" s="2298"/>
      <c r="Z73" s="2298"/>
      <c r="AA73" s="2299"/>
      <c r="AB73" s="2300"/>
      <c r="AC73" s="2300"/>
      <c r="AD73" s="2300"/>
      <c r="AE73" s="2300"/>
      <c r="AF73" s="1158"/>
      <c r="AG73" s="1158"/>
      <c r="AH73" s="1158"/>
      <c r="AI73" s="1139"/>
    </row>
    <row r="74" spans="2:35">
      <c r="B74" s="1158"/>
      <c r="C74" s="1158"/>
      <c r="D74" s="1158"/>
      <c r="E74" s="1158"/>
      <c r="F74" s="1158"/>
      <c r="G74" s="1158"/>
      <c r="H74" s="1158"/>
      <c r="I74" s="1158"/>
      <c r="J74" s="1149"/>
      <c r="K74" s="2294" t="s">
        <v>289</v>
      </c>
      <c r="L74" s="2295"/>
      <c r="M74" s="2297"/>
      <c r="N74" s="2298"/>
      <c r="O74" s="2298"/>
      <c r="P74" s="2298"/>
      <c r="Q74" s="2298"/>
      <c r="R74" s="2298"/>
      <c r="S74" s="2298"/>
      <c r="T74" s="2298"/>
      <c r="U74" s="2298"/>
      <c r="V74" s="2298"/>
      <c r="W74" s="2298"/>
      <c r="X74" s="2298"/>
      <c r="Y74" s="2298"/>
      <c r="Z74" s="2298"/>
      <c r="AA74" s="2299"/>
      <c r="AB74" s="2300"/>
      <c r="AC74" s="2300"/>
      <c r="AD74" s="2300"/>
      <c r="AE74" s="2300"/>
      <c r="AF74" s="1158"/>
      <c r="AG74" s="1158"/>
      <c r="AH74" s="1158"/>
      <c r="AI74" s="1139"/>
    </row>
    <row r="75" spans="2:35">
      <c r="B75" s="1158"/>
      <c r="C75" s="1158"/>
      <c r="D75" s="1158"/>
      <c r="E75" s="1158"/>
      <c r="F75" s="1158"/>
      <c r="G75" s="1158"/>
      <c r="H75" s="1158"/>
      <c r="I75" s="1158"/>
      <c r="J75" s="1149"/>
      <c r="K75" s="2294" t="s">
        <v>290</v>
      </c>
      <c r="L75" s="2295"/>
      <c r="M75" s="2297"/>
      <c r="N75" s="2298"/>
      <c r="O75" s="2298"/>
      <c r="P75" s="2298"/>
      <c r="Q75" s="2298"/>
      <c r="R75" s="2298"/>
      <c r="S75" s="2298"/>
      <c r="T75" s="2298"/>
      <c r="U75" s="2298"/>
      <c r="V75" s="2298"/>
      <c r="W75" s="2298"/>
      <c r="X75" s="2298"/>
      <c r="Y75" s="2298"/>
      <c r="Z75" s="2298"/>
      <c r="AA75" s="2299"/>
      <c r="AB75" s="2300"/>
      <c r="AC75" s="2300"/>
      <c r="AD75" s="2300"/>
      <c r="AE75" s="2300"/>
      <c r="AF75" s="1158"/>
      <c r="AG75" s="1158"/>
      <c r="AH75" s="1158"/>
      <c r="AI75" s="1139"/>
    </row>
    <row r="76" spans="2:35">
      <c r="B76" s="1158"/>
      <c r="C76" s="1158"/>
      <c r="D76" s="1158"/>
      <c r="E76" s="1158"/>
      <c r="F76" s="1158"/>
      <c r="G76" s="1158"/>
      <c r="H76" s="1158"/>
      <c r="I76" s="1158"/>
      <c r="J76" s="1149"/>
      <c r="K76" s="1171" t="s">
        <v>550</v>
      </c>
      <c r="L76" s="1149"/>
      <c r="M76" s="1149"/>
      <c r="N76" s="1149"/>
      <c r="O76" s="1149"/>
      <c r="P76" s="1149"/>
      <c r="Q76" s="1149"/>
      <c r="R76" s="1149"/>
      <c r="S76" s="1149"/>
      <c r="T76" s="1149"/>
      <c r="U76" s="1149"/>
      <c r="V76" s="1149"/>
      <c r="W76" s="1149"/>
      <c r="X76" s="1149"/>
      <c r="Y76" s="1149"/>
      <c r="Z76" s="1149"/>
      <c r="AA76" s="1149"/>
      <c r="AB76" s="1149"/>
      <c r="AC76" s="1149"/>
      <c r="AD76" s="1149"/>
      <c r="AE76" s="1149"/>
      <c r="AF76" s="1158"/>
      <c r="AG76" s="1158"/>
      <c r="AH76" s="1158"/>
      <c r="AI76" s="1139"/>
    </row>
    <row r="77" spans="2:35">
      <c r="B77" s="1173" t="s">
        <v>66</v>
      </c>
      <c r="C77" s="1173"/>
      <c r="D77" s="1173"/>
      <c r="E77" s="1173"/>
      <c r="F77" s="1173"/>
      <c r="G77" s="1173"/>
      <c r="H77" s="1173"/>
      <c r="I77" s="1173"/>
      <c r="J77" s="1173"/>
      <c r="K77" s="1173"/>
      <c r="L77" s="1173"/>
      <c r="M77" s="1173"/>
      <c r="N77" s="1173"/>
      <c r="O77" s="1173"/>
      <c r="P77" s="1173"/>
      <c r="Q77" s="1173"/>
      <c r="R77" s="1173"/>
      <c r="S77" s="1174"/>
      <c r="T77" s="1174"/>
      <c r="U77" s="1174"/>
      <c r="V77" s="1174"/>
      <c r="W77" s="1149"/>
      <c r="X77" s="1149"/>
      <c r="Y77" s="1149"/>
      <c r="Z77" s="1149"/>
      <c r="AA77" s="1149"/>
      <c r="AB77" s="1158"/>
      <c r="AC77" s="1158"/>
      <c r="AD77" s="1158"/>
      <c r="AE77" s="1158"/>
      <c r="AF77" s="1158"/>
      <c r="AG77" s="1158"/>
      <c r="AH77" s="1158"/>
      <c r="AI77" s="1139"/>
    </row>
    <row r="78" spans="2:35">
      <c r="B78" s="2294"/>
      <c r="C78" s="2295"/>
      <c r="D78" s="2294" t="s">
        <v>275</v>
      </c>
      <c r="E78" s="2296"/>
      <c r="F78" s="2296"/>
      <c r="G78" s="2296"/>
      <c r="H78" s="2296"/>
      <c r="I78" s="2296"/>
      <c r="J78" s="2296"/>
      <c r="K78" s="2296"/>
      <c r="L78" s="2296"/>
      <c r="M78" s="2296"/>
      <c r="N78" s="2296"/>
      <c r="O78" s="2296"/>
      <c r="P78" s="2296"/>
      <c r="Q78" s="2296"/>
      <c r="R78" s="2295"/>
      <c r="S78" s="2294" t="s">
        <v>251</v>
      </c>
      <c r="T78" s="2296"/>
      <c r="U78" s="2296"/>
      <c r="V78" s="2295"/>
      <c r="W78" s="1149"/>
      <c r="X78" s="1149"/>
      <c r="Y78" s="1149"/>
      <c r="Z78" s="1149"/>
      <c r="AA78" s="1149"/>
      <c r="AB78" s="1158"/>
      <c r="AC78" s="1158"/>
      <c r="AD78" s="1158"/>
      <c r="AE78" s="1158"/>
      <c r="AF78" s="1149"/>
      <c r="AG78" s="1149"/>
      <c r="AH78" s="1149"/>
      <c r="AI78" s="1139"/>
    </row>
    <row r="79" spans="2:35">
      <c r="B79" s="2294" t="s">
        <v>291</v>
      </c>
      <c r="C79" s="2295"/>
      <c r="D79" s="2294" t="s">
        <v>908</v>
      </c>
      <c r="E79" s="2296"/>
      <c r="F79" s="2296"/>
      <c r="G79" s="2296"/>
      <c r="H79" s="2296"/>
      <c r="I79" s="2296"/>
      <c r="J79" s="2296"/>
      <c r="K79" s="2296"/>
      <c r="L79" s="2296"/>
      <c r="M79" s="2296"/>
      <c r="N79" s="2296"/>
      <c r="O79" s="2296"/>
      <c r="P79" s="2296"/>
      <c r="Q79" s="2296"/>
      <c r="R79" s="2295"/>
      <c r="S79" s="2294" t="s">
        <v>879</v>
      </c>
      <c r="T79" s="2296"/>
      <c r="U79" s="2296"/>
      <c r="V79" s="2295"/>
      <c r="W79" s="1149"/>
      <c r="X79" s="1149"/>
      <c r="Y79" s="1149"/>
      <c r="Z79" s="1149"/>
      <c r="AA79" s="1149"/>
      <c r="AB79" s="1158"/>
      <c r="AC79" s="1158"/>
      <c r="AD79" s="1158"/>
      <c r="AE79" s="1158"/>
      <c r="AF79" s="1149"/>
      <c r="AG79" s="1149"/>
      <c r="AH79" s="1149"/>
      <c r="AI79" s="1139"/>
    </row>
    <row r="80" spans="2:35">
      <c r="B80" s="2294" t="s">
        <v>292</v>
      </c>
      <c r="C80" s="2295"/>
      <c r="D80" s="2294" t="s">
        <v>909</v>
      </c>
      <c r="E80" s="2296"/>
      <c r="F80" s="2296"/>
      <c r="G80" s="2296"/>
      <c r="H80" s="2296"/>
      <c r="I80" s="2296"/>
      <c r="J80" s="2296"/>
      <c r="K80" s="2296"/>
      <c r="L80" s="2296"/>
      <c r="M80" s="2296"/>
      <c r="N80" s="2296"/>
      <c r="O80" s="2296"/>
      <c r="P80" s="2296"/>
      <c r="Q80" s="2296"/>
      <c r="R80" s="2295"/>
      <c r="S80" s="2294" t="s">
        <v>879</v>
      </c>
      <c r="T80" s="2296"/>
      <c r="U80" s="2296"/>
      <c r="V80" s="2295"/>
      <c r="W80" s="1149"/>
      <c r="X80" s="1149"/>
      <c r="Y80" s="1149"/>
      <c r="Z80" s="1149"/>
      <c r="AA80" s="1149"/>
      <c r="AB80" s="1158"/>
      <c r="AC80" s="1158"/>
      <c r="AD80" s="1158"/>
      <c r="AE80" s="1158"/>
      <c r="AF80" s="1149"/>
      <c r="AG80" s="1149"/>
      <c r="AH80" s="1149"/>
      <c r="AI80" s="1139"/>
    </row>
    <row r="81" spans="2:35">
      <c r="B81" s="2294" t="s">
        <v>293</v>
      </c>
      <c r="C81" s="2295"/>
      <c r="D81" s="2294" t="s">
        <v>910</v>
      </c>
      <c r="E81" s="2296"/>
      <c r="F81" s="2296"/>
      <c r="G81" s="2296"/>
      <c r="H81" s="2296"/>
      <c r="I81" s="2296"/>
      <c r="J81" s="2296"/>
      <c r="K81" s="2296"/>
      <c r="L81" s="2296"/>
      <c r="M81" s="2296"/>
      <c r="N81" s="2296"/>
      <c r="O81" s="2296"/>
      <c r="P81" s="2296"/>
      <c r="Q81" s="2296"/>
      <c r="R81" s="2295"/>
      <c r="S81" s="2294" t="s">
        <v>879</v>
      </c>
      <c r="T81" s="2296"/>
      <c r="U81" s="2296"/>
      <c r="V81" s="2295"/>
      <c r="W81" s="1149"/>
      <c r="X81" s="1149"/>
      <c r="Y81" s="1149"/>
      <c r="Z81" s="1149"/>
      <c r="AA81" s="1149"/>
      <c r="AB81" s="1158"/>
      <c r="AC81" s="1158"/>
      <c r="AD81" s="1158"/>
      <c r="AE81" s="1158"/>
      <c r="AF81" s="1149"/>
      <c r="AG81" s="1149"/>
      <c r="AH81" s="1149"/>
      <c r="AI81" s="1139"/>
    </row>
    <row r="82" spans="2:35">
      <c r="B82" s="2294" t="s">
        <v>294</v>
      </c>
      <c r="C82" s="2295"/>
      <c r="D82" s="2294"/>
      <c r="E82" s="2296"/>
      <c r="F82" s="2296"/>
      <c r="G82" s="2296"/>
      <c r="H82" s="2296"/>
      <c r="I82" s="2296"/>
      <c r="J82" s="2296"/>
      <c r="K82" s="2296"/>
      <c r="L82" s="2296"/>
      <c r="M82" s="2296"/>
      <c r="N82" s="2296"/>
      <c r="O82" s="2296"/>
      <c r="P82" s="2296"/>
      <c r="Q82" s="2296"/>
      <c r="R82" s="2295"/>
      <c r="S82" s="2294"/>
      <c r="T82" s="2296"/>
      <c r="U82" s="2296"/>
      <c r="V82" s="2295"/>
      <c r="W82" s="1149"/>
      <c r="X82" s="1149"/>
      <c r="Y82" s="1149"/>
      <c r="Z82" s="1149"/>
      <c r="AA82" s="1149"/>
      <c r="AB82" s="1158"/>
      <c r="AC82" s="1158"/>
      <c r="AD82" s="1158"/>
      <c r="AE82" s="1158"/>
      <c r="AF82" s="1149"/>
      <c r="AG82" s="1149"/>
      <c r="AH82" s="1149"/>
      <c r="AI82" s="1139"/>
    </row>
    <row r="83" spans="2:35">
      <c r="B83" s="2294" t="s">
        <v>295</v>
      </c>
      <c r="C83" s="2295"/>
      <c r="D83" s="2294"/>
      <c r="E83" s="2296"/>
      <c r="F83" s="2296"/>
      <c r="G83" s="2296"/>
      <c r="H83" s="2296"/>
      <c r="I83" s="2296"/>
      <c r="J83" s="2296"/>
      <c r="K83" s="2296"/>
      <c r="L83" s="2296"/>
      <c r="M83" s="2296"/>
      <c r="N83" s="2296"/>
      <c r="O83" s="2296"/>
      <c r="P83" s="2296"/>
      <c r="Q83" s="2296"/>
      <c r="R83" s="2295"/>
      <c r="S83" s="2294"/>
      <c r="T83" s="2296"/>
      <c r="U83" s="2296"/>
      <c r="V83" s="2295"/>
      <c r="W83" s="1149"/>
      <c r="X83" s="1149"/>
      <c r="Y83" s="1149"/>
      <c r="Z83" s="1149"/>
      <c r="AA83" s="1149"/>
      <c r="AB83" s="1158"/>
      <c r="AC83" s="1158"/>
      <c r="AD83" s="1158"/>
      <c r="AE83" s="1158"/>
      <c r="AF83" s="1139"/>
      <c r="AG83" s="1139"/>
      <c r="AH83" s="1139"/>
      <c r="AI83" s="1139"/>
    </row>
    <row r="84" spans="2:35">
      <c r="B84" s="2294" t="s">
        <v>296</v>
      </c>
      <c r="C84" s="2295"/>
      <c r="D84" s="2294"/>
      <c r="E84" s="2296"/>
      <c r="F84" s="2296"/>
      <c r="G84" s="2296"/>
      <c r="H84" s="2296"/>
      <c r="I84" s="2296"/>
      <c r="J84" s="2296"/>
      <c r="K84" s="2296"/>
      <c r="L84" s="2296"/>
      <c r="M84" s="2296"/>
      <c r="N84" s="2296"/>
      <c r="O84" s="2296"/>
      <c r="P84" s="2296"/>
      <c r="Q84" s="2296"/>
      <c r="R84" s="2295"/>
      <c r="S84" s="2294"/>
      <c r="T84" s="2296"/>
      <c r="U84" s="2296"/>
      <c r="V84" s="2295"/>
      <c r="W84" s="1149"/>
      <c r="X84" s="1149"/>
      <c r="Y84" s="1149"/>
      <c r="Z84" s="1149"/>
      <c r="AA84" s="1149"/>
      <c r="AB84" s="1158"/>
      <c r="AC84" s="1158"/>
      <c r="AD84" s="1158"/>
      <c r="AE84" s="1158"/>
      <c r="AF84" s="1139"/>
      <c r="AG84" s="1139"/>
      <c r="AH84" s="1139"/>
      <c r="AI84" s="1139"/>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L60"/>
  <sheetViews>
    <sheetView view="pageBreakPreview" topLeftCell="A2" zoomScale="85" zoomScaleNormal="70" zoomScaleSheetLayoutView="85" workbookViewId="0">
      <selection activeCell="A2" sqref="A2:L2"/>
    </sheetView>
  </sheetViews>
  <sheetFormatPr defaultRowHeight="13.5"/>
  <cols>
    <col min="1" max="1" width="5.5" style="505" customWidth="1"/>
    <col min="2" max="3" width="12.625" style="505" customWidth="1"/>
    <col min="4" max="4" width="7.875" style="505" customWidth="1"/>
    <col min="5" max="7" width="19.625" style="505" customWidth="1"/>
    <col min="8" max="8" width="6" style="505" customWidth="1"/>
    <col min="9" max="9" width="5.625" style="505" customWidth="1"/>
    <col min="10" max="10" width="20.75" style="505" customWidth="1"/>
    <col min="11" max="11" width="5.75" style="505" customWidth="1"/>
    <col min="12" max="12" width="24.125" style="505" customWidth="1"/>
    <col min="13" max="13" width="13" style="505" customWidth="1"/>
    <col min="14" max="16384" width="9" style="505"/>
  </cols>
  <sheetData>
    <row r="1" spans="1:12" ht="20.100000000000001" customHeight="1">
      <c r="A1" s="120"/>
      <c r="B1" s="121"/>
      <c r="C1" s="121"/>
      <c r="D1" s="121"/>
      <c r="E1" s="121"/>
      <c r="F1" s="121"/>
      <c r="G1" s="121"/>
      <c r="H1" s="121"/>
      <c r="I1" s="121"/>
      <c r="J1" s="121"/>
      <c r="K1" s="122"/>
      <c r="L1" s="122" t="s">
        <v>871</v>
      </c>
    </row>
    <row r="2" spans="1:12" ht="20.100000000000001" customHeight="1">
      <c r="A2" s="2401" t="s">
        <v>917</v>
      </c>
      <c r="B2" s="2401"/>
      <c r="C2" s="2401"/>
      <c r="D2" s="2401"/>
      <c r="E2" s="2401"/>
      <c r="F2" s="2401"/>
      <c r="G2" s="2401"/>
      <c r="H2" s="2401"/>
      <c r="I2" s="2401"/>
      <c r="J2" s="2401"/>
      <c r="K2" s="2401"/>
      <c r="L2" s="2401"/>
    </row>
    <row r="3" spans="1:12" ht="20.100000000000001" customHeight="1">
      <c r="A3" s="120"/>
      <c r="B3" s="120"/>
      <c r="C3" s="120"/>
      <c r="D3" s="120"/>
      <c r="E3" s="120"/>
      <c r="F3" s="120"/>
      <c r="G3" s="120"/>
      <c r="H3" s="518"/>
      <c r="I3" s="518"/>
      <c r="J3" s="518"/>
      <c r="K3" s="2402"/>
      <c r="L3" s="2402"/>
    </row>
    <row r="4" spans="1:12" ht="21" customHeight="1">
      <c r="A4" s="519"/>
      <c r="B4" s="123" t="s">
        <v>245</v>
      </c>
      <c r="C4" s="2403" t="str">
        <f>IF(様式1!L11="","",様式1!L11)</f>
        <v/>
      </c>
      <c r="D4" s="2403"/>
      <c r="E4" s="2403"/>
      <c r="F4" s="123" t="s">
        <v>300</v>
      </c>
      <c r="G4" s="2404" t="str">
        <f>IF(様式1!G36="","",様式1!G36)</f>
        <v/>
      </c>
      <c r="H4" s="2404"/>
      <c r="I4" s="2404"/>
      <c r="J4" s="2404"/>
      <c r="K4" s="2404"/>
      <c r="L4" s="2404"/>
    </row>
    <row r="5" spans="1:12" ht="13.5" customHeight="1" thickBot="1">
      <c r="A5" s="120"/>
      <c r="B5" s="124"/>
      <c r="C5" s="124"/>
      <c r="D5" s="124"/>
      <c r="E5" s="124"/>
      <c r="F5" s="124"/>
      <c r="G5" s="124"/>
      <c r="H5" s="124"/>
      <c r="I5" s="124"/>
      <c r="J5" s="124"/>
      <c r="K5" s="124"/>
      <c r="L5" s="124"/>
    </row>
    <row r="6" spans="1:12" ht="32.25" customHeight="1">
      <c r="A6" s="2405" t="s">
        <v>918</v>
      </c>
      <c r="B6" s="2406" t="s">
        <v>301</v>
      </c>
      <c r="C6" s="2407"/>
      <c r="D6" s="2410" t="s">
        <v>880</v>
      </c>
      <c r="E6" s="2412" t="s">
        <v>302</v>
      </c>
      <c r="F6" s="2413"/>
      <c r="G6" s="2414"/>
      <c r="H6" s="2418" t="s">
        <v>303</v>
      </c>
      <c r="I6" s="2412" t="s">
        <v>874</v>
      </c>
      <c r="J6" s="2414"/>
      <c r="K6" s="2419" t="s">
        <v>304</v>
      </c>
      <c r="L6" s="510" t="s">
        <v>690</v>
      </c>
    </row>
    <row r="7" spans="1:12" ht="32.25" customHeight="1">
      <c r="A7" s="2365"/>
      <c r="B7" s="2408"/>
      <c r="C7" s="2409"/>
      <c r="D7" s="2411"/>
      <c r="E7" s="2415"/>
      <c r="F7" s="2416"/>
      <c r="G7" s="2417"/>
      <c r="H7" s="1581"/>
      <c r="I7" s="2415"/>
      <c r="J7" s="2417"/>
      <c r="K7" s="2420"/>
      <c r="L7" s="511" t="s">
        <v>919</v>
      </c>
    </row>
    <row r="8" spans="1:12" ht="31.7" customHeight="1">
      <c r="A8" s="2365">
        <v>1</v>
      </c>
      <c r="B8" s="2368"/>
      <c r="C8" s="2369"/>
      <c r="D8" s="2374"/>
      <c r="E8" s="2377"/>
      <c r="F8" s="2378"/>
      <c r="G8" s="2379"/>
      <c r="H8" s="2386"/>
      <c r="I8" s="520"/>
      <c r="J8" s="1263" t="s">
        <v>1624</v>
      </c>
      <c r="K8" s="2397"/>
      <c r="L8" s="668"/>
    </row>
    <row r="9" spans="1:12" ht="31.7" customHeight="1">
      <c r="A9" s="2365"/>
      <c r="B9" s="2370"/>
      <c r="C9" s="2371"/>
      <c r="D9" s="2375"/>
      <c r="E9" s="2380"/>
      <c r="F9" s="2381"/>
      <c r="G9" s="2382"/>
      <c r="H9" s="2387"/>
      <c r="I9" s="506"/>
      <c r="J9" s="1264" t="s">
        <v>875</v>
      </c>
      <c r="K9" s="2398"/>
      <c r="L9" s="2400"/>
    </row>
    <row r="10" spans="1:12" ht="31.7" customHeight="1">
      <c r="A10" s="2365"/>
      <c r="B10" s="2390"/>
      <c r="C10" s="2391"/>
      <c r="D10" s="2392"/>
      <c r="E10" s="2393"/>
      <c r="F10" s="2394"/>
      <c r="G10" s="2395"/>
      <c r="H10" s="2396"/>
      <c r="I10" s="521"/>
      <c r="J10" s="1265" t="s">
        <v>876</v>
      </c>
      <c r="K10" s="2399"/>
      <c r="L10" s="2364"/>
    </row>
    <row r="11" spans="1:12" ht="31.7" customHeight="1">
      <c r="A11" s="2365">
        <v>2</v>
      </c>
      <c r="B11" s="2368"/>
      <c r="C11" s="2369"/>
      <c r="D11" s="2374"/>
      <c r="E11" s="2377"/>
      <c r="F11" s="2378"/>
      <c r="G11" s="2379"/>
      <c r="H11" s="2386"/>
      <c r="I11" s="520"/>
      <c r="J11" s="1263" t="s">
        <v>1624</v>
      </c>
      <c r="K11" s="2397"/>
      <c r="L11" s="668"/>
    </row>
    <row r="12" spans="1:12" ht="31.7" customHeight="1">
      <c r="A12" s="2365"/>
      <c r="B12" s="2370"/>
      <c r="C12" s="2371"/>
      <c r="D12" s="2375"/>
      <c r="E12" s="2380"/>
      <c r="F12" s="2381"/>
      <c r="G12" s="2382"/>
      <c r="H12" s="2387"/>
      <c r="I12" s="506"/>
      <c r="J12" s="1264" t="s">
        <v>875</v>
      </c>
      <c r="K12" s="2398"/>
      <c r="L12" s="2400"/>
    </row>
    <row r="13" spans="1:12" ht="31.7" customHeight="1">
      <c r="A13" s="2365"/>
      <c r="B13" s="2390"/>
      <c r="C13" s="2391"/>
      <c r="D13" s="2392"/>
      <c r="E13" s="2393"/>
      <c r="F13" s="2394"/>
      <c r="G13" s="2395"/>
      <c r="H13" s="2396"/>
      <c r="I13" s="521"/>
      <c r="J13" s="1265" t="s">
        <v>876</v>
      </c>
      <c r="K13" s="2399"/>
      <c r="L13" s="2364"/>
    </row>
    <row r="14" spans="1:12" ht="31.7" customHeight="1">
      <c r="A14" s="2365">
        <v>3</v>
      </c>
      <c r="B14" s="2368"/>
      <c r="C14" s="2369"/>
      <c r="D14" s="2374"/>
      <c r="E14" s="2377"/>
      <c r="F14" s="2378"/>
      <c r="G14" s="2379"/>
      <c r="H14" s="2386"/>
      <c r="I14" s="520"/>
      <c r="J14" s="1263" t="s">
        <v>1624</v>
      </c>
      <c r="K14" s="2397"/>
      <c r="L14" s="668"/>
    </row>
    <row r="15" spans="1:12" ht="31.7" customHeight="1">
      <c r="A15" s="2365"/>
      <c r="B15" s="2370"/>
      <c r="C15" s="2371"/>
      <c r="D15" s="2375"/>
      <c r="E15" s="2380"/>
      <c r="F15" s="2381"/>
      <c r="G15" s="2382"/>
      <c r="H15" s="2387"/>
      <c r="I15" s="506"/>
      <c r="J15" s="1264" t="s">
        <v>875</v>
      </c>
      <c r="K15" s="2398"/>
      <c r="L15" s="2400"/>
    </row>
    <row r="16" spans="1:12" ht="31.7" customHeight="1">
      <c r="A16" s="2365"/>
      <c r="B16" s="2390"/>
      <c r="C16" s="2391"/>
      <c r="D16" s="2392"/>
      <c r="E16" s="2393"/>
      <c r="F16" s="2394"/>
      <c r="G16" s="2395"/>
      <c r="H16" s="2396"/>
      <c r="I16" s="521"/>
      <c r="J16" s="1265" t="s">
        <v>876</v>
      </c>
      <c r="K16" s="2399"/>
      <c r="L16" s="2364"/>
    </row>
    <row r="17" spans="1:12" ht="31.7" customHeight="1">
      <c r="A17" s="2365">
        <v>4</v>
      </c>
      <c r="B17" s="2368"/>
      <c r="C17" s="2369"/>
      <c r="D17" s="2374"/>
      <c r="E17" s="2377"/>
      <c r="F17" s="2378"/>
      <c r="G17" s="2379"/>
      <c r="H17" s="2386"/>
      <c r="I17" s="520"/>
      <c r="J17" s="1263" t="s">
        <v>1624</v>
      </c>
      <c r="K17" s="2397"/>
      <c r="L17" s="668"/>
    </row>
    <row r="18" spans="1:12" ht="31.7" customHeight="1">
      <c r="A18" s="2365"/>
      <c r="B18" s="2370"/>
      <c r="C18" s="2371"/>
      <c r="D18" s="2375"/>
      <c r="E18" s="2380"/>
      <c r="F18" s="2381"/>
      <c r="G18" s="2382"/>
      <c r="H18" s="2387"/>
      <c r="I18" s="506"/>
      <c r="J18" s="1264" t="s">
        <v>875</v>
      </c>
      <c r="K18" s="2398"/>
      <c r="L18" s="2400"/>
    </row>
    <row r="19" spans="1:12" ht="31.7" customHeight="1">
      <c r="A19" s="2365"/>
      <c r="B19" s="2390"/>
      <c r="C19" s="2391"/>
      <c r="D19" s="2392"/>
      <c r="E19" s="2393"/>
      <c r="F19" s="2394"/>
      <c r="G19" s="2395"/>
      <c r="H19" s="2396"/>
      <c r="I19" s="521"/>
      <c r="J19" s="1265" t="s">
        <v>876</v>
      </c>
      <c r="K19" s="2399"/>
      <c r="L19" s="2364"/>
    </row>
    <row r="20" spans="1:12" ht="31.7" customHeight="1">
      <c r="A20" s="2365">
        <v>5</v>
      </c>
      <c r="B20" s="2368"/>
      <c r="C20" s="2369"/>
      <c r="D20" s="2374"/>
      <c r="E20" s="2377"/>
      <c r="F20" s="2378"/>
      <c r="G20" s="2379"/>
      <c r="H20" s="2386"/>
      <c r="I20" s="520"/>
      <c r="J20" s="1263" t="s">
        <v>1624</v>
      </c>
      <c r="K20" s="2397"/>
      <c r="L20" s="668"/>
    </row>
    <row r="21" spans="1:12" ht="31.7" customHeight="1">
      <c r="A21" s="2365"/>
      <c r="B21" s="2370"/>
      <c r="C21" s="2371"/>
      <c r="D21" s="2375"/>
      <c r="E21" s="2380"/>
      <c r="F21" s="2381"/>
      <c r="G21" s="2382"/>
      <c r="H21" s="2387"/>
      <c r="I21" s="506"/>
      <c r="J21" s="1264" t="s">
        <v>875</v>
      </c>
      <c r="K21" s="2398"/>
      <c r="L21" s="2400"/>
    </row>
    <row r="22" spans="1:12" ht="31.7" customHeight="1">
      <c r="A22" s="2365"/>
      <c r="B22" s="2390"/>
      <c r="C22" s="2391"/>
      <c r="D22" s="2392"/>
      <c r="E22" s="2393"/>
      <c r="F22" s="2394"/>
      <c r="G22" s="2395"/>
      <c r="H22" s="2396"/>
      <c r="I22" s="521"/>
      <c r="J22" s="1265" t="s">
        <v>876</v>
      </c>
      <c r="K22" s="2399"/>
      <c r="L22" s="2364"/>
    </row>
    <row r="23" spans="1:12" ht="31.7" customHeight="1">
      <c r="A23" s="2365">
        <v>6</v>
      </c>
      <c r="B23" s="2368"/>
      <c r="C23" s="2369"/>
      <c r="D23" s="2374"/>
      <c r="E23" s="2377"/>
      <c r="F23" s="2378"/>
      <c r="G23" s="2379"/>
      <c r="H23" s="2386"/>
      <c r="I23" s="520"/>
      <c r="J23" s="1263" t="s">
        <v>1624</v>
      </c>
      <c r="K23" s="2397"/>
      <c r="L23" s="669"/>
    </row>
    <row r="24" spans="1:12" ht="31.7" customHeight="1">
      <c r="A24" s="2365"/>
      <c r="B24" s="2370"/>
      <c r="C24" s="2371"/>
      <c r="D24" s="2375"/>
      <c r="E24" s="2380"/>
      <c r="F24" s="2381"/>
      <c r="G24" s="2382"/>
      <c r="H24" s="2387"/>
      <c r="I24" s="506"/>
      <c r="J24" s="1264" t="s">
        <v>875</v>
      </c>
      <c r="K24" s="2398"/>
      <c r="L24" s="2363"/>
    </row>
    <row r="25" spans="1:12" ht="31.7" customHeight="1">
      <c r="A25" s="2365"/>
      <c r="B25" s="2390"/>
      <c r="C25" s="2391"/>
      <c r="D25" s="2392"/>
      <c r="E25" s="2393"/>
      <c r="F25" s="2394"/>
      <c r="G25" s="2395"/>
      <c r="H25" s="2396"/>
      <c r="I25" s="521"/>
      <c r="J25" s="1265" t="s">
        <v>876</v>
      </c>
      <c r="K25" s="2399"/>
      <c r="L25" s="2364"/>
    </row>
    <row r="26" spans="1:12" ht="31.7" customHeight="1">
      <c r="A26" s="2365">
        <v>7</v>
      </c>
      <c r="B26" s="2368"/>
      <c r="C26" s="2369"/>
      <c r="D26" s="2374"/>
      <c r="E26" s="2377"/>
      <c r="F26" s="2378"/>
      <c r="G26" s="2379"/>
      <c r="H26" s="2386"/>
      <c r="I26" s="520"/>
      <c r="J26" s="1263" t="s">
        <v>1624</v>
      </c>
      <c r="K26" s="2397"/>
      <c r="L26" s="669"/>
    </row>
    <row r="27" spans="1:12" ht="31.7" customHeight="1">
      <c r="A27" s="2365"/>
      <c r="B27" s="2370"/>
      <c r="C27" s="2371"/>
      <c r="D27" s="2375"/>
      <c r="E27" s="2380"/>
      <c r="F27" s="2381"/>
      <c r="G27" s="2382"/>
      <c r="H27" s="2387"/>
      <c r="I27" s="506"/>
      <c r="J27" s="1264" t="s">
        <v>875</v>
      </c>
      <c r="K27" s="2398"/>
      <c r="L27" s="2363"/>
    </row>
    <row r="28" spans="1:12" ht="31.7" customHeight="1">
      <c r="A28" s="2365"/>
      <c r="B28" s="2390"/>
      <c r="C28" s="2391"/>
      <c r="D28" s="2392"/>
      <c r="E28" s="2393"/>
      <c r="F28" s="2394"/>
      <c r="G28" s="2395"/>
      <c r="H28" s="2396"/>
      <c r="I28" s="521"/>
      <c r="J28" s="1265" t="s">
        <v>876</v>
      </c>
      <c r="K28" s="2399"/>
      <c r="L28" s="2364"/>
    </row>
    <row r="29" spans="1:12" ht="31.7" customHeight="1">
      <c r="A29" s="2365">
        <v>8</v>
      </c>
      <c r="B29" s="2368"/>
      <c r="C29" s="2369"/>
      <c r="D29" s="2374"/>
      <c r="E29" s="2377"/>
      <c r="F29" s="2378"/>
      <c r="G29" s="2379"/>
      <c r="H29" s="2386"/>
      <c r="I29" s="520"/>
      <c r="J29" s="1263" t="s">
        <v>1624</v>
      </c>
      <c r="K29" s="2397"/>
      <c r="L29" s="669"/>
    </row>
    <row r="30" spans="1:12" ht="31.7" customHeight="1">
      <c r="A30" s="2365"/>
      <c r="B30" s="2370"/>
      <c r="C30" s="2371"/>
      <c r="D30" s="2375"/>
      <c r="E30" s="2380"/>
      <c r="F30" s="2381"/>
      <c r="G30" s="2382"/>
      <c r="H30" s="2387"/>
      <c r="I30" s="506"/>
      <c r="J30" s="1264" t="s">
        <v>875</v>
      </c>
      <c r="K30" s="2398"/>
      <c r="L30" s="2363"/>
    </row>
    <row r="31" spans="1:12" ht="31.7" customHeight="1">
      <c r="A31" s="2365"/>
      <c r="B31" s="2390"/>
      <c r="C31" s="2391"/>
      <c r="D31" s="2392"/>
      <c r="E31" s="2393"/>
      <c r="F31" s="2394"/>
      <c r="G31" s="2395"/>
      <c r="H31" s="2396"/>
      <c r="I31" s="521"/>
      <c r="J31" s="1265" t="s">
        <v>876</v>
      </c>
      <c r="K31" s="2399"/>
      <c r="L31" s="2364"/>
    </row>
    <row r="32" spans="1:12" ht="31.7" customHeight="1">
      <c r="A32" s="2365">
        <v>9</v>
      </c>
      <c r="B32" s="2368"/>
      <c r="C32" s="2369"/>
      <c r="D32" s="2374"/>
      <c r="E32" s="2377"/>
      <c r="F32" s="2378"/>
      <c r="G32" s="2379"/>
      <c r="H32" s="2386"/>
      <c r="I32" s="520"/>
      <c r="J32" s="1263" t="s">
        <v>1624</v>
      </c>
      <c r="K32" s="2397"/>
      <c r="L32" s="669"/>
    </row>
    <row r="33" spans="1:12" ht="31.7" customHeight="1">
      <c r="A33" s="2365"/>
      <c r="B33" s="2370"/>
      <c r="C33" s="2371"/>
      <c r="D33" s="2375"/>
      <c r="E33" s="2380"/>
      <c r="F33" s="2381"/>
      <c r="G33" s="2382"/>
      <c r="H33" s="2387"/>
      <c r="I33" s="506"/>
      <c r="J33" s="1264" t="s">
        <v>875</v>
      </c>
      <c r="K33" s="2398"/>
      <c r="L33" s="2363"/>
    </row>
    <row r="34" spans="1:12" ht="31.7" customHeight="1">
      <c r="A34" s="2365"/>
      <c r="B34" s="2390"/>
      <c r="C34" s="2391"/>
      <c r="D34" s="2392"/>
      <c r="E34" s="2393"/>
      <c r="F34" s="2394"/>
      <c r="G34" s="2395"/>
      <c r="H34" s="2396"/>
      <c r="I34" s="521"/>
      <c r="J34" s="1265" t="s">
        <v>876</v>
      </c>
      <c r="K34" s="2399"/>
      <c r="L34" s="2364"/>
    </row>
    <row r="35" spans="1:12" ht="31.7" customHeight="1">
      <c r="A35" s="2365">
        <v>10</v>
      </c>
      <c r="B35" s="2368"/>
      <c r="C35" s="2369"/>
      <c r="D35" s="2374"/>
      <c r="E35" s="2377"/>
      <c r="F35" s="2378"/>
      <c r="G35" s="2379"/>
      <c r="H35" s="2386"/>
      <c r="I35" s="520"/>
      <c r="J35" s="1263" t="s">
        <v>1624</v>
      </c>
      <c r="K35" s="2386"/>
      <c r="L35" s="669"/>
    </row>
    <row r="36" spans="1:12" ht="31.7" customHeight="1">
      <c r="A36" s="2366"/>
      <c r="B36" s="2370"/>
      <c r="C36" s="2371"/>
      <c r="D36" s="2375"/>
      <c r="E36" s="2380"/>
      <c r="F36" s="2381"/>
      <c r="G36" s="2382"/>
      <c r="H36" s="2387"/>
      <c r="I36" s="506"/>
      <c r="J36" s="1264" t="s">
        <v>875</v>
      </c>
      <c r="K36" s="2387"/>
      <c r="L36" s="2363"/>
    </row>
    <row r="37" spans="1:12" ht="31.7" customHeight="1" thickBot="1">
      <c r="A37" s="2367"/>
      <c r="B37" s="2372"/>
      <c r="C37" s="2373"/>
      <c r="D37" s="2376"/>
      <c r="E37" s="2383"/>
      <c r="F37" s="2384"/>
      <c r="G37" s="2385"/>
      <c r="H37" s="2388"/>
      <c r="I37" s="522"/>
      <c r="J37" s="1266" t="s">
        <v>876</v>
      </c>
      <c r="K37" s="2388"/>
      <c r="L37" s="2389"/>
    </row>
    <row r="38" spans="1:12" ht="6.75" customHeight="1">
      <c r="A38" s="120"/>
      <c r="B38" s="295"/>
      <c r="C38" s="295"/>
      <c r="D38" s="126"/>
      <c r="E38" s="512" t="s">
        <v>885</v>
      </c>
      <c r="F38" s="126"/>
      <c r="G38" s="126"/>
      <c r="H38" s="126"/>
      <c r="I38" s="126"/>
      <c r="J38" s="126"/>
      <c r="K38" s="295"/>
      <c r="L38" s="295"/>
    </row>
    <row r="39" spans="1:12" ht="18" customHeight="1">
      <c r="A39" s="1393" t="s">
        <v>920</v>
      </c>
      <c r="B39" s="1393"/>
      <c r="C39" s="1393"/>
      <c r="D39" s="1393"/>
      <c r="E39" s="1393"/>
      <c r="F39" s="1393"/>
      <c r="G39" s="1393"/>
      <c r="H39" s="1393"/>
      <c r="I39" s="1393"/>
      <c r="J39" s="1393"/>
      <c r="K39" s="1393"/>
      <c r="L39" s="1393"/>
    </row>
    <row r="40" spans="1:12" ht="18" customHeight="1">
      <c r="A40" s="1396" t="s">
        <v>921</v>
      </c>
      <c r="B40" s="1396"/>
      <c r="C40" s="1396"/>
      <c r="D40" s="1396"/>
      <c r="E40" s="1396"/>
      <c r="F40" s="1396"/>
      <c r="G40" s="1396"/>
      <c r="H40" s="1396"/>
      <c r="I40" s="1396"/>
      <c r="J40" s="1396"/>
      <c r="K40" s="1396"/>
      <c r="L40" s="1396"/>
    </row>
    <row r="41" spans="1:12" ht="18" customHeight="1">
      <c r="A41" s="1396" t="s">
        <v>922</v>
      </c>
      <c r="B41" s="1396"/>
      <c r="C41" s="1396"/>
      <c r="D41" s="1396"/>
      <c r="E41" s="1396"/>
      <c r="F41" s="1396"/>
      <c r="G41" s="1396"/>
      <c r="H41" s="1396"/>
      <c r="I41" s="1396"/>
      <c r="J41" s="1396"/>
      <c r="K41" s="1396"/>
      <c r="L41" s="1396"/>
    </row>
    <row r="42" spans="1:12" s="523" customFormat="1" ht="18" customHeight="1">
      <c r="A42" s="1396" t="s">
        <v>923</v>
      </c>
      <c r="B42" s="1396"/>
      <c r="C42" s="1396"/>
      <c r="D42" s="1396"/>
      <c r="E42" s="1396"/>
      <c r="F42" s="1396"/>
      <c r="G42" s="1396"/>
      <c r="H42" s="1396"/>
      <c r="I42" s="1396"/>
      <c r="J42" s="1396"/>
      <c r="K42" s="1396"/>
      <c r="L42" s="1396"/>
    </row>
    <row r="43" spans="1:12" s="523" customFormat="1" ht="18" customHeight="1">
      <c r="A43" s="1396" t="s">
        <v>924</v>
      </c>
      <c r="B43" s="1396"/>
      <c r="C43" s="1396"/>
      <c r="D43" s="1396"/>
      <c r="E43" s="1396"/>
      <c r="F43" s="1396"/>
      <c r="G43" s="1396"/>
      <c r="H43" s="1396"/>
      <c r="I43" s="1396"/>
      <c r="J43" s="1396"/>
      <c r="K43" s="1396"/>
      <c r="L43" s="1396"/>
    </row>
    <row r="44" spans="1:12" s="523" customFormat="1" ht="18" customHeight="1">
      <c r="A44" s="1396" t="s">
        <v>925</v>
      </c>
      <c r="B44" s="1396"/>
      <c r="C44" s="1396"/>
      <c r="D44" s="1396"/>
      <c r="E44" s="1396"/>
      <c r="F44" s="1396"/>
      <c r="G44" s="1396"/>
      <c r="H44" s="1396"/>
      <c r="I44" s="1396"/>
      <c r="J44" s="1396"/>
      <c r="K44" s="1396"/>
      <c r="L44" s="1396"/>
    </row>
    <row r="45" spans="1:12" s="523" customFormat="1" ht="18" customHeight="1">
      <c r="A45" s="1396" t="s">
        <v>926</v>
      </c>
      <c r="B45" s="1396"/>
      <c r="C45" s="1396"/>
      <c r="D45" s="1396"/>
      <c r="E45" s="1396"/>
      <c r="F45" s="1396"/>
      <c r="G45" s="1396"/>
      <c r="H45" s="1396"/>
      <c r="I45" s="1396"/>
      <c r="J45" s="1396"/>
      <c r="K45" s="1396"/>
      <c r="L45" s="1396"/>
    </row>
    <row r="46" spans="1:12" s="523" customFormat="1" ht="18" customHeight="1">
      <c r="A46" s="1396" t="s">
        <v>927</v>
      </c>
      <c r="B46" s="1396"/>
      <c r="C46" s="1396"/>
      <c r="D46" s="1396"/>
      <c r="E46" s="1396"/>
      <c r="F46" s="1396"/>
      <c r="G46" s="1396"/>
      <c r="H46" s="1396"/>
      <c r="I46" s="1396"/>
      <c r="J46" s="1396"/>
      <c r="K46" s="1396"/>
      <c r="L46" s="1396"/>
    </row>
    <row r="47" spans="1:12" s="523" customFormat="1" ht="18" customHeight="1">
      <c r="A47" s="1396" t="s">
        <v>928</v>
      </c>
      <c r="B47" s="1396"/>
      <c r="C47" s="1396"/>
      <c r="D47" s="1396"/>
      <c r="E47" s="1396"/>
      <c r="F47" s="1396"/>
      <c r="G47" s="1396"/>
      <c r="H47" s="1396"/>
      <c r="I47" s="1396"/>
      <c r="J47" s="1396"/>
      <c r="K47" s="1396"/>
      <c r="L47" s="1396"/>
    </row>
    <row r="48" spans="1:12" s="523" customFormat="1" ht="18" customHeight="1">
      <c r="A48" s="1396" t="s">
        <v>929</v>
      </c>
      <c r="B48" s="1396"/>
      <c r="C48" s="1396"/>
      <c r="D48" s="1396"/>
      <c r="E48" s="1396"/>
      <c r="F48" s="1396"/>
      <c r="G48" s="1396"/>
      <c r="H48" s="1396"/>
      <c r="I48" s="1396"/>
      <c r="J48" s="1396"/>
      <c r="K48" s="1396"/>
      <c r="L48" s="1396"/>
    </row>
    <row r="49" spans="1:12" ht="18" customHeight="1">
      <c r="A49" s="1396" t="s">
        <v>930</v>
      </c>
      <c r="B49" s="1396"/>
      <c r="C49" s="1396"/>
      <c r="D49" s="1396"/>
      <c r="E49" s="1396"/>
      <c r="F49" s="1396"/>
      <c r="G49" s="1396"/>
      <c r="H49" s="1396"/>
      <c r="I49" s="1396"/>
      <c r="J49" s="1396"/>
      <c r="K49" s="1396"/>
      <c r="L49" s="1396"/>
    </row>
    <row r="50" spans="1:12" ht="18" customHeight="1">
      <c r="A50" s="2362" t="s">
        <v>1351</v>
      </c>
      <c r="B50" s="2362"/>
      <c r="C50" s="2362"/>
      <c r="D50" s="2362"/>
      <c r="E50" s="2362"/>
      <c r="F50" s="2362"/>
      <c r="G50" s="2362"/>
      <c r="H50" s="2362"/>
      <c r="I50" s="2362"/>
      <c r="J50" s="2362"/>
      <c r="K50" s="2362"/>
      <c r="L50" s="2362"/>
    </row>
    <row r="51" spans="1:12" ht="18" customHeight="1">
      <c r="A51" s="1396" t="s">
        <v>1340</v>
      </c>
      <c r="B51" s="1396"/>
      <c r="C51" s="1396"/>
      <c r="D51" s="1396"/>
      <c r="E51" s="1396"/>
      <c r="F51" s="1396"/>
      <c r="G51" s="1396"/>
      <c r="H51" s="1396"/>
      <c r="I51" s="1396"/>
      <c r="J51" s="1396"/>
      <c r="K51" s="1396"/>
      <c r="L51" s="1396"/>
    </row>
    <row r="52" spans="1:12" ht="18" customHeight="1">
      <c r="A52" s="1396" t="s">
        <v>1324</v>
      </c>
      <c r="B52" s="1396"/>
      <c r="C52" s="1396"/>
      <c r="D52" s="1396"/>
      <c r="E52" s="1396"/>
      <c r="F52" s="1396"/>
      <c r="G52" s="1396"/>
      <c r="H52" s="1396"/>
      <c r="I52" s="1396"/>
      <c r="J52" s="1396"/>
      <c r="K52" s="1396"/>
      <c r="L52" s="1396"/>
    </row>
    <row r="53" spans="1:12" ht="18" customHeight="1">
      <c r="A53" s="1396" t="s">
        <v>883</v>
      </c>
      <c r="B53" s="1396"/>
      <c r="C53" s="1396"/>
      <c r="D53" s="1396"/>
      <c r="E53" s="1396"/>
      <c r="F53" s="1396"/>
      <c r="G53" s="1396"/>
      <c r="H53" s="1396"/>
      <c r="I53" s="1396"/>
      <c r="J53" s="1396"/>
      <c r="K53" s="1396"/>
      <c r="L53" s="1396"/>
    </row>
    <row r="54" spans="1:12" ht="18.75" customHeight="1">
      <c r="A54" s="1396"/>
      <c r="B54" s="1396"/>
      <c r="C54" s="1396"/>
      <c r="D54" s="1396"/>
      <c r="E54" s="1396"/>
      <c r="F54" s="1396"/>
      <c r="G54" s="1396"/>
      <c r="H54" s="1396"/>
      <c r="I54" s="1396"/>
      <c r="J54" s="1396"/>
      <c r="K54" s="1396"/>
      <c r="L54" s="1396"/>
    </row>
    <row r="55" spans="1:12" ht="15" customHeight="1">
      <c r="A55" s="2362" t="s">
        <v>931</v>
      </c>
      <c r="B55" s="2362"/>
      <c r="C55" s="2362"/>
      <c r="D55" s="2362"/>
      <c r="E55" s="2362"/>
      <c r="F55" s="2362"/>
      <c r="G55" s="2362"/>
      <c r="H55" s="2362"/>
      <c r="I55" s="2362"/>
      <c r="J55" s="2362"/>
      <c r="K55" s="2362"/>
      <c r="L55" s="2362"/>
    </row>
    <row r="56" spans="1:12" ht="15" customHeight="1">
      <c r="A56" s="2362" t="s">
        <v>932</v>
      </c>
      <c r="B56" s="2362"/>
      <c r="C56" s="2362"/>
      <c r="D56" s="2362"/>
      <c r="E56" s="2362"/>
      <c r="F56" s="2362"/>
      <c r="G56" s="2362"/>
      <c r="H56" s="2362"/>
      <c r="I56" s="2362"/>
      <c r="J56" s="2362"/>
      <c r="K56" s="2362"/>
      <c r="L56" s="2362"/>
    </row>
    <row r="57" spans="1:12" ht="15" customHeight="1">
      <c r="A57" s="2362" t="s">
        <v>933</v>
      </c>
      <c r="B57" s="2362"/>
      <c r="C57" s="2362"/>
      <c r="D57" s="2362"/>
      <c r="E57" s="2362"/>
      <c r="F57" s="2362"/>
      <c r="G57" s="2362"/>
      <c r="H57" s="2362"/>
      <c r="I57" s="2362"/>
      <c r="J57" s="2362"/>
      <c r="K57" s="2362"/>
      <c r="L57" s="2362"/>
    </row>
    <row r="58" spans="1:12" ht="15" customHeight="1">
      <c r="A58" s="2362" t="s">
        <v>934</v>
      </c>
      <c r="B58" s="2362"/>
      <c r="C58" s="2362"/>
      <c r="D58" s="2362"/>
      <c r="E58" s="2362"/>
      <c r="F58" s="2362"/>
      <c r="G58" s="2362"/>
      <c r="H58" s="2362"/>
      <c r="I58" s="2362"/>
      <c r="J58" s="2362"/>
      <c r="K58" s="2362"/>
      <c r="L58" s="2362"/>
    </row>
    <row r="59" spans="1:12" ht="15" customHeight="1">
      <c r="A59" s="2362"/>
      <c r="B59" s="2362"/>
      <c r="C59" s="2362"/>
      <c r="D59" s="2362"/>
      <c r="E59" s="2362"/>
      <c r="F59" s="2362"/>
      <c r="G59" s="2362"/>
      <c r="H59" s="2362"/>
      <c r="I59" s="2362"/>
      <c r="J59" s="2362"/>
      <c r="K59" s="2362"/>
      <c r="L59" s="2362"/>
    </row>
    <row r="60" spans="1:12" ht="15" customHeight="1">
      <c r="A60" s="524"/>
      <c r="B60" s="524"/>
      <c r="C60" s="524"/>
      <c r="D60" s="524"/>
      <c r="E60" s="524"/>
      <c r="F60" s="524"/>
      <c r="G60" s="524"/>
      <c r="H60" s="524"/>
      <c r="I60" s="524"/>
      <c r="J60" s="524"/>
      <c r="K60" s="524"/>
      <c r="L60" s="524"/>
    </row>
  </sheetData>
  <mergeCells count="102">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9:L59"/>
    <mergeCell ref="A53:L53"/>
    <mergeCell ref="A54:L54"/>
    <mergeCell ref="A55:L55"/>
    <mergeCell ref="A56:L56"/>
    <mergeCell ref="A57:L57"/>
    <mergeCell ref="A58:L58"/>
    <mergeCell ref="A52:L52"/>
    <mergeCell ref="A39:L39"/>
    <mergeCell ref="A40:L40"/>
    <mergeCell ref="A41:L41"/>
    <mergeCell ref="A42:L42"/>
    <mergeCell ref="A43:L43"/>
    <mergeCell ref="A44:L44"/>
    <mergeCell ref="A45:L45"/>
    <mergeCell ref="A46:L46"/>
    <mergeCell ref="A47:L47"/>
    <mergeCell ref="A48:L48"/>
    <mergeCell ref="A49:L49"/>
    <mergeCell ref="A50:L50"/>
    <mergeCell ref="A51:L51"/>
  </mergeCells>
  <phoneticPr fontId="9"/>
  <conditionalFormatting sqref="K14:L14 K17:L17 K20:L20 K23:L23 K26:L26 K29:L29 K32:L32 K35:L35 H8:H37 K11:L11 K8:L9 K10 K12:K13 K15:K16 K18:K19 K21:K22 K24:K25 K27:K28 K30:K31 K33:K34 K36:K37">
    <cfRule type="cellIs" dxfId="341" priority="37" stopIfTrue="1" operator="notEqual">
      <formula>0</formula>
    </cfRule>
  </conditionalFormatting>
  <conditionalFormatting sqref="E8:H37 B8:C37 K8:K37">
    <cfRule type="cellIs" dxfId="340" priority="36" stopIfTrue="1" operator="equal">
      <formula>""</formula>
    </cfRule>
  </conditionalFormatting>
  <conditionalFormatting sqref="K14:L14 K17:L17 K20:L20 K23:L23 K26:L26 K29:L29 K32:L32 K35:L35 K11:L11 K8:L9 K10 K12:K13 K15:K16 K18:K19 K21:K22 K24:K25 K27:K28 K30:K31 K33:K34 K36:K37">
    <cfRule type="cellIs" dxfId="339" priority="35" stopIfTrue="1" operator="equal">
      <formula>""</formula>
    </cfRule>
  </conditionalFormatting>
  <conditionalFormatting sqref="I8:I10">
    <cfRule type="expression" dxfId="338" priority="32">
      <formula>IF($L$8="《省》",COUNTA($A$8:$L$10),)</formula>
    </cfRule>
  </conditionalFormatting>
  <conditionalFormatting sqref="I8:I37">
    <cfRule type="cellIs" dxfId="337" priority="33" stopIfTrue="1" operator="equal">
      <formula>""</formula>
    </cfRule>
  </conditionalFormatting>
  <conditionalFormatting sqref="D8:D10">
    <cfRule type="cellIs" dxfId="336" priority="34" operator="equal">
      <formula>""</formula>
    </cfRule>
  </conditionalFormatting>
  <conditionalFormatting sqref="D11:D37">
    <cfRule type="cellIs" dxfId="335" priority="31" operator="equal">
      <formula>""</formula>
    </cfRule>
  </conditionalFormatting>
  <conditionalFormatting sqref="L12">
    <cfRule type="cellIs" dxfId="334" priority="29" stopIfTrue="1" operator="equal">
      <formula>""</formula>
    </cfRule>
  </conditionalFormatting>
  <conditionalFormatting sqref="I11:I13">
    <cfRule type="expression" dxfId="333" priority="28">
      <formula>IF($L$11="《省》",COUNTA($A$8:$L$10),)</formula>
    </cfRule>
    <cfRule type="expression" dxfId="332" priority="30">
      <formula>IF($L$11="《省》",COUNTA($A$8:$L$10),)</formula>
    </cfRule>
  </conditionalFormatting>
  <conditionalFormatting sqref="L15">
    <cfRule type="cellIs" dxfId="331" priority="27" stopIfTrue="1" operator="equal">
      <formula>""</formula>
    </cfRule>
  </conditionalFormatting>
  <conditionalFormatting sqref="I14:I16">
    <cfRule type="expression" dxfId="330" priority="26">
      <formula>IF($L$14="《省》",COUNTA($A$8:$L$10),)</formula>
    </cfRule>
  </conditionalFormatting>
  <conditionalFormatting sqref="L18">
    <cfRule type="cellIs" dxfId="329" priority="25" stopIfTrue="1" operator="equal">
      <formula>""</formula>
    </cfRule>
  </conditionalFormatting>
  <conditionalFormatting sqref="I17:I19">
    <cfRule type="expression" dxfId="328" priority="24">
      <formula>IF($L$17="《省》",COUNTA($A$8:$L$10),)</formula>
    </cfRule>
  </conditionalFormatting>
  <conditionalFormatting sqref="L21">
    <cfRule type="cellIs" dxfId="327" priority="23" stopIfTrue="1" operator="equal">
      <formula>""</formula>
    </cfRule>
  </conditionalFormatting>
  <conditionalFormatting sqref="I20:I22">
    <cfRule type="expression" dxfId="326" priority="22">
      <formula>IF($L$20="《省》",COUNTA($A$8:$L$10),)</formula>
    </cfRule>
  </conditionalFormatting>
  <conditionalFormatting sqref="L24">
    <cfRule type="cellIs" dxfId="325" priority="21" stopIfTrue="1" operator="equal">
      <formula>""</formula>
    </cfRule>
  </conditionalFormatting>
  <conditionalFormatting sqref="I23:I25">
    <cfRule type="expression" dxfId="324" priority="20">
      <formula>IF($L$23="《省》",COUNTA($A$8:$L$10),)</formula>
    </cfRule>
  </conditionalFormatting>
  <conditionalFormatting sqref="L27">
    <cfRule type="cellIs" dxfId="323" priority="19" stopIfTrue="1" operator="equal">
      <formula>""</formula>
    </cfRule>
  </conditionalFormatting>
  <conditionalFormatting sqref="I26:I28">
    <cfRule type="expression" dxfId="322" priority="18">
      <formula>IF($L$26="《省》",COUNTA($A$8:$L$10),)</formula>
    </cfRule>
  </conditionalFormatting>
  <conditionalFormatting sqref="L30">
    <cfRule type="cellIs" dxfId="321" priority="17" stopIfTrue="1" operator="equal">
      <formula>""</formula>
    </cfRule>
  </conditionalFormatting>
  <conditionalFormatting sqref="I29:I31">
    <cfRule type="expression" dxfId="320" priority="16">
      <formula>IF($L$29="《省》",COUNTA($A$8:$L$10),)</formula>
    </cfRule>
  </conditionalFormatting>
  <conditionalFormatting sqref="L33">
    <cfRule type="cellIs" dxfId="319" priority="15" stopIfTrue="1" operator="equal">
      <formula>""</formula>
    </cfRule>
  </conditionalFormatting>
  <conditionalFormatting sqref="I32:I34">
    <cfRule type="expression" dxfId="318" priority="14">
      <formula>IF($L$32="《省》",COUNTA($A$8:$L$10),)</formula>
    </cfRule>
  </conditionalFormatting>
  <conditionalFormatting sqref="L36">
    <cfRule type="cellIs" dxfId="317" priority="13" stopIfTrue="1" operator="equal">
      <formula>""</formula>
    </cfRule>
  </conditionalFormatting>
  <conditionalFormatting sqref="I35:I37">
    <cfRule type="expression" dxfId="316" priority="12">
      <formula>IF($L$35="《省》",COUNTA($A$8:$L$10),)</formula>
    </cfRule>
  </conditionalFormatting>
  <conditionalFormatting sqref="J8:J10">
    <cfRule type="expression" dxfId="315" priority="11">
      <formula>IF($L$8="《省》",COUNTA($A$8:$L$10),)</formula>
    </cfRule>
  </conditionalFormatting>
  <conditionalFormatting sqref="J11:J13">
    <cfRule type="expression" dxfId="314" priority="9">
      <formula>IF($L$11="《省》",COUNTA($A$8:$L$10),)</formula>
    </cfRule>
    <cfRule type="expression" dxfId="313" priority="10">
      <formula>IF($L$11="《省》",COUNTA($A$8:$L$10),)</formula>
    </cfRule>
  </conditionalFormatting>
  <conditionalFormatting sqref="J14:J16">
    <cfRule type="expression" dxfId="312" priority="8">
      <formula>IF($L$14="《省》",COUNTA($A$8:$L$10),)</formula>
    </cfRule>
  </conditionalFormatting>
  <conditionalFormatting sqref="J17:J19">
    <cfRule type="expression" dxfId="311" priority="7">
      <formula>IF($L$17="《省》",COUNTA($A$8:$L$10),)</formula>
    </cfRule>
  </conditionalFormatting>
  <conditionalFormatting sqref="J20:J22">
    <cfRule type="expression" dxfId="310" priority="6">
      <formula>IF($L$20="《省》",COUNTA($A$8:$L$10),)</formula>
    </cfRule>
  </conditionalFormatting>
  <conditionalFormatting sqref="J23:J25">
    <cfRule type="expression" dxfId="309" priority="5">
      <formula>IF($L$23="《省》",COUNTA($A$8:$L$10),)</formula>
    </cfRule>
  </conditionalFormatting>
  <conditionalFormatting sqref="J26:J28">
    <cfRule type="expression" dxfId="308" priority="4">
      <formula>IF($L$26="《省》",COUNTA($A$8:$L$10),)</formula>
    </cfRule>
  </conditionalFormatting>
  <conditionalFormatting sqref="J29:J31">
    <cfRule type="expression" dxfId="307" priority="3">
      <formula>IF($L$29="《省》",COUNTA($A$8:$L$10),)</formula>
    </cfRule>
  </conditionalFormatting>
  <conditionalFormatting sqref="J32:J34">
    <cfRule type="expression" dxfId="306" priority="2">
      <formula>IF($L$32="《省》",COUNTA($A$8:$L$10),)</formula>
    </cfRule>
  </conditionalFormatting>
  <conditionalFormatting sqref="J35:J37">
    <cfRule type="expression" dxfId="305"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&amp;K01+000（令和６年１１月２９日以降に申請する訓練科から適用）　</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E20" sqref="E20:G22"/>
    </sheetView>
  </sheetViews>
  <sheetFormatPr defaultRowHeight="13.5"/>
  <cols>
    <col min="1" max="1" width="5.5" style="505" customWidth="1"/>
    <col min="2" max="3" width="12.625" style="505" customWidth="1"/>
    <col min="4" max="4" width="7.875" style="505" customWidth="1"/>
    <col min="5" max="7" width="19.625" style="505" customWidth="1"/>
    <col min="8" max="8" width="6" style="505" customWidth="1"/>
    <col min="9" max="9" width="5.625" style="505" customWidth="1"/>
    <col min="10" max="10" width="21.5" style="505" customWidth="1"/>
    <col min="11" max="11" width="5.75" style="505" customWidth="1"/>
    <col min="12" max="12" width="24.125" style="505" customWidth="1"/>
    <col min="13" max="18" width="13" style="505" customWidth="1"/>
    <col min="19" max="16384" width="9" style="505"/>
  </cols>
  <sheetData>
    <row r="1" spans="1:12" ht="20.100000000000001" customHeight="1">
      <c r="A1" s="120"/>
      <c r="B1" s="121"/>
      <c r="C1" s="121"/>
      <c r="D1" s="121"/>
      <c r="E1" s="121"/>
      <c r="F1" s="121"/>
      <c r="G1" s="121"/>
      <c r="H1" s="121"/>
      <c r="I1" s="121"/>
      <c r="J1" s="121"/>
      <c r="K1" s="122"/>
      <c r="L1" s="122" t="s">
        <v>871</v>
      </c>
    </row>
    <row r="2" spans="1:12" ht="20.100000000000001" customHeight="1">
      <c r="A2" s="2401" t="s">
        <v>917</v>
      </c>
      <c r="B2" s="2401"/>
      <c r="C2" s="2401"/>
      <c r="D2" s="2401"/>
      <c r="E2" s="2401"/>
      <c r="F2" s="2401"/>
      <c r="G2" s="2401"/>
      <c r="H2" s="2401"/>
      <c r="I2" s="2401"/>
      <c r="J2" s="2401"/>
      <c r="K2" s="2401"/>
      <c r="L2" s="2401"/>
    </row>
    <row r="3" spans="1:12" ht="20.100000000000001" customHeight="1">
      <c r="A3" s="120"/>
      <c r="B3" s="120"/>
      <c r="C3" s="120"/>
      <c r="D3" s="120"/>
      <c r="E3" s="120"/>
      <c r="F3" s="120"/>
      <c r="G3" s="120"/>
      <c r="H3" s="518"/>
      <c r="I3" s="518"/>
      <c r="J3" s="518"/>
      <c r="K3" s="2402"/>
      <c r="L3" s="2402"/>
    </row>
    <row r="4" spans="1:12" ht="21" customHeight="1">
      <c r="A4" s="519"/>
      <c r="B4" s="123" t="s">
        <v>245</v>
      </c>
      <c r="C4" s="2421" t="s">
        <v>1560</v>
      </c>
      <c r="D4" s="2421"/>
      <c r="E4" s="2421"/>
      <c r="F4" s="123" t="s">
        <v>300</v>
      </c>
      <c r="G4" s="2422" t="s">
        <v>1561</v>
      </c>
      <c r="H4" s="2422"/>
      <c r="I4" s="2422"/>
      <c r="J4" s="2422"/>
      <c r="K4" s="2422"/>
      <c r="L4" s="2422"/>
    </row>
    <row r="5" spans="1:12" ht="13.5" customHeight="1" thickBot="1">
      <c r="A5" s="120"/>
      <c r="B5" s="124"/>
      <c r="C5" s="124"/>
      <c r="D5" s="124"/>
      <c r="E5" s="124"/>
      <c r="F5" s="124"/>
      <c r="G5" s="124"/>
      <c r="H5" s="124"/>
      <c r="I5" s="124"/>
      <c r="J5" s="124"/>
      <c r="K5" s="124"/>
      <c r="L5" s="124"/>
    </row>
    <row r="6" spans="1:12" ht="32.25" customHeight="1">
      <c r="A6" s="2405" t="s">
        <v>918</v>
      </c>
      <c r="B6" s="2406" t="s">
        <v>301</v>
      </c>
      <c r="C6" s="2407"/>
      <c r="D6" s="2410" t="s">
        <v>880</v>
      </c>
      <c r="E6" s="2412" t="s">
        <v>302</v>
      </c>
      <c r="F6" s="2413"/>
      <c r="G6" s="2414"/>
      <c r="H6" s="2418" t="s">
        <v>303</v>
      </c>
      <c r="I6" s="2412" t="s">
        <v>874</v>
      </c>
      <c r="J6" s="2414"/>
      <c r="K6" s="2419" t="s">
        <v>304</v>
      </c>
      <c r="L6" s="510" t="s">
        <v>690</v>
      </c>
    </row>
    <row r="7" spans="1:12" ht="32.25" customHeight="1">
      <c r="A7" s="2365"/>
      <c r="B7" s="2408"/>
      <c r="C7" s="2409"/>
      <c r="D7" s="2411"/>
      <c r="E7" s="2415"/>
      <c r="F7" s="2416"/>
      <c r="G7" s="2417"/>
      <c r="H7" s="1581"/>
      <c r="I7" s="2415"/>
      <c r="J7" s="2417"/>
      <c r="K7" s="2420"/>
      <c r="L7" s="511" t="s">
        <v>919</v>
      </c>
    </row>
    <row r="8" spans="1:12" ht="31.7" customHeight="1">
      <c r="A8" s="2365">
        <v>1</v>
      </c>
      <c r="B8" s="2432" t="s">
        <v>1557</v>
      </c>
      <c r="C8" s="2369"/>
      <c r="D8" s="2374" t="s">
        <v>1558</v>
      </c>
      <c r="E8" s="2433" t="s">
        <v>1559</v>
      </c>
      <c r="F8" s="2424"/>
      <c r="G8" s="2425"/>
      <c r="H8" s="2386">
        <v>3</v>
      </c>
      <c r="I8" s="520" t="s">
        <v>959</v>
      </c>
      <c r="J8" s="1263" t="s">
        <v>1624</v>
      </c>
      <c r="K8" s="2397"/>
      <c r="L8" s="668"/>
    </row>
    <row r="9" spans="1:12" ht="31.7" customHeight="1">
      <c r="A9" s="2365"/>
      <c r="B9" s="2370"/>
      <c r="C9" s="2371"/>
      <c r="D9" s="2375"/>
      <c r="E9" s="2426"/>
      <c r="F9" s="2427"/>
      <c r="G9" s="2428"/>
      <c r="H9" s="2387"/>
      <c r="I9" s="506"/>
      <c r="J9" s="507" t="s">
        <v>875</v>
      </c>
      <c r="K9" s="2398"/>
      <c r="L9" s="2400"/>
    </row>
    <row r="10" spans="1:12" ht="31.7" customHeight="1">
      <c r="A10" s="2365"/>
      <c r="B10" s="2390"/>
      <c r="C10" s="2391"/>
      <c r="D10" s="2392"/>
      <c r="E10" s="2429"/>
      <c r="F10" s="2430"/>
      <c r="G10" s="2431"/>
      <c r="H10" s="2396"/>
      <c r="I10" s="521" t="s">
        <v>959</v>
      </c>
      <c r="J10" s="508" t="s">
        <v>876</v>
      </c>
      <c r="K10" s="2399"/>
      <c r="L10" s="2364"/>
    </row>
    <row r="11" spans="1:12" ht="31.7" customHeight="1">
      <c r="A11" s="2365">
        <v>2</v>
      </c>
      <c r="B11" s="2368"/>
      <c r="C11" s="2369"/>
      <c r="D11" s="2374"/>
      <c r="E11" s="2423"/>
      <c r="F11" s="2424"/>
      <c r="G11" s="2425"/>
      <c r="H11" s="2386"/>
      <c r="I11" s="520"/>
      <c r="J11" s="1263" t="s">
        <v>1624</v>
      </c>
      <c r="K11" s="2397"/>
      <c r="L11" s="668"/>
    </row>
    <row r="12" spans="1:12" ht="31.7" customHeight="1">
      <c r="A12" s="2365"/>
      <c r="B12" s="2370"/>
      <c r="C12" s="2371"/>
      <c r="D12" s="2375"/>
      <c r="E12" s="2426"/>
      <c r="F12" s="2427"/>
      <c r="G12" s="2428"/>
      <c r="H12" s="2387"/>
      <c r="I12" s="506"/>
      <c r="J12" s="507" t="s">
        <v>875</v>
      </c>
      <c r="K12" s="2398"/>
      <c r="L12" s="2400"/>
    </row>
    <row r="13" spans="1:12" ht="31.7" customHeight="1">
      <c r="A13" s="2365"/>
      <c r="B13" s="2390"/>
      <c r="C13" s="2391"/>
      <c r="D13" s="2392"/>
      <c r="E13" s="2429"/>
      <c r="F13" s="2430"/>
      <c r="G13" s="2431"/>
      <c r="H13" s="2396"/>
      <c r="I13" s="521"/>
      <c r="J13" s="508" t="s">
        <v>876</v>
      </c>
      <c r="K13" s="2399"/>
      <c r="L13" s="2364"/>
    </row>
    <row r="14" spans="1:12" ht="31.7" customHeight="1">
      <c r="A14" s="2365">
        <v>3</v>
      </c>
      <c r="B14" s="2434" t="s">
        <v>1573</v>
      </c>
      <c r="C14" s="2435"/>
      <c r="D14" s="2440" t="s">
        <v>1558</v>
      </c>
      <c r="E14" s="2443" t="s">
        <v>1601</v>
      </c>
      <c r="F14" s="2452"/>
      <c r="G14" s="2453"/>
      <c r="H14" s="2386">
        <v>4</v>
      </c>
      <c r="I14" s="520" t="s">
        <v>959</v>
      </c>
      <c r="J14" s="1263" t="s">
        <v>1624</v>
      </c>
      <c r="K14" s="2397"/>
      <c r="L14" s="668"/>
    </row>
    <row r="15" spans="1:12" ht="31.7" customHeight="1">
      <c r="A15" s="2365"/>
      <c r="B15" s="2436"/>
      <c r="C15" s="2437"/>
      <c r="D15" s="2441"/>
      <c r="E15" s="2454"/>
      <c r="F15" s="2455"/>
      <c r="G15" s="2456"/>
      <c r="H15" s="2387"/>
      <c r="I15" s="506" t="s">
        <v>959</v>
      </c>
      <c r="J15" s="507" t="s">
        <v>875</v>
      </c>
      <c r="K15" s="2398"/>
      <c r="L15" s="2400"/>
    </row>
    <row r="16" spans="1:12" ht="31.7" customHeight="1">
      <c r="A16" s="2365"/>
      <c r="B16" s="2438"/>
      <c r="C16" s="2439"/>
      <c r="D16" s="2442"/>
      <c r="E16" s="2457"/>
      <c r="F16" s="2458"/>
      <c r="G16" s="2459"/>
      <c r="H16" s="2396"/>
      <c r="I16" s="521"/>
      <c r="J16" s="508" t="s">
        <v>876</v>
      </c>
      <c r="K16" s="2399"/>
      <c r="L16" s="2364"/>
    </row>
    <row r="17" spans="1:12" ht="31.7" customHeight="1">
      <c r="A17" s="2365">
        <v>4</v>
      </c>
      <c r="B17" s="2434" t="s">
        <v>1571</v>
      </c>
      <c r="C17" s="2435"/>
      <c r="D17" s="2440" t="s">
        <v>1558</v>
      </c>
      <c r="E17" s="2443" t="s">
        <v>1616</v>
      </c>
      <c r="F17" s="2444"/>
      <c r="G17" s="2445"/>
      <c r="H17" s="2386">
        <v>3</v>
      </c>
      <c r="I17" s="520" t="s">
        <v>959</v>
      </c>
      <c r="J17" s="1263" t="s">
        <v>1624</v>
      </c>
      <c r="K17" s="2397"/>
      <c r="L17" s="668"/>
    </row>
    <row r="18" spans="1:12" ht="31.7" customHeight="1">
      <c r="A18" s="2365"/>
      <c r="B18" s="2436"/>
      <c r="C18" s="2437"/>
      <c r="D18" s="2441"/>
      <c r="E18" s="2446"/>
      <c r="F18" s="2447"/>
      <c r="G18" s="2448"/>
      <c r="H18" s="2387"/>
      <c r="I18" s="506"/>
      <c r="J18" s="507" t="s">
        <v>875</v>
      </c>
      <c r="K18" s="2398"/>
      <c r="L18" s="2400"/>
    </row>
    <row r="19" spans="1:12" ht="31.7" customHeight="1">
      <c r="A19" s="2365"/>
      <c r="B19" s="2438"/>
      <c r="C19" s="2439"/>
      <c r="D19" s="2442"/>
      <c r="E19" s="2449"/>
      <c r="F19" s="2450"/>
      <c r="G19" s="2451"/>
      <c r="H19" s="2396"/>
      <c r="I19" s="521"/>
      <c r="J19" s="508" t="s">
        <v>876</v>
      </c>
      <c r="K19" s="2399"/>
      <c r="L19" s="2364"/>
    </row>
    <row r="20" spans="1:12" ht="31.7" customHeight="1">
      <c r="A20" s="2365">
        <v>5</v>
      </c>
      <c r="B20" s="2432" t="s">
        <v>1628</v>
      </c>
      <c r="C20" s="2369"/>
      <c r="D20" s="2374" t="s">
        <v>1558</v>
      </c>
      <c r="E20" s="2460" t="s">
        <v>1598</v>
      </c>
      <c r="F20" s="2461"/>
      <c r="G20" s="2462"/>
      <c r="H20" s="2386">
        <v>3</v>
      </c>
      <c r="I20" s="520" t="s">
        <v>959</v>
      </c>
      <c r="J20" s="1263" t="s">
        <v>1624</v>
      </c>
      <c r="K20" s="2397"/>
      <c r="L20" s="668"/>
    </row>
    <row r="21" spans="1:12" ht="31.7" customHeight="1">
      <c r="A21" s="2365"/>
      <c r="B21" s="2370"/>
      <c r="C21" s="2371"/>
      <c r="D21" s="2375"/>
      <c r="E21" s="2463"/>
      <c r="F21" s="2464"/>
      <c r="G21" s="2465"/>
      <c r="H21" s="2387"/>
      <c r="I21" s="506"/>
      <c r="J21" s="507" t="s">
        <v>875</v>
      </c>
      <c r="K21" s="2398"/>
      <c r="L21" s="2400"/>
    </row>
    <row r="22" spans="1:12" ht="31.7" customHeight="1">
      <c r="A22" s="2365"/>
      <c r="B22" s="2390"/>
      <c r="C22" s="2391"/>
      <c r="D22" s="2392"/>
      <c r="E22" s="2466"/>
      <c r="F22" s="2467"/>
      <c r="G22" s="2468"/>
      <c r="H22" s="2396"/>
      <c r="I22" s="521"/>
      <c r="J22" s="508" t="s">
        <v>876</v>
      </c>
      <c r="K22" s="2399"/>
      <c r="L22" s="2364"/>
    </row>
    <row r="23" spans="1:12" ht="31.7" customHeight="1">
      <c r="A23" s="2365">
        <v>6</v>
      </c>
      <c r="B23" s="2432" t="s">
        <v>1572</v>
      </c>
      <c r="C23" s="2369"/>
      <c r="D23" s="2374" t="s">
        <v>1558</v>
      </c>
      <c r="E23" s="2433" t="s">
        <v>1629</v>
      </c>
      <c r="F23" s="2424"/>
      <c r="G23" s="2425"/>
      <c r="H23" s="2386">
        <v>4</v>
      </c>
      <c r="I23" s="520" t="s">
        <v>959</v>
      </c>
      <c r="J23" s="1263" t="s">
        <v>1624</v>
      </c>
      <c r="K23" s="2397"/>
      <c r="L23" s="669"/>
    </row>
    <row r="24" spans="1:12" ht="31.7" customHeight="1">
      <c r="A24" s="2365"/>
      <c r="B24" s="2370"/>
      <c r="C24" s="2371"/>
      <c r="D24" s="2375"/>
      <c r="E24" s="2426"/>
      <c r="F24" s="2427"/>
      <c r="G24" s="2428"/>
      <c r="H24" s="2387"/>
      <c r="I24" s="506" t="s">
        <v>959</v>
      </c>
      <c r="J24" s="507" t="s">
        <v>875</v>
      </c>
      <c r="K24" s="2398"/>
      <c r="L24" s="2363"/>
    </row>
    <row r="25" spans="1:12" ht="31.7" customHeight="1">
      <c r="A25" s="2365"/>
      <c r="B25" s="2390"/>
      <c r="C25" s="2391"/>
      <c r="D25" s="2392"/>
      <c r="E25" s="2429"/>
      <c r="F25" s="2430"/>
      <c r="G25" s="2431"/>
      <c r="H25" s="2396"/>
      <c r="I25" s="521"/>
      <c r="J25" s="508" t="s">
        <v>876</v>
      </c>
      <c r="K25" s="2399"/>
      <c r="L25" s="2364"/>
    </row>
    <row r="26" spans="1:12" ht="31.7" customHeight="1">
      <c r="A26" s="2365">
        <v>7</v>
      </c>
      <c r="B26" s="2469" t="s">
        <v>1562</v>
      </c>
      <c r="C26" s="2469"/>
      <c r="D26" s="2374" t="s">
        <v>1569</v>
      </c>
      <c r="E26" s="2433" t="s">
        <v>1570</v>
      </c>
      <c r="F26" s="2470"/>
      <c r="G26" s="2471"/>
      <c r="H26" s="2386"/>
      <c r="I26" s="520"/>
      <c r="J26" s="1258" t="s">
        <v>1587</v>
      </c>
      <c r="K26" s="2397" t="s">
        <v>959</v>
      </c>
      <c r="L26" s="669"/>
    </row>
    <row r="27" spans="1:12" ht="31.7" customHeight="1">
      <c r="A27" s="2365"/>
      <c r="B27" s="2469"/>
      <c r="C27" s="2469"/>
      <c r="D27" s="2375"/>
      <c r="E27" s="2472"/>
      <c r="F27" s="2473"/>
      <c r="G27" s="2474"/>
      <c r="H27" s="2387"/>
      <c r="I27" s="506"/>
      <c r="J27" s="507" t="s">
        <v>875</v>
      </c>
      <c r="K27" s="2398"/>
      <c r="L27" s="2363"/>
    </row>
    <row r="28" spans="1:12" ht="31.7" customHeight="1">
      <c r="A28" s="2365"/>
      <c r="B28" s="2469"/>
      <c r="C28" s="2469"/>
      <c r="D28" s="2392"/>
      <c r="E28" s="2475"/>
      <c r="F28" s="2476"/>
      <c r="G28" s="2477"/>
      <c r="H28" s="2396"/>
      <c r="I28" s="521"/>
      <c r="J28" s="508" t="s">
        <v>876</v>
      </c>
      <c r="K28" s="2399"/>
      <c r="L28" s="2364"/>
    </row>
    <row r="29" spans="1:12" ht="31.7" customHeight="1">
      <c r="A29" s="2365">
        <v>8</v>
      </c>
      <c r="B29" s="2469" t="s">
        <v>1562</v>
      </c>
      <c r="C29" s="2469"/>
      <c r="D29" s="2374" t="s">
        <v>1569</v>
      </c>
      <c r="E29" s="2433" t="s">
        <v>1565</v>
      </c>
      <c r="F29" s="2470"/>
      <c r="G29" s="2471"/>
      <c r="H29" s="2386">
        <v>3</v>
      </c>
      <c r="I29" s="520" t="s">
        <v>959</v>
      </c>
      <c r="J29" s="1263" t="s">
        <v>1624</v>
      </c>
      <c r="K29" s="2397"/>
      <c r="L29" s="669"/>
    </row>
    <row r="30" spans="1:12" ht="31.7" customHeight="1">
      <c r="A30" s="2365"/>
      <c r="B30" s="2469"/>
      <c r="C30" s="2469"/>
      <c r="D30" s="2375"/>
      <c r="E30" s="2472"/>
      <c r="F30" s="2473"/>
      <c r="G30" s="2474"/>
      <c r="H30" s="2387"/>
      <c r="I30" s="506"/>
      <c r="J30" s="507" t="s">
        <v>875</v>
      </c>
      <c r="K30" s="2398"/>
      <c r="L30" s="2363"/>
    </row>
    <row r="31" spans="1:12" ht="31.7" customHeight="1">
      <c r="A31" s="2365"/>
      <c r="B31" s="2469"/>
      <c r="C31" s="2469"/>
      <c r="D31" s="2392"/>
      <c r="E31" s="2475"/>
      <c r="F31" s="2476"/>
      <c r="G31" s="2477"/>
      <c r="H31" s="2396"/>
      <c r="I31" s="521"/>
      <c r="J31" s="508" t="s">
        <v>876</v>
      </c>
      <c r="K31" s="2399"/>
      <c r="L31" s="2364"/>
    </row>
    <row r="32" spans="1:12" ht="31.7" customHeight="1">
      <c r="A32" s="2365">
        <v>9</v>
      </c>
      <c r="B32" s="2469" t="s">
        <v>1563</v>
      </c>
      <c r="C32" s="2469"/>
      <c r="D32" s="2374" t="s">
        <v>1569</v>
      </c>
      <c r="E32" s="2433" t="s">
        <v>1566</v>
      </c>
      <c r="F32" s="2470"/>
      <c r="G32" s="2471"/>
      <c r="H32" s="2386"/>
      <c r="I32" s="520"/>
      <c r="J32" s="1263" t="s">
        <v>1624</v>
      </c>
      <c r="K32" s="2397"/>
      <c r="L32" s="669"/>
    </row>
    <row r="33" spans="1:12" ht="31.7" customHeight="1">
      <c r="A33" s="2365"/>
      <c r="B33" s="2469"/>
      <c r="C33" s="2469"/>
      <c r="D33" s="2375"/>
      <c r="E33" s="2472"/>
      <c r="F33" s="2473"/>
      <c r="G33" s="2474"/>
      <c r="H33" s="2387"/>
      <c r="I33" s="506"/>
      <c r="J33" s="507" t="s">
        <v>875</v>
      </c>
      <c r="K33" s="2398"/>
      <c r="L33" s="2363"/>
    </row>
    <row r="34" spans="1:12" ht="31.7" customHeight="1">
      <c r="A34" s="2365"/>
      <c r="B34" s="2469"/>
      <c r="C34" s="2469"/>
      <c r="D34" s="2392"/>
      <c r="E34" s="2475"/>
      <c r="F34" s="2476"/>
      <c r="G34" s="2477"/>
      <c r="H34" s="2396"/>
      <c r="I34" s="521"/>
      <c r="J34" s="508" t="s">
        <v>876</v>
      </c>
      <c r="K34" s="2399"/>
      <c r="L34" s="2364"/>
    </row>
    <row r="35" spans="1:12" ht="31.7" customHeight="1">
      <c r="A35" s="2365">
        <v>10</v>
      </c>
      <c r="B35" s="2469" t="s">
        <v>1564</v>
      </c>
      <c r="C35" s="2469"/>
      <c r="D35" s="2374"/>
      <c r="E35" s="2423"/>
      <c r="F35" s="2424"/>
      <c r="G35" s="2425"/>
      <c r="H35" s="2386">
        <v>3</v>
      </c>
      <c r="I35" s="520" t="s">
        <v>959</v>
      </c>
      <c r="J35" s="1267" t="s">
        <v>1627</v>
      </c>
      <c r="K35" s="2386"/>
      <c r="L35" s="669" t="s">
        <v>1567</v>
      </c>
    </row>
    <row r="36" spans="1:12" ht="31.7" customHeight="1">
      <c r="A36" s="2366"/>
      <c r="B36" s="2469"/>
      <c r="C36" s="2469"/>
      <c r="D36" s="2375"/>
      <c r="E36" s="2426"/>
      <c r="F36" s="2427"/>
      <c r="G36" s="2428"/>
      <c r="H36" s="2387"/>
      <c r="I36" s="506"/>
      <c r="J36" s="507" t="s">
        <v>875</v>
      </c>
      <c r="K36" s="2387"/>
      <c r="L36" s="2363" t="s">
        <v>1568</v>
      </c>
    </row>
    <row r="37" spans="1:12" ht="31.7" customHeight="1" thickBot="1">
      <c r="A37" s="2367"/>
      <c r="B37" s="2469"/>
      <c r="C37" s="2469"/>
      <c r="D37" s="2376"/>
      <c r="E37" s="2478"/>
      <c r="F37" s="2479"/>
      <c r="G37" s="2480"/>
      <c r="H37" s="2388"/>
      <c r="I37" s="522"/>
      <c r="J37" s="509" t="s">
        <v>876</v>
      </c>
      <c r="K37" s="2388"/>
      <c r="L37" s="2389"/>
    </row>
    <row r="38" spans="1:12" ht="6.75" customHeight="1">
      <c r="A38" s="120"/>
      <c r="B38" s="295"/>
      <c r="C38" s="295"/>
      <c r="D38" s="126"/>
      <c r="E38" s="512" t="s">
        <v>885</v>
      </c>
      <c r="F38" s="126"/>
      <c r="G38" s="126"/>
      <c r="H38" s="126"/>
      <c r="I38" s="126"/>
      <c r="J38" s="126"/>
      <c r="K38" s="295"/>
      <c r="L38" s="295"/>
    </row>
    <row r="39" spans="1:12" ht="18" customHeight="1">
      <c r="A39" s="1393" t="s">
        <v>920</v>
      </c>
      <c r="B39" s="1393"/>
      <c r="C39" s="1393"/>
      <c r="D39" s="1393"/>
      <c r="E39" s="1393"/>
      <c r="F39" s="1393"/>
      <c r="G39" s="1393"/>
      <c r="H39" s="1393"/>
      <c r="I39" s="1393"/>
      <c r="J39" s="1393"/>
      <c r="K39" s="1393"/>
      <c r="L39" s="1393"/>
    </row>
    <row r="40" spans="1:12" ht="18" customHeight="1">
      <c r="A40" s="1396" t="s">
        <v>921</v>
      </c>
      <c r="B40" s="1396"/>
      <c r="C40" s="1396"/>
      <c r="D40" s="1396"/>
      <c r="E40" s="1396"/>
      <c r="F40" s="1396"/>
      <c r="G40" s="1396"/>
      <c r="H40" s="1396"/>
      <c r="I40" s="1396"/>
      <c r="J40" s="1396"/>
      <c r="K40" s="1396"/>
      <c r="L40" s="1396"/>
    </row>
    <row r="41" spans="1:12" ht="18" customHeight="1">
      <c r="A41" s="1396" t="s">
        <v>922</v>
      </c>
      <c r="B41" s="1396"/>
      <c r="C41" s="1396"/>
      <c r="D41" s="1396"/>
      <c r="E41" s="1396"/>
      <c r="F41" s="1396"/>
      <c r="G41" s="1396"/>
      <c r="H41" s="1396"/>
      <c r="I41" s="1396"/>
      <c r="J41" s="1396"/>
      <c r="K41" s="1396"/>
      <c r="L41" s="1396"/>
    </row>
    <row r="42" spans="1:12" s="523" customFormat="1" ht="18" customHeight="1">
      <c r="A42" s="1396" t="s">
        <v>923</v>
      </c>
      <c r="B42" s="1396"/>
      <c r="C42" s="1396"/>
      <c r="D42" s="1396"/>
      <c r="E42" s="1396"/>
      <c r="F42" s="1396"/>
      <c r="G42" s="1396"/>
      <c r="H42" s="1396"/>
      <c r="I42" s="1396"/>
      <c r="J42" s="1396"/>
      <c r="K42" s="1396"/>
      <c r="L42" s="1396"/>
    </row>
    <row r="43" spans="1:12" s="523" customFormat="1" ht="18" customHeight="1">
      <c r="A43" s="1396" t="s">
        <v>924</v>
      </c>
      <c r="B43" s="1396"/>
      <c r="C43" s="1396"/>
      <c r="D43" s="1396"/>
      <c r="E43" s="1396"/>
      <c r="F43" s="1396"/>
      <c r="G43" s="1396"/>
      <c r="H43" s="1396"/>
      <c r="I43" s="1396"/>
      <c r="J43" s="1396"/>
      <c r="K43" s="1396"/>
      <c r="L43" s="1396"/>
    </row>
    <row r="44" spans="1:12" s="523" customFormat="1" ht="18" customHeight="1">
      <c r="A44" s="1396" t="s">
        <v>925</v>
      </c>
      <c r="B44" s="1396"/>
      <c r="C44" s="1396"/>
      <c r="D44" s="1396"/>
      <c r="E44" s="1396"/>
      <c r="F44" s="1396"/>
      <c r="G44" s="1396"/>
      <c r="H44" s="1396"/>
      <c r="I44" s="1396"/>
      <c r="J44" s="1396"/>
      <c r="K44" s="1396"/>
      <c r="L44" s="1396"/>
    </row>
    <row r="45" spans="1:12" s="523" customFormat="1" ht="18" customHeight="1">
      <c r="A45" s="1396" t="s">
        <v>926</v>
      </c>
      <c r="B45" s="1396"/>
      <c r="C45" s="1396"/>
      <c r="D45" s="1396"/>
      <c r="E45" s="1396"/>
      <c r="F45" s="1396"/>
      <c r="G45" s="1396"/>
      <c r="H45" s="1396"/>
      <c r="I45" s="1396"/>
      <c r="J45" s="1396"/>
      <c r="K45" s="1396"/>
      <c r="L45" s="1396"/>
    </row>
    <row r="46" spans="1:12" s="523" customFormat="1" ht="18" customHeight="1">
      <c r="A46" s="1396" t="s">
        <v>927</v>
      </c>
      <c r="B46" s="1396"/>
      <c r="C46" s="1396"/>
      <c r="D46" s="1396"/>
      <c r="E46" s="1396"/>
      <c r="F46" s="1396"/>
      <c r="G46" s="1396"/>
      <c r="H46" s="1396"/>
      <c r="I46" s="1396"/>
      <c r="J46" s="1396"/>
      <c r="K46" s="1396"/>
      <c r="L46" s="1396"/>
    </row>
    <row r="47" spans="1:12" s="523" customFormat="1" ht="18" customHeight="1">
      <c r="A47" s="1396" t="s">
        <v>928</v>
      </c>
      <c r="B47" s="1396"/>
      <c r="C47" s="1396"/>
      <c r="D47" s="1396"/>
      <c r="E47" s="1396"/>
      <c r="F47" s="1396"/>
      <c r="G47" s="1396"/>
      <c r="H47" s="1396"/>
      <c r="I47" s="1396"/>
      <c r="J47" s="1396"/>
      <c r="K47" s="1396"/>
      <c r="L47" s="1396"/>
    </row>
    <row r="48" spans="1:12" s="523" customFormat="1" ht="18" customHeight="1">
      <c r="A48" s="1396" t="s">
        <v>929</v>
      </c>
      <c r="B48" s="1396"/>
      <c r="C48" s="1396"/>
      <c r="D48" s="1396"/>
      <c r="E48" s="1396"/>
      <c r="F48" s="1396"/>
      <c r="G48" s="1396"/>
      <c r="H48" s="1396"/>
      <c r="I48" s="1396"/>
      <c r="J48" s="1396"/>
      <c r="K48" s="1396"/>
      <c r="L48" s="1396"/>
    </row>
    <row r="49" spans="1:12" ht="18" customHeight="1">
      <c r="A49" s="1396" t="s">
        <v>930</v>
      </c>
      <c r="B49" s="1396"/>
      <c r="C49" s="1396"/>
      <c r="D49" s="1396"/>
      <c r="E49" s="1396"/>
      <c r="F49" s="1396"/>
      <c r="G49" s="1396"/>
      <c r="H49" s="1396"/>
      <c r="I49" s="1396"/>
      <c r="J49" s="1396"/>
      <c r="K49" s="1396"/>
      <c r="L49" s="1396"/>
    </row>
    <row r="50" spans="1:12" ht="18" customHeight="1">
      <c r="A50" s="2362" t="s">
        <v>1351</v>
      </c>
      <c r="B50" s="2362"/>
      <c r="C50" s="2362"/>
      <c r="D50" s="2362"/>
      <c r="E50" s="2362"/>
      <c r="F50" s="2362"/>
      <c r="G50" s="2362"/>
      <c r="H50" s="2362"/>
      <c r="I50" s="2362"/>
      <c r="J50" s="2362"/>
      <c r="K50" s="2362"/>
      <c r="L50" s="2362"/>
    </row>
    <row r="51" spans="1:12" ht="18" customHeight="1">
      <c r="A51" s="1396" t="s">
        <v>1340</v>
      </c>
      <c r="B51" s="1396"/>
      <c r="C51" s="1396"/>
      <c r="D51" s="1396"/>
      <c r="E51" s="1396"/>
      <c r="F51" s="1396"/>
      <c r="G51" s="1396"/>
      <c r="H51" s="1396"/>
      <c r="I51" s="1396"/>
      <c r="J51" s="1396"/>
      <c r="K51" s="1396"/>
      <c r="L51" s="1396"/>
    </row>
    <row r="52" spans="1:12" ht="18" customHeight="1">
      <c r="A52" s="1396" t="s">
        <v>1324</v>
      </c>
      <c r="B52" s="1396"/>
      <c r="C52" s="1396"/>
      <c r="D52" s="1396"/>
      <c r="E52" s="1396"/>
      <c r="F52" s="1396"/>
      <c r="G52" s="1396"/>
      <c r="H52" s="1396"/>
      <c r="I52" s="1396"/>
      <c r="J52" s="1396"/>
      <c r="K52" s="1396"/>
      <c r="L52" s="1396"/>
    </row>
    <row r="53" spans="1:12" ht="18" customHeight="1">
      <c r="A53" s="1396" t="s">
        <v>883</v>
      </c>
      <c r="B53" s="1396"/>
      <c r="C53" s="1396"/>
      <c r="D53" s="1396"/>
      <c r="E53" s="1396"/>
      <c r="F53" s="1396"/>
      <c r="G53" s="1396"/>
      <c r="H53" s="1396"/>
      <c r="I53" s="1396"/>
      <c r="J53" s="1396"/>
      <c r="K53" s="1396"/>
      <c r="L53" s="1396"/>
    </row>
    <row r="54" spans="1:12" ht="18.75" customHeight="1">
      <c r="A54" s="1396"/>
      <c r="B54" s="1396"/>
      <c r="C54" s="1396"/>
      <c r="D54" s="1396"/>
      <c r="E54" s="1396"/>
      <c r="F54" s="1396"/>
      <c r="G54" s="1396"/>
      <c r="H54" s="1396"/>
      <c r="I54" s="1396"/>
      <c r="J54" s="1396"/>
      <c r="K54" s="1396"/>
      <c r="L54" s="1396"/>
    </row>
    <row r="55" spans="1:12" ht="15" customHeight="1">
      <c r="A55" s="2362" t="s">
        <v>931</v>
      </c>
      <c r="B55" s="2362"/>
      <c r="C55" s="2362"/>
      <c r="D55" s="2362"/>
      <c r="E55" s="2362"/>
      <c r="F55" s="2362"/>
      <c r="G55" s="2362"/>
      <c r="H55" s="2362"/>
      <c r="I55" s="2362"/>
      <c r="J55" s="2362"/>
      <c r="K55" s="2362"/>
      <c r="L55" s="2362"/>
    </row>
    <row r="56" spans="1:12" ht="15" customHeight="1">
      <c r="A56" s="2362" t="s">
        <v>932</v>
      </c>
      <c r="B56" s="2362"/>
      <c r="C56" s="2362"/>
      <c r="D56" s="2362"/>
      <c r="E56" s="2362"/>
      <c r="F56" s="2362"/>
      <c r="G56" s="2362"/>
      <c r="H56" s="2362"/>
      <c r="I56" s="2362"/>
      <c r="J56" s="2362"/>
      <c r="K56" s="2362"/>
      <c r="L56" s="2362"/>
    </row>
    <row r="57" spans="1:12" ht="15" customHeight="1">
      <c r="A57" s="2362" t="s">
        <v>933</v>
      </c>
      <c r="B57" s="2362"/>
      <c r="C57" s="2362"/>
      <c r="D57" s="2362"/>
      <c r="E57" s="2362"/>
      <c r="F57" s="2362"/>
      <c r="G57" s="2362"/>
      <c r="H57" s="2362"/>
      <c r="I57" s="2362"/>
      <c r="J57" s="2362"/>
      <c r="K57" s="2362"/>
      <c r="L57" s="2362"/>
    </row>
    <row r="58" spans="1:12" ht="15" customHeight="1">
      <c r="A58" s="2362" t="s">
        <v>934</v>
      </c>
      <c r="B58" s="2362"/>
      <c r="C58" s="2362"/>
      <c r="D58" s="2362"/>
      <c r="E58" s="2362"/>
      <c r="F58" s="2362"/>
      <c r="G58" s="2362"/>
      <c r="H58" s="2362"/>
      <c r="I58" s="2362"/>
      <c r="J58" s="2362"/>
      <c r="K58" s="2362"/>
      <c r="L58" s="2362"/>
    </row>
    <row r="59" spans="1:12" ht="15" customHeight="1">
      <c r="A59" s="2362"/>
      <c r="B59" s="2362"/>
      <c r="C59" s="2362"/>
      <c r="D59" s="2362"/>
      <c r="E59" s="2362"/>
      <c r="F59" s="2362"/>
      <c r="G59" s="2362"/>
      <c r="H59" s="2362"/>
      <c r="I59" s="2362"/>
      <c r="J59" s="2362"/>
      <c r="K59" s="2362"/>
      <c r="L59" s="2362"/>
    </row>
    <row r="60" spans="1:12" ht="15" customHeight="1">
      <c r="A60" s="524"/>
      <c r="B60" s="524"/>
      <c r="C60" s="524"/>
      <c r="D60" s="524"/>
      <c r="E60" s="524"/>
      <c r="F60" s="524"/>
      <c r="G60" s="524"/>
      <c r="H60" s="524"/>
      <c r="I60" s="524"/>
      <c r="J60" s="524"/>
      <c r="K60" s="524"/>
      <c r="L60" s="524"/>
    </row>
    <row r="61" spans="1:12" ht="15" customHeight="1">
      <c r="A61" s="524"/>
      <c r="B61" s="524"/>
      <c r="C61" s="524"/>
      <c r="D61" s="524"/>
      <c r="E61" s="524"/>
      <c r="F61" s="524"/>
      <c r="G61" s="524"/>
      <c r="H61" s="524"/>
      <c r="I61" s="524"/>
      <c r="J61" s="524"/>
      <c r="K61" s="524"/>
      <c r="L61" s="525"/>
    </row>
    <row r="62" spans="1:12">
      <c r="A62" s="503"/>
      <c r="B62" s="503"/>
      <c r="C62" s="503"/>
      <c r="D62" s="503"/>
      <c r="E62" s="503"/>
      <c r="F62" s="503"/>
      <c r="G62" s="503"/>
      <c r="H62" s="503"/>
      <c r="I62" s="503"/>
      <c r="J62" s="503"/>
      <c r="K62" s="503"/>
      <c r="L62" s="503"/>
    </row>
    <row r="63" spans="1:12">
      <c r="A63" s="503"/>
      <c r="B63" s="503"/>
      <c r="C63" s="503"/>
      <c r="D63" s="503"/>
      <c r="E63" s="503"/>
      <c r="F63" s="503"/>
      <c r="G63" s="503"/>
      <c r="H63" s="503"/>
      <c r="I63" s="503"/>
      <c r="J63" s="503"/>
      <c r="K63" s="503"/>
      <c r="L63" s="503"/>
    </row>
    <row r="64" spans="1:12">
      <c r="A64" s="503"/>
      <c r="B64" s="503"/>
      <c r="C64" s="503"/>
      <c r="D64" s="503"/>
      <c r="E64" s="503"/>
      <c r="F64" s="503"/>
      <c r="G64" s="503"/>
      <c r="H64" s="503"/>
      <c r="I64" s="503"/>
      <c r="J64" s="503"/>
      <c r="K64" s="503"/>
      <c r="L64" s="503"/>
    </row>
    <row r="65" spans="1:18">
      <c r="A65" s="503"/>
      <c r="B65" s="503"/>
      <c r="C65" s="503"/>
      <c r="D65" s="503"/>
      <c r="E65" s="503"/>
      <c r="F65" s="503"/>
      <c r="G65" s="503"/>
      <c r="H65" s="503"/>
      <c r="I65" s="503"/>
      <c r="J65" s="503"/>
      <c r="K65" s="503"/>
      <c r="L65" s="503"/>
    </row>
    <row r="66" spans="1:18">
      <c r="A66" s="503"/>
      <c r="B66" s="503"/>
      <c r="C66" s="503"/>
      <c r="D66" s="503"/>
      <c r="E66" s="503"/>
      <c r="F66" s="503"/>
      <c r="G66" s="503"/>
      <c r="H66" s="503"/>
      <c r="I66" s="503"/>
      <c r="J66" s="503"/>
      <c r="K66" s="503"/>
      <c r="L66" s="503"/>
    </row>
    <row r="67" spans="1:18">
      <c r="A67" s="503"/>
      <c r="B67" s="503"/>
      <c r="C67" s="503"/>
      <c r="D67" s="503"/>
      <c r="E67" s="503"/>
      <c r="F67" s="503"/>
      <c r="G67" s="503"/>
      <c r="H67" s="503"/>
      <c r="I67" s="503"/>
      <c r="J67" s="503"/>
      <c r="K67" s="503"/>
      <c r="L67" s="503"/>
      <c r="M67" s="503"/>
      <c r="N67" s="503"/>
      <c r="O67" s="503"/>
      <c r="P67" s="503"/>
      <c r="Q67" s="503"/>
      <c r="R67" s="503"/>
    </row>
    <row r="68" spans="1:18">
      <c r="A68" s="503"/>
      <c r="B68" s="503"/>
      <c r="C68" s="503"/>
      <c r="D68" s="503"/>
      <c r="E68" s="503"/>
      <c r="F68" s="503"/>
      <c r="G68" s="503"/>
      <c r="H68" s="503"/>
      <c r="I68" s="503"/>
      <c r="J68" s="503"/>
      <c r="K68" s="503"/>
      <c r="L68" s="503"/>
      <c r="M68" s="503"/>
      <c r="N68" s="503"/>
      <c r="O68" s="503"/>
      <c r="P68" s="503"/>
      <c r="Q68" s="503"/>
      <c r="R68" s="503"/>
    </row>
    <row r="69" spans="1:18">
      <c r="A69" s="503"/>
      <c r="B69" s="503"/>
      <c r="C69" s="503"/>
      <c r="D69" s="503"/>
      <c r="E69" s="503"/>
      <c r="F69" s="503"/>
      <c r="G69" s="503"/>
      <c r="H69" s="503"/>
      <c r="I69" s="503"/>
      <c r="J69" s="503"/>
      <c r="K69" s="503"/>
      <c r="L69" s="503"/>
      <c r="M69" s="503"/>
      <c r="N69" s="503"/>
      <c r="O69" s="503"/>
      <c r="P69" s="503"/>
      <c r="Q69" s="503"/>
      <c r="R69" s="503"/>
    </row>
    <row r="70" spans="1:18">
      <c r="A70" s="503"/>
      <c r="B70" s="503"/>
      <c r="C70" s="503"/>
      <c r="D70" s="503"/>
      <c r="E70" s="503"/>
      <c r="F70" s="503"/>
      <c r="G70" s="503"/>
      <c r="H70" s="503"/>
      <c r="I70" s="503"/>
      <c r="J70" s="503"/>
      <c r="K70" s="503"/>
      <c r="L70" s="503"/>
      <c r="M70" s="503"/>
      <c r="N70" s="503"/>
      <c r="O70" s="503"/>
      <c r="P70" s="503"/>
      <c r="Q70" s="503"/>
      <c r="R70" s="503"/>
    </row>
    <row r="71" spans="1:18">
      <c r="A71" s="503"/>
      <c r="B71" s="503"/>
      <c r="C71" s="503"/>
      <c r="D71" s="503"/>
      <c r="E71" s="503"/>
      <c r="F71" s="503"/>
      <c r="G71" s="503"/>
      <c r="H71" s="503"/>
      <c r="I71" s="503"/>
      <c r="J71" s="503"/>
      <c r="K71" s="503"/>
      <c r="L71" s="503"/>
      <c r="M71" s="503"/>
      <c r="N71" s="503"/>
      <c r="O71" s="503"/>
      <c r="P71" s="503"/>
      <c r="Q71" s="503"/>
      <c r="R71" s="503"/>
    </row>
    <row r="72" spans="1:18">
      <c r="A72" s="503"/>
      <c r="B72" s="503"/>
      <c r="C72" s="503"/>
      <c r="D72" s="503"/>
      <c r="E72" s="503"/>
      <c r="F72" s="503"/>
      <c r="G72" s="503"/>
      <c r="H72" s="503"/>
      <c r="I72" s="503"/>
      <c r="J72" s="503"/>
      <c r="K72" s="503"/>
      <c r="L72" s="503"/>
      <c r="M72" s="503"/>
      <c r="N72" s="503"/>
      <c r="O72" s="503"/>
      <c r="P72" s="503"/>
      <c r="Q72" s="503"/>
      <c r="R72" s="503"/>
    </row>
    <row r="73" spans="1:18">
      <c r="A73" s="503"/>
      <c r="B73" s="503"/>
      <c r="C73" s="503"/>
      <c r="D73" s="503"/>
      <c r="E73" s="503"/>
      <c r="F73" s="503"/>
      <c r="G73" s="503"/>
      <c r="H73" s="503"/>
      <c r="I73" s="503"/>
      <c r="J73" s="503"/>
      <c r="K73" s="503"/>
      <c r="L73" s="503"/>
      <c r="M73" s="503"/>
      <c r="N73" s="503"/>
      <c r="O73" s="503"/>
      <c r="P73" s="503"/>
      <c r="Q73" s="503"/>
      <c r="R73" s="503"/>
    </row>
    <row r="74" spans="1:18">
      <c r="A74" s="503"/>
      <c r="B74" s="503"/>
      <c r="C74" s="503"/>
      <c r="D74" s="503"/>
      <c r="E74" s="503"/>
      <c r="F74" s="503"/>
      <c r="G74" s="503"/>
      <c r="H74" s="503"/>
      <c r="I74" s="503"/>
      <c r="J74" s="503"/>
      <c r="K74" s="503"/>
      <c r="L74" s="503"/>
      <c r="M74" s="503"/>
      <c r="N74" s="503"/>
      <c r="O74" s="503"/>
      <c r="P74" s="503"/>
      <c r="Q74" s="503"/>
      <c r="R74" s="503"/>
    </row>
    <row r="75" spans="1:18">
      <c r="A75" s="503"/>
      <c r="B75" s="503"/>
      <c r="C75" s="503"/>
      <c r="D75" s="503"/>
      <c r="E75" s="503"/>
      <c r="F75" s="503"/>
      <c r="G75" s="503"/>
      <c r="H75" s="503"/>
      <c r="I75" s="503"/>
      <c r="J75" s="503"/>
      <c r="K75" s="503"/>
      <c r="L75" s="503"/>
      <c r="M75" s="503"/>
      <c r="N75" s="503"/>
      <c r="O75" s="503"/>
      <c r="P75" s="503"/>
      <c r="Q75" s="503"/>
      <c r="R75" s="503"/>
    </row>
    <row r="76" spans="1:18">
      <c r="A76" s="503"/>
      <c r="B76" s="503"/>
      <c r="C76" s="503"/>
      <c r="D76" s="503"/>
      <c r="E76" s="503"/>
      <c r="F76" s="503"/>
      <c r="G76" s="503"/>
      <c r="H76" s="503"/>
      <c r="I76" s="503"/>
      <c r="J76" s="503"/>
      <c r="K76" s="503"/>
      <c r="L76" s="503"/>
      <c r="M76" s="503"/>
      <c r="N76" s="503"/>
      <c r="O76" s="503"/>
      <c r="P76" s="503"/>
      <c r="Q76" s="503"/>
      <c r="R76" s="503"/>
    </row>
    <row r="77" spans="1:18">
      <c r="A77" s="503"/>
      <c r="B77" s="503"/>
      <c r="C77" s="503"/>
      <c r="D77" s="503"/>
      <c r="E77" s="503"/>
      <c r="F77" s="503"/>
      <c r="G77" s="503"/>
      <c r="H77" s="503"/>
      <c r="I77" s="503"/>
      <c r="J77" s="503"/>
      <c r="K77" s="503"/>
      <c r="L77" s="503"/>
      <c r="M77" s="503"/>
      <c r="N77" s="503"/>
      <c r="O77" s="503"/>
      <c r="P77" s="503"/>
      <c r="Q77" s="503"/>
      <c r="R77" s="503"/>
    </row>
    <row r="78" spans="1:18">
      <c r="A78" s="503"/>
      <c r="B78" s="503"/>
      <c r="C78" s="503"/>
      <c r="D78" s="503"/>
      <c r="E78" s="503"/>
      <c r="F78" s="503"/>
      <c r="G78" s="503"/>
      <c r="H78" s="503"/>
      <c r="I78" s="503"/>
      <c r="J78" s="503"/>
      <c r="K78" s="503"/>
      <c r="L78" s="503"/>
      <c r="M78" s="503"/>
      <c r="N78" s="503"/>
      <c r="O78" s="503"/>
      <c r="P78" s="503"/>
      <c r="Q78" s="503"/>
      <c r="R78" s="503"/>
    </row>
    <row r="79" spans="1:18">
      <c r="A79" s="503"/>
      <c r="B79" s="503"/>
      <c r="C79" s="503"/>
      <c r="D79" s="503"/>
      <c r="E79" s="503"/>
      <c r="F79" s="503"/>
      <c r="G79" s="503"/>
      <c r="H79" s="503"/>
      <c r="I79" s="503"/>
      <c r="J79" s="503"/>
      <c r="K79" s="503"/>
      <c r="L79" s="503"/>
      <c r="M79" s="503"/>
      <c r="N79" s="503"/>
      <c r="O79" s="503"/>
      <c r="P79" s="503"/>
      <c r="Q79" s="503"/>
      <c r="R79" s="503"/>
    </row>
    <row r="80" spans="1:18">
      <c r="A80" s="503"/>
      <c r="B80" s="503"/>
      <c r="C80" s="503"/>
      <c r="D80" s="503"/>
      <c r="E80" s="503"/>
      <c r="F80" s="503"/>
      <c r="G80" s="503"/>
      <c r="H80" s="503"/>
      <c r="I80" s="503"/>
      <c r="J80" s="503"/>
      <c r="K80" s="503"/>
      <c r="L80" s="503"/>
      <c r="M80" s="503"/>
      <c r="N80" s="503"/>
      <c r="O80" s="503"/>
      <c r="P80" s="503"/>
      <c r="Q80" s="503"/>
      <c r="R80" s="503"/>
    </row>
    <row r="81" spans="1:12">
      <c r="A81" s="503"/>
      <c r="B81" s="503"/>
      <c r="C81" s="503"/>
      <c r="D81" s="503"/>
      <c r="E81" s="503"/>
      <c r="F81" s="503"/>
      <c r="G81" s="503"/>
      <c r="H81" s="503"/>
      <c r="I81" s="503"/>
      <c r="J81" s="503"/>
      <c r="K81" s="503"/>
      <c r="L81" s="503"/>
    </row>
    <row r="82" spans="1:12">
      <c r="A82" s="503"/>
      <c r="B82" s="503"/>
      <c r="C82" s="503"/>
      <c r="D82" s="503"/>
      <c r="E82" s="503"/>
      <c r="F82" s="503"/>
      <c r="G82" s="503"/>
      <c r="H82" s="503"/>
      <c r="I82" s="503"/>
      <c r="J82" s="503"/>
      <c r="K82" s="503"/>
      <c r="L82" s="503"/>
    </row>
    <row r="83" spans="1:12">
      <c r="A83" s="503"/>
      <c r="B83" s="503"/>
      <c r="C83" s="503"/>
      <c r="D83" s="503"/>
      <c r="E83" s="503"/>
      <c r="F83" s="503"/>
      <c r="G83" s="503"/>
      <c r="H83" s="503"/>
      <c r="I83" s="503"/>
      <c r="J83" s="503"/>
      <c r="K83" s="503"/>
      <c r="L83" s="503"/>
    </row>
    <row r="84" spans="1:12">
      <c r="A84" s="503"/>
      <c r="B84" s="503"/>
      <c r="C84" s="503"/>
      <c r="D84" s="503"/>
      <c r="E84" s="503"/>
      <c r="F84" s="503"/>
      <c r="G84" s="503"/>
      <c r="H84" s="503"/>
      <c r="I84" s="503"/>
      <c r="J84" s="503"/>
      <c r="K84" s="503"/>
      <c r="L84" s="503"/>
    </row>
    <row r="85" spans="1:12">
      <c r="A85" s="503"/>
      <c r="B85" s="503"/>
      <c r="C85" s="503"/>
      <c r="D85" s="503"/>
      <c r="E85" s="503"/>
      <c r="F85" s="503"/>
      <c r="G85" s="503"/>
      <c r="H85" s="503"/>
      <c r="I85" s="503"/>
      <c r="J85" s="503"/>
      <c r="K85" s="503"/>
      <c r="L85" s="503"/>
    </row>
    <row r="86" spans="1:12">
      <c r="A86" s="503"/>
      <c r="B86" s="503"/>
      <c r="C86" s="503"/>
      <c r="D86" s="503"/>
      <c r="E86" s="503"/>
      <c r="F86" s="503"/>
      <c r="G86" s="503"/>
      <c r="H86" s="503"/>
      <c r="I86" s="503"/>
      <c r="J86" s="503"/>
      <c r="K86" s="503"/>
      <c r="L86" s="503"/>
    </row>
    <row r="87" spans="1:12">
      <c r="A87" s="503"/>
      <c r="B87" s="503"/>
      <c r="C87" s="503"/>
      <c r="D87" s="503"/>
      <c r="E87" s="503"/>
      <c r="F87" s="503"/>
      <c r="G87" s="503"/>
      <c r="H87" s="503"/>
      <c r="I87" s="503"/>
      <c r="J87" s="503"/>
      <c r="K87" s="503"/>
      <c r="L87" s="503"/>
    </row>
    <row r="88" spans="1:12">
      <c r="A88" s="503"/>
      <c r="B88" s="503"/>
      <c r="C88" s="503"/>
      <c r="D88" s="503"/>
      <c r="E88" s="503"/>
      <c r="F88" s="503"/>
      <c r="G88" s="503"/>
      <c r="H88" s="503"/>
      <c r="I88" s="503"/>
      <c r="J88" s="503"/>
      <c r="K88" s="503"/>
      <c r="L88" s="503"/>
    </row>
    <row r="89" spans="1:12">
      <c r="A89" s="503"/>
      <c r="B89" s="503"/>
      <c r="C89" s="503"/>
      <c r="D89" s="503"/>
      <c r="E89" s="503"/>
      <c r="F89" s="503"/>
      <c r="G89" s="503"/>
      <c r="H89" s="503"/>
      <c r="I89" s="503"/>
      <c r="J89" s="503"/>
      <c r="K89" s="503"/>
      <c r="L89" s="503"/>
    </row>
    <row r="90" spans="1:12">
      <c r="A90" s="503"/>
      <c r="B90" s="503"/>
      <c r="C90" s="503"/>
      <c r="D90" s="503"/>
      <c r="E90" s="503"/>
      <c r="F90" s="503"/>
      <c r="G90" s="503"/>
      <c r="H90" s="503"/>
      <c r="I90" s="503"/>
      <c r="J90" s="503"/>
      <c r="K90" s="503"/>
      <c r="L90" s="503"/>
    </row>
    <row r="91" spans="1:12">
      <c r="A91" s="503"/>
      <c r="B91" s="503"/>
      <c r="C91" s="503"/>
      <c r="D91" s="503"/>
      <c r="E91" s="503"/>
      <c r="F91" s="503"/>
      <c r="G91" s="503"/>
      <c r="H91" s="503"/>
      <c r="I91" s="503"/>
      <c r="J91" s="503"/>
      <c r="K91" s="503"/>
      <c r="L91" s="503"/>
    </row>
    <row r="92" spans="1:12">
      <c r="A92" s="503"/>
      <c r="B92" s="503"/>
      <c r="C92" s="503"/>
      <c r="D92" s="503"/>
      <c r="E92" s="503"/>
      <c r="F92" s="503"/>
      <c r="G92" s="503"/>
      <c r="H92" s="503"/>
      <c r="I92" s="503"/>
      <c r="J92" s="503"/>
      <c r="K92" s="503"/>
      <c r="L92" s="503"/>
    </row>
    <row r="93" spans="1:12">
      <c r="A93" s="503"/>
      <c r="B93" s="503"/>
      <c r="C93" s="503"/>
      <c r="D93" s="503"/>
      <c r="E93" s="503"/>
      <c r="F93" s="503"/>
      <c r="G93" s="503"/>
      <c r="H93" s="503"/>
      <c r="I93" s="503"/>
      <c r="J93" s="503"/>
      <c r="K93" s="503"/>
      <c r="L93" s="503"/>
    </row>
    <row r="94" spans="1:12">
      <c r="A94" s="503"/>
      <c r="B94" s="503"/>
      <c r="C94" s="503"/>
      <c r="D94" s="503"/>
      <c r="E94" s="503"/>
      <c r="F94" s="503"/>
      <c r="G94" s="503"/>
      <c r="H94" s="503"/>
      <c r="I94" s="503"/>
      <c r="J94" s="503"/>
      <c r="K94" s="503"/>
      <c r="L94" s="503"/>
    </row>
    <row r="95" spans="1:12">
      <c r="A95" s="503"/>
      <c r="B95" s="503"/>
      <c r="C95" s="503"/>
      <c r="D95" s="503"/>
      <c r="E95" s="503"/>
      <c r="F95" s="503"/>
      <c r="G95" s="503"/>
      <c r="H95" s="503"/>
      <c r="I95" s="503"/>
      <c r="J95" s="503"/>
      <c r="K95" s="503"/>
      <c r="L95" s="503"/>
    </row>
    <row r="96" spans="1:12">
      <c r="A96" s="503"/>
      <c r="B96" s="503"/>
      <c r="C96" s="503"/>
      <c r="D96" s="503"/>
      <c r="E96" s="503"/>
      <c r="F96" s="503"/>
      <c r="G96" s="503"/>
      <c r="H96" s="503"/>
      <c r="I96" s="503"/>
      <c r="J96" s="503"/>
      <c r="K96" s="503"/>
      <c r="L96" s="503"/>
    </row>
    <row r="97" spans="1:12">
      <c r="A97" s="503"/>
      <c r="B97" s="503"/>
      <c r="C97" s="503"/>
      <c r="D97" s="503"/>
      <c r="E97" s="503"/>
      <c r="F97" s="503"/>
      <c r="G97" s="503"/>
      <c r="H97" s="503"/>
      <c r="I97" s="503"/>
      <c r="J97" s="503"/>
      <c r="K97" s="503"/>
      <c r="L97" s="503"/>
    </row>
    <row r="98" spans="1:12">
      <c r="A98" s="503"/>
      <c r="B98" s="503"/>
      <c r="C98" s="503"/>
      <c r="D98" s="503"/>
      <c r="E98" s="503"/>
      <c r="F98" s="503"/>
      <c r="G98" s="503"/>
      <c r="H98" s="503"/>
      <c r="I98" s="503"/>
      <c r="J98" s="503"/>
      <c r="K98" s="503"/>
      <c r="L98" s="503"/>
    </row>
    <row r="99" spans="1:12">
      <c r="A99" s="503"/>
      <c r="B99" s="503"/>
      <c r="C99" s="503"/>
      <c r="D99" s="503"/>
      <c r="E99" s="503"/>
      <c r="F99" s="503"/>
      <c r="G99" s="503"/>
      <c r="H99" s="503"/>
      <c r="I99" s="503"/>
      <c r="J99" s="503"/>
      <c r="K99" s="503"/>
      <c r="L99" s="503"/>
    </row>
    <row r="100" spans="1:12">
      <c r="A100" s="503"/>
      <c r="B100" s="503"/>
      <c r="C100" s="503"/>
      <c r="D100" s="503"/>
      <c r="E100" s="503"/>
      <c r="F100" s="503"/>
      <c r="G100" s="503"/>
      <c r="H100" s="503"/>
      <c r="I100" s="503"/>
      <c r="J100" s="503"/>
      <c r="K100" s="503"/>
      <c r="L100" s="503"/>
    </row>
    <row r="101" spans="1:12">
      <c r="A101" s="503"/>
      <c r="B101" s="503"/>
      <c r="C101" s="503"/>
      <c r="D101" s="503"/>
      <c r="E101" s="503"/>
      <c r="F101" s="503"/>
      <c r="G101" s="503"/>
      <c r="H101" s="503"/>
      <c r="I101" s="503"/>
      <c r="J101" s="503"/>
      <c r="K101" s="503"/>
      <c r="L101" s="503"/>
    </row>
    <row r="102" spans="1:12">
      <c r="A102" s="503"/>
      <c r="B102" s="503"/>
      <c r="C102" s="503"/>
      <c r="D102" s="503"/>
      <c r="E102" s="503"/>
      <c r="F102" s="503"/>
      <c r="G102" s="503"/>
      <c r="H102" s="503"/>
      <c r="I102" s="503"/>
      <c r="J102" s="503"/>
      <c r="K102" s="503"/>
      <c r="L102" s="503"/>
    </row>
    <row r="103" spans="1:12">
      <c r="A103" s="503"/>
      <c r="B103" s="503"/>
      <c r="C103" s="503"/>
      <c r="D103" s="503"/>
      <c r="E103" s="503"/>
      <c r="F103" s="503"/>
      <c r="G103" s="503"/>
      <c r="H103" s="503"/>
      <c r="I103" s="503"/>
      <c r="J103" s="503"/>
      <c r="K103" s="503"/>
      <c r="L103" s="503"/>
    </row>
    <row r="104" spans="1:12">
      <c r="A104" s="503"/>
      <c r="B104" s="503"/>
      <c r="C104" s="503"/>
      <c r="D104" s="503"/>
      <c r="E104" s="503"/>
      <c r="F104" s="503"/>
      <c r="G104" s="503"/>
      <c r="H104" s="503"/>
      <c r="I104" s="503"/>
      <c r="J104" s="503"/>
      <c r="K104" s="503"/>
      <c r="L104" s="503"/>
    </row>
    <row r="105" spans="1:12">
      <c r="A105" s="503"/>
      <c r="B105" s="503"/>
      <c r="C105" s="503"/>
      <c r="D105" s="503"/>
      <c r="E105" s="503"/>
      <c r="F105" s="503"/>
      <c r="G105" s="503"/>
      <c r="H105" s="503"/>
      <c r="I105" s="503"/>
      <c r="J105" s="503"/>
      <c r="K105" s="503"/>
      <c r="L105" s="503"/>
    </row>
    <row r="106" spans="1:12">
      <c r="A106" s="503"/>
      <c r="B106" s="503"/>
      <c r="C106" s="503"/>
      <c r="D106" s="503"/>
      <c r="E106" s="503"/>
      <c r="F106" s="503"/>
      <c r="G106" s="503"/>
      <c r="H106" s="503"/>
      <c r="I106" s="503"/>
      <c r="J106" s="503"/>
      <c r="K106" s="503"/>
      <c r="L106" s="503"/>
    </row>
    <row r="107" spans="1:12">
      <c r="A107" s="503"/>
      <c r="B107" s="503"/>
      <c r="C107" s="503"/>
      <c r="D107" s="503"/>
      <c r="E107" s="503"/>
      <c r="F107" s="503"/>
      <c r="G107" s="503"/>
      <c r="H107" s="503"/>
      <c r="I107" s="503"/>
      <c r="J107" s="503"/>
      <c r="K107" s="503"/>
      <c r="L107" s="503"/>
    </row>
    <row r="108" spans="1:12">
      <c r="A108" s="503"/>
      <c r="B108" s="503"/>
      <c r="C108" s="503"/>
      <c r="D108" s="503"/>
      <c r="E108" s="503"/>
      <c r="F108" s="503"/>
      <c r="G108" s="503"/>
      <c r="H108" s="503"/>
      <c r="I108" s="503"/>
      <c r="J108" s="503"/>
      <c r="K108" s="503"/>
      <c r="L108" s="503"/>
    </row>
    <row r="109" spans="1:12">
      <c r="A109" s="503"/>
      <c r="B109" s="503"/>
      <c r="C109" s="503"/>
      <c r="D109" s="503"/>
      <c r="E109" s="503"/>
      <c r="F109" s="503"/>
      <c r="G109" s="503"/>
      <c r="H109" s="503"/>
      <c r="I109" s="503"/>
      <c r="J109" s="503"/>
      <c r="K109" s="503"/>
      <c r="L109" s="503"/>
    </row>
    <row r="110" spans="1:12">
      <c r="A110" s="503"/>
      <c r="B110" s="503"/>
      <c r="C110" s="503"/>
      <c r="D110" s="503"/>
      <c r="E110" s="503"/>
      <c r="F110" s="503"/>
      <c r="G110" s="503"/>
      <c r="H110" s="503"/>
      <c r="I110" s="503"/>
      <c r="J110" s="503"/>
      <c r="K110" s="503"/>
      <c r="L110" s="503"/>
    </row>
    <row r="111" spans="1:12">
      <c r="A111" s="503"/>
      <c r="B111" s="503"/>
      <c r="C111" s="503"/>
      <c r="D111" s="503"/>
      <c r="E111" s="503"/>
      <c r="F111" s="503"/>
      <c r="G111" s="503"/>
      <c r="H111" s="503"/>
      <c r="I111" s="503"/>
      <c r="J111" s="503"/>
      <c r="K111" s="503"/>
      <c r="L111" s="503"/>
    </row>
    <row r="112" spans="1:12">
      <c r="A112" s="503"/>
      <c r="B112" s="503"/>
      <c r="C112" s="503"/>
      <c r="D112" s="503"/>
      <c r="E112" s="503"/>
      <c r="F112" s="503"/>
      <c r="G112" s="503"/>
      <c r="H112" s="503"/>
      <c r="I112" s="503"/>
      <c r="J112" s="503"/>
      <c r="K112" s="503"/>
      <c r="L112" s="503"/>
    </row>
    <row r="113" spans="1:12">
      <c r="A113" s="503"/>
      <c r="B113" s="503"/>
      <c r="C113" s="503"/>
      <c r="D113" s="503"/>
      <c r="E113" s="503"/>
      <c r="F113" s="503"/>
      <c r="G113" s="503"/>
      <c r="H113" s="503"/>
      <c r="I113" s="503"/>
      <c r="J113" s="503"/>
      <c r="K113" s="503"/>
      <c r="L113" s="503"/>
    </row>
    <row r="114" spans="1:12">
      <c r="A114" s="503"/>
      <c r="B114" s="503"/>
      <c r="C114" s="503"/>
      <c r="D114" s="503"/>
      <c r="E114" s="503"/>
      <c r="F114" s="503"/>
      <c r="G114" s="503"/>
      <c r="H114" s="503"/>
      <c r="I114" s="503"/>
      <c r="J114" s="503"/>
      <c r="K114" s="503"/>
      <c r="L114" s="503"/>
    </row>
    <row r="115" spans="1:12">
      <c r="A115" s="503"/>
      <c r="B115" s="503"/>
      <c r="C115" s="503"/>
      <c r="D115" s="503"/>
      <c r="E115" s="503"/>
      <c r="F115" s="503"/>
      <c r="G115" s="503"/>
      <c r="H115" s="503"/>
      <c r="I115" s="503"/>
      <c r="J115" s="503"/>
      <c r="K115" s="503"/>
      <c r="L115" s="503"/>
    </row>
    <row r="116" spans="1:12">
      <c r="A116" s="503"/>
      <c r="B116" s="503"/>
      <c r="C116" s="503"/>
      <c r="D116" s="503"/>
      <c r="E116" s="503"/>
      <c r="F116" s="503"/>
      <c r="G116" s="503"/>
      <c r="H116" s="503"/>
      <c r="I116" s="503"/>
      <c r="J116" s="503"/>
      <c r="K116" s="503"/>
      <c r="L116" s="503"/>
    </row>
    <row r="117" spans="1:12">
      <c r="A117" s="503"/>
      <c r="B117" s="503"/>
      <c r="C117" s="503"/>
      <c r="D117" s="503"/>
      <c r="E117" s="503"/>
      <c r="F117" s="503"/>
      <c r="G117" s="503"/>
      <c r="H117" s="503"/>
      <c r="I117" s="503"/>
      <c r="J117" s="503"/>
      <c r="K117" s="503"/>
      <c r="L117" s="503"/>
    </row>
    <row r="118" spans="1:12">
      <c r="A118" s="503"/>
      <c r="B118" s="503"/>
      <c r="C118" s="503"/>
      <c r="D118" s="503"/>
      <c r="E118" s="503"/>
      <c r="F118" s="503"/>
      <c r="G118" s="503"/>
      <c r="H118" s="503"/>
      <c r="I118" s="503"/>
      <c r="J118" s="503"/>
      <c r="K118" s="503"/>
      <c r="L118" s="503"/>
    </row>
    <row r="119" spans="1:12">
      <c r="A119" s="503"/>
      <c r="B119" s="503"/>
      <c r="C119" s="503"/>
      <c r="D119" s="503"/>
      <c r="E119" s="503"/>
      <c r="F119" s="503"/>
      <c r="G119" s="503"/>
      <c r="H119" s="503"/>
      <c r="I119" s="503"/>
      <c r="J119" s="503"/>
      <c r="K119" s="503"/>
      <c r="L119" s="503"/>
    </row>
    <row r="120" spans="1:12">
      <c r="A120" s="503"/>
      <c r="B120" s="503"/>
      <c r="C120" s="503"/>
      <c r="D120" s="503"/>
      <c r="E120" s="503"/>
      <c r="F120" s="503"/>
      <c r="G120" s="503"/>
      <c r="H120" s="503"/>
      <c r="I120" s="503"/>
      <c r="J120" s="503"/>
      <c r="K120" s="503"/>
      <c r="L120" s="503"/>
    </row>
    <row r="121" spans="1:12">
      <c r="A121" s="503"/>
      <c r="B121" s="503"/>
      <c r="C121" s="503"/>
      <c r="D121" s="503"/>
      <c r="E121" s="503"/>
      <c r="F121" s="503"/>
      <c r="G121" s="503"/>
      <c r="H121" s="503"/>
      <c r="I121" s="503"/>
      <c r="J121" s="503"/>
      <c r="K121" s="503"/>
      <c r="L121" s="503"/>
    </row>
    <row r="122" spans="1:12">
      <c r="A122" s="503"/>
      <c r="B122" s="503"/>
      <c r="C122" s="503"/>
      <c r="D122" s="503"/>
      <c r="E122" s="503"/>
      <c r="F122" s="503"/>
      <c r="G122" s="503"/>
      <c r="H122" s="503"/>
      <c r="I122" s="503"/>
      <c r="J122" s="503"/>
      <c r="K122" s="503"/>
      <c r="L122" s="503"/>
    </row>
    <row r="123" spans="1:12">
      <c r="A123" s="503"/>
      <c r="B123" s="503"/>
      <c r="C123" s="503"/>
      <c r="D123" s="503"/>
      <c r="E123" s="503"/>
      <c r="F123" s="503"/>
      <c r="G123" s="503"/>
      <c r="H123" s="503"/>
      <c r="I123" s="503"/>
      <c r="J123" s="503"/>
      <c r="K123" s="503"/>
      <c r="L123" s="503"/>
    </row>
    <row r="124" spans="1:12">
      <c r="A124" s="503"/>
      <c r="B124" s="503"/>
      <c r="C124" s="503"/>
      <c r="D124" s="503"/>
      <c r="E124" s="503"/>
      <c r="F124" s="503"/>
      <c r="G124" s="503"/>
      <c r="H124" s="503"/>
      <c r="I124" s="503"/>
      <c r="J124" s="503"/>
      <c r="K124" s="503"/>
      <c r="L124" s="503"/>
    </row>
    <row r="125" spans="1:12">
      <c r="A125" s="503"/>
      <c r="B125" s="503"/>
      <c r="C125" s="503"/>
      <c r="D125" s="503"/>
      <c r="E125" s="503"/>
      <c r="F125" s="503"/>
      <c r="G125" s="503"/>
      <c r="H125" s="503"/>
      <c r="I125" s="503"/>
      <c r="J125" s="503"/>
      <c r="K125" s="503"/>
      <c r="L125" s="503"/>
    </row>
    <row r="126" spans="1:12">
      <c r="A126" s="503"/>
      <c r="B126" s="503"/>
      <c r="C126" s="503"/>
      <c r="D126" s="503"/>
      <c r="E126" s="503"/>
      <c r="F126" s="503"/>
      <c r="G126" s="503"/>
      <c r="H126" s="503"/>
      <c r="I126" s="503"/>
      <c r="J126" s="503"/>
      <c r="K126" s="503"/>
      <c r="L126" s="503"/>
    </row>
    <row r="127" spans="1:12">
      <c r="A127" s="503"/>
      <c r="B127" s="503"/>
      <c r="C127" s="503"/>
      <c r="D127" s="503"/>
      <c r="E127" s="503"/>
      <c r="F127" s="503"/>
      <c r="G127" s="503"/>
      <c r="H127" s="503"/>
      <c r="I127" s="503"/>
      <c r="J127" s="503"/>
      <c r="K127" s="503"/>
      <c r="L127" s="503"/>
    </row>
    <row r="128" spans="1:12">
      <c r="A128" s="503"/>
      <c r="B128" s="503"/>
      <c r="C128" s="503"/>
      <c r="D128" s="503"/>
      <c r="E128" s="503"/>
      <c r="F128" s="503"/>
      <c r="G128" s="503"/>
      <c r="H128" s="503"/>
      <c r="I128" s="503"/>
      <c r="J128" s="503"/>
      <c r="K128" s="503"/>
      <c r="L128" s="503"/>
    </row>
    <row r="129" spans="1:12">
      <c r="A129" s="503"/>
      <c r="B129" s="503"/>
      <c r="C129" s="503"/>
      <c r="D129" s="503"/>
      <c r="E129" s="503"/>
      <c r="F129" s="503"/>
      <c r="G129" s="503"/>
      <c r="H129" s="503"/>
      <c r="I129" s="503"/>
      <c r="J129" s="503"/>
      <c r="K129" s="503"/>
      <c r="L129" s="503"/>
    </row>
    <row r="130" spans="1:12">
      <c r="A130" s="503"/>
      <c r="B130" s="503"/>
      <c r="C130" s="503"/>
      <c r="D130" s="503"/>
      <c r="E130" s="503"/>
      <c r="F130" s="503"/>
      <c r="G130" s="503"/>
      <c r="H130" s="503"/>
      <c r="I130" s="503"/>
      <c r="J130" s="503"/>
      <c r="K130" s="503"/>
      <c r="L130" s="503"/>
    </row>
    <row r="131" spans="1:12">
      <c r="A131" s="503"/>
      <c r="B131" s="503"/>
      <c r="C131" s="503"/>
      <c r="D131" s="503"/>
      <c r="E131" s="503"/>
      <c r="F131" s="503"/>
      <c r="G131" s="503"/>
      <c r="H131" s="503"/>
      <c r="I131" s="503"/>
      <c r="J131" s="503"/>
      <c r="K131" s="503"/>
      <c r="L131" s="503"/>
    </row>
    <row r="132" spans="1:12">
      <c r="A132" s="503"/>
      <c r="B132" s="503"/>
      <c r="C132" s="503"/>
      <c r="D132" s="503"/>
      <c r="E132" s="503"/>
      <c r="F132" s="503"/>
      <c r="G132" s="503"/>
      <c r="H132" s="503"/>
      <c r="I132" s="503"/>
      <c r="J132" s="503"/>
      <c r="K132" s="503"/>
      <c r="L132" s="503"/>
    </row>
    <row r="133" spans="1:12">
      <c r="A133" s="503"/>
      <c r="B133" s="503"/>
      <c r="C133" s="503"/>
      <c r="D133" s="503"/>
      <c r="E133" s="503"/>
      <c r="F133" s="503"/>
      <c r="G133" s="503"/>
      <c r="H133" s="503"/>
      <c r="I133" s="503"/>
      <c r="J133" s="503"/>
      <c r="K133" s="503"/>
      <c r="L133" s="503"/>
    </row>
    <row r="134" spans="1:12">
      <c r="A134" s="503"/>
      <c r="B134" s="503"/>
      <c r="C134" s="503"/>
      <c r="D134" s="503"/>
      <c r="E134" s="503"/>
      <c r="F134" s="503"/>
      <c r="G134" s="503"/>
      <c r="H134" s="503"/>
      <c r="I134" s="503"/>
      <c r="J134" s="503"/>
      <c r="K134" s="503"/>
      <c r="L134" s="503"/>
    </row>
    <row r="135" spans="1:12">
      <c r="A135" s="503"/>
      <c r="B135" s="503"/>
      <c r="C135" s="503"/>
      <c r="D135" s="503"/>
      <c r="E135" s="503"/>
      <c r="F135" s="503"/>
      <c r="G135" s="503"/>
      <c r="H135" s="503"/>
      <c r="I135" s="503"/>
      <c r="J135" s="503"/>
      <c r="K135" s="503"/>
      <c r="L135" s="503"/>
    </row>
    <row r="136" spans="1:12">
      <c r="A136" s="503"/>
      <c r="B136" s="503"/>
      <c r="C136" s="503"/>
      <c r="D136" s="503"/>
      <c r="E136" s="503"/>
      <c r="F136" s="503"/>
      <c r="G136" s="503"/>
      <c r="H136" s="503"/>
      <c r="I136" s="503"/>
      <c r="J136" s="503"/>
      <c r="K136" s="503"/>
      <c r="L136" s="503"/>
    </row>
    <row r="137" spans="1:12">
      <c r="A137" s="503"/>
      <c r="B137" s="503"/>
      <c r="C137" s="503"/>
      <c r="D137" s="503"/>
      <c r="E137" s="503"/>
      <c r="F137" s="503"/>
      <c r="G137" s="503"/>
      <c r="H137" s="503"/>
      <c r="I137" s="503"/>
      <c r="J137" s="503"/>
      <c r="K137" s="503"/>
      <c r="L137" s="503"/>
    </row>
    <row r="138" spans="1:12">
      <c r="A138" s="503"/>
      <c r="B138" s="503"/>
      <c r="C138" s="503"/>
      <c r="D138" s="503"/>
      <c r="E138" s="503"/>
      <c r="F138" s="503"/>
      <c r="G138" s="503"/>
      <c r="H138" s="503"/>
      <c r="I138" s="503"/>
      <c r="J138" s="503"/>
      <c r="K138" s="503"/>
      <c r="L138" s="503"/>
    </row>
    <row r="139" spans="1:12">
      <c r="A139" s="503"/>
      <c r="B139" s="503"/>
      <c r="C139" s="503"/>
      <c r="D139" s="503"/>
      <c r="E139" s="503"/>
      <c r="F139" s="503"/>
      <c r="G139" s="503"/>
      <c r="H139" s="503"/>
      <c r="I139" s="503"/>
      <c r="J139" s="503"/>
      <c r="K139" s="503"/>
      <c r="L139" s="503"/>
    </row>
    <row r="140" spans="1:12">
      <c r="A140" s="503"/>
      <c r="B140" s="503"/>
      <c r="C140" s="503"/>
      <c r="D140" s="503"/>
      <c r="E140" s="503"/>
      <c r="F140" s="503"/>
      <c r="G140" s="503"/>
      <c r="H140" s="503"/>
      <c r="I140" s="503"/>
      <c r="J140" s="503"/>
      <c r="K140" s="503"/>
      <c r="L140" s="503"/>
    </row>
    <row r="141" spans="1:12">
      <c r="A141" s="503"/>
      <c r="B141" s="503"/>
      <c r="C141" s="503"/>
      <c r="D141" s="503"/>
      <c r="E141" s="503"/>
      <c r="F141" s="503"/>
      <c r="G141" s="503"/>
      <c r="H141" s="503"/>
      <c r="I141" s="503"/>
      <c r="J141" s="503"/>
      <c r="K141" s="503"/>
      <c r="L141" s="503"/>
    </row>
    <row r="142" spans="1:12">
      <c r="A142" s="503"/>
      <c r="B142" s="503"/>
      <c r="C142" s="503"/>
      <c r="D142" s="503"/>
      <c r="E142" s="503"/>
      <c r="F142" s="503"/>
      <c r="G142" s="503"/>
      <c r="H142" s="503"/>
      <c r="I142" s="503"/>
      <c r="J142" s="503"/>
      <c r="K142" s="503"/>
      <c r="L142" s="503"/>
    </row>
    <row r="143" spans="1:12">
      <c r="A143" s="503"/>
      <c r="B143" s="503"/>
      <c r="C143" s="503"/>
      <c r="D143" s="503"/>
      <c r="E143" s="503"/>
      <c r="F143" s="503"/>
      <c r="G143" s="503"/>
      <c r="H143" s="503"/>
      <c r="I143" s="503"/>
      <c r="J143" s="503"/>
      <c r="K143" s="503"/>
      <c r="L143" s="503"/>
    </row>
    <row r="144" spans="1:12">
      <c r="A144" s="503"/>
      <c r="B144" s="503"/>
      <c r="C144" s="503"/>
      <c r="D144" s="503"/>
      <c r="E144" s="503"/>
      <c r="F144" s="503"/>
      <c r="G144" s="503"/>
      <c r="H144" s="503"/>
      <c r="I144" s="503"/>
      <c r="J144" s="503"/>
      <c r="K144" s="503"/>
      <c r="L144" s="503"/>
    </row>
    <row r="145" spans="1:12">
      <c r="A145" s="503"/>
      <c r="B145" s="503"/>
      <c r="C145" s="503"/>
      <c r="D145" s="503"/>
      <c r="E145" s="503"/>
      <c r="F145" s="503"/>
      <c r="G145" s="503"/>
      <c r="H145" s="503"/>
      <c r="I145" s="503"/>
      <c r="J145" s="503"/>
      <c r="K145" s="503"/>
      <c r="L145" s="503"/>
    </row>
    <row r="146" spans="1:12">
      <c r="A146" s="503"/>
      <c r="B146" s="503"/>
      <c r="C146" s="503"/>
      <c r="D146" s="503"/>
      <c r="E146" s="503"/>
      <c r="F146" s="503"/>
      <c r="G146" s="503"/>
      <c r="H146" s="503"/>
      <c r="I146" s="503"/>
      <c r="J146" s="503"/>
      <c r="K146" s="503"/>
      <c r="L146" s="503"/>
    </row>
    <row r="147" spans="1:12">
      <c r="A147" s="503"/>
      <c r="B147" s="503"/>
      <c r="C147" s="503"/>
      <c r="D147" s="503"/>
      <c r="E147" s="503"/>
      <c r="F147" s="503"/>
      <c r="G147" s="503"/>
      <c r="H147" s="503"/>
      <c r="I147" s="503"/>
      <c r="J147" s="503"/>
      <c r="K147" s="503"/>
      <c r="L147" s="503"/>
    </row>
    <row r="148" spans="1:12">
      <c r="A148" s="503"/>
      <c r="B148" s="503"/>
      <c r="C148" s="503"/>
      <c r="D148" s="503"/>
      <c r="E148" s="503"/>
      <c r="F148" s="503"/>
      <c r="G148" s="503"/>
      <c r="H148" s="503"/>
      <c r="I148" s="503"/>
      <c r="J148" s="503"/>
      <c r="K148" s="503"/>
      <c r="L148" s="503"/>
    </row>
    <row r="149" spans="1:12">
      <c r="A149" s="503"/>
      <c r="B149" s="503"/>
      <c r="C149" s="503"/>
      <c r="D149" s="503"/>
      <c r="E149" s="503"/>
      <c r="F149" s="503"/>
      <c r="G149" s="503"/>
      <c r="H149" s="503"/>
      <c r="I149" s="503"/>
      <c r="J149" s="503"/>
      <c r="K149" s="503"/>
      <c r="L149" s="503"/>
    </row>
    <row r="150" spans="1:12">
      <c r="A150" s="501"/>
      <c r="B150" s="501"/>
      <c r="C150" s="501"/>
      <c r="D150" s="501"/>
      <c r="E150" s="501"/>
      <c r="F150" s="501"/>
      <c r="G150" s="501"/>
      <c r="H150" s="501"/>
      <c r="I150" s="501"/>
      <c r="J150" s="501"/>
      <c r="K150" s="501"/>
      <c r="L150" s="501"/>
    </row>
    <row r="151" spans="1:12">
      <c r="A151" s="501"/>
      <c r="B151" s="501"/>
      <c r="C151" s="501"/>
      <c r="D151" s="501"/>
      <c r="E151" s="501"/>
      <c r="F151" s="501"/>
      <c r="G151" s="501"/>
      <c r="H151" s="501"/>
      <c r="I151" s="501"/>
      <c r="J151" s="501"/>
      <c r="K151" s="501"/>
      <c r="L151" s="501"/>
    </row>
    <row r="152" spans="1:12">
      <c r="A152" s="501"/>
      <c r="B152" s="501"/>
      <c r="C152" s="501"/>
      <c r="D152" s="501"/>
      <c r="E152" s="501"/>
      <c r="F152" s="501"/>
      <c r="G152" s="501"/>
      <c r="H152" s="501"/>
      <c r="I152" s="501"/>
      <c r="J152" s="501"/>
      <c r="K152" s="501"/>
      <c r="L152" s="501"/>
    </row>
    <row r="153" spans="1:12">
      <c r="A153" s="501"/>
      <c r="B153" s="501"/>
      <c r="C153" s="501"/>
      <c r="D153" s="501"/>
      <c r="E153" s="501"/>
      <c r="F153" s="501"/>
      <c r="G153" s="501"/>
      <c r="H153" s="501"/>
      <c r="I153" s="501"/>
      <c r="J153" s="501"/>
      <c r="K153" s="501"/>
      <c r="L153" s="501"/>
    </row>
    <row r="154" spans="1:12">
      <c r="A154" s="501"/>
      <c r="B154" s="501"/>
      <c r="C154" s="501"/>
      <c r="D154" s="501"/>
      <c r="E154" s="501"/>
      <c r="F154" s="501"/>
      <c r="G154" s="501"/>
      <c r="H154" s="501"/>
      <c r="I154" s="501"/>
      <c r="J154" s="501"/>
      <c r="K154" s="501"/>
      <c r="L154" s="501"/>
    </row>
    <row r="155" spans="1:12">
      <c r="A155" s="501"/>
      <c r="B155" s="501"/>
      <c r="C155" s="501"/>
      <c r="D155" s="501"/>
      <c r="E155" s="501"/>
      <c r="F155" s="501"/>
      <c r="G155" s="501"/>
      <c r="H155" s="501"/>
      <c r="I155" s="501"/>
      <c r="J155" s="501"/>
      <c r="K155" s="501"/>
      <c r="L155" s="501"/>
    </row>
    <row r="156" spans="1:12">
      <c r="A156" s="501"/>
      <c r="B156" s="501"/>
      <c r="C156" s="501"/>
      <c r="D156" s="501"/>
      <c r="E156" s="501"/>
      <c r="F156" s="501"/>
      <c r="G156" s="501"/>
      <c r="H156" s="501"/>
      <c r="I156" s="501"/>
      <c r="J156" s="501"/>
      <c r="K156" s="501"/>
      <c r="L156" s="501"/>
    </row>
    <row r="157" spans="1:12">
      <c r="A157" s="501"/>
      <c r="B157" s="501"/>
      <c r="C157" s="501"/>
      <c r="D157" s="501"/>
      <c r="E157" s="501"/>
      <c r="F157" s="501"/>
      <c r="G157" s="501"/>
      <c r="H157" s="501"/>
      <c r="I157" s="501"/>
      <c r="J157" s="501"/>
      <c r="K157" s="501"/>
      <c r="L157" s="501"/>
    </row>
    <row r="158" spans="1:12">
      <c r="A158" s="501"/>
      <c r="B158" s="501"/>
      <c r="C158" s="501"/>
      <c r="D158" s="501"/>
      <c r="E158" s="501"/>
      <c r="F158" s="501"/>
      <c r="G158" s="501"/>
      <c r="H158" s="501"/>
      <c r="I158" s="501"/>
      <c r="J158" s="501"/>
      <c r="K158" s="501"/>
      <c r="L158" s="501"/>
    </row>
    <row r="159" spans="1:12">
      <c r="A159" s="501"/>
      <c r="B159" s="501"/>
      <c r="C159" s="501"/>
      <c r="D159" s="501"/>
      <c r="E159" s="501"/>
      <c r="F159" s="501"/>
      <c r="G159" s="501"/>
      <c r="H159" s="501"/>
      <c r="I159" s="501"/>
      <c r="J159" s="501"/>
      <c r="K159" s="501"/>
      <c r="L159" s="501"/>
    </row>
    <row r="160" spans="1:12">
      <c r="A160" s="501"/>
      <c r="B160" s="501"/>
      <c r="C160" s="501"/>
      <c r="D160" s="501"/>
      <c r="E160" s="501"/>
      <c r="F160" s="501"/>
      <c r="G160" s="501"/>
      <c r="H160" s="501"/>
      <c r="I160" s="501"/>
      <c r="J160" s="501"/>
      <c r="K160" s="501"/>
      <c r="L160" s="501"/>
    </row>
    <row r="161" spans="1:12">
      <c r="A161" s="501"/>
      <c r="B161" s="501"/>
      <c r="C161" s="501"/>
      <c r="D161" s="501"/>
      <c r="E161" s="501"/>
      <c r="F161" s="501"/>
      <c r="G161" s="501"/>
      <c r="H161" s="501"/>
      <c r="I161" s="501"/>
      <c r="J161" s="501"/>
      <c r="K161" s="501"/>
      <c r="L161" s="501"/>
    </row>
    <row r="162" spans="1:12">
      <c r="A162" s="501"/>
      <c r="B162" s="501"/>
      <c r="C162" s="501"/>
      <c r="D162" s="501"/>
      <c r="E162" s="501"/>
      <c r="F162" s="501"/>
      <c r="G162" s="501"/>
      <c r="H162" s="501"/>
      <c r="I162" s="501"/>
      <c r="J162" s="501"/>
      <c r="K162" s="501"/>
      <c r="L162" s="501"/>
    </row>
    <row r="163" spans="1:12">
      <c r="A163" s="501"/>
      <c r="B163" s="501"/>
      <c r="C163" s="501"/>
      <c r="D163" s="501"/>
      <c r="E163" s="501"/>
      <c r="F163" s="501"/>
      <c r="G163" s="501"/>
      <c r="H163" s="501"/>
      <c r="I163" s="501"/>
      <c r="J163" s="501"/>
      <c r="K163" s="501"/>
      <c r="L163" s="501"/>
    </row>
    <row r="164" spans="1:12">
      <c r="A164" s="501"/>
      <c r="B164" s="501"/>
      <c r="C164" s="501"/>
      <c r="D164" s="501"/>
      <c r="E164" s="501"/>
      <c r="F164" s="501"/>
      <c r="G164" s="501"/>
      <c r="H164" s="501"/>
      <c r="I164" s="501"/>
      <c r="J164" s="501"/>
      <c r="K164" s="501"/>
      <c r="L164" s="501"/>
    </row>
    <row r="165" spans="1:12">
      <c r="A165" s="501"/>
      <c r="B165" s="501"/>
      <c r="C165" s="501"/>
      <c r="D165" s="501"/>
      <c r="E165" s="501"/>
      <c r="F165" s="501"/>
      <c r="G165" s="501"/>
      <c r="H165" s="501"/>
      <c r="I165" s="501"/>
      <c r="J165" s="501"/>
      <c r="K165" s="501"/>
      <c r="L165" s="501"/>
    </row>
    <row r="166" spans="1:12">
      <c r="A166" s="501"/>
      <c r="B166" s="501"/>
      <c r="C166" s="501"/>
      <c r="D166" s="501"/>
      <c r="E166" s="501"/>
      <c r="F166" s="501"/>
      <c r="G166" s="501"/>
      <c r="H166" s="501"/>
      <c r="I166" s="501"/>
      <c r="J166" s="501"/>
      <c r="K166" s="501"/>
      <c r="L166" s="501"/>
    </row>
    <row r="167" spans="1:12">
      <c r="A167" s="501"/>
      <c r="B167" s="501"/>
      <c r="C167" s="501"/>
      <c r="D167" s="501"/>
      <c r="E167" s="501"/>
      <c r="F167" s="501"/>
      <c r="G167" s="501"/>
      <c r="H167" s="501"/>
      <c r="I167" s="501"/>
      <c r="J167" s="501"/>
      <c r="K167" s="501"/>
      <c r="L167" s="501"/>
    </row>
    <row r="168" spans="1:12">
      <c r="A168" s="501"/>
      <c r="B168" s="501"/>
      <c r="C168" s="501"/>
      <c r="D168" s="501"/>
      <c r="E168" s="501"/>
      <c r="F168" s="501"/>
      <c r="G168" s="501"/>
      <c r="H168" s="501"/>
      <c r="I168" s="501"/>
      <c r="J168" s="501"/>
      <c r="K168" s="501"/>
      <c r="L168" s="501"/>
    </row>
    <row r="169" spans="1:12">
      <c r="A169" s="501"/>
      <c r="B169" s="501"/>
      <c r="C169" s="501"/>
      <c r="D169" s="501"/>
      <c r="E169" s="501"/>
      <c r="F169" s="501"/>
      <c r="G169" s="501"/>
      <c r="H169" s="501"/>
      <c r="I169" s="501"/>
      <c r="J169" s="501"/>
      <c r="K169" s="501"/>
      <c r="L169" s="501"/>
    </row>
    <row r="170" spans="1:12">
      <c r="A170" s="501"/>
      <c r="B170" s="501"/>
      <c r="C170" s="501"/>
      <c r="D170" s="501"/>
      <c r="E170" s="501"/>
      <c r="F170" s="501"/>
      <c r="G170" s="501"/>
      <c r="H170" s="501"/>
      <c r="I170" s="501"/>
      <c r="J170" s="501"/>
      <c r="K170" s="501"/>
      <c r="L170" s="501"/>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9"/>
  <conditionalFormatting sqref="K14:L14 K17:L17 K20:L20 K23:L23 K26:L26 K29:L29 K32:L32 K35:L35 H8:H37 K11:L11 K8:L9 K10 K12:K13 K15:K16 K18:K19 K21:K22 K24:K25 K27:K28 K30:K31 K33:K34 K36:K37">
    <cfRule type="cellIs" dxfId="304" priority="38" stopIfTrue="1" operator="notEqual">
      <formula>0</formula>
    </cfRule>
  </conditionalFormatting>
  <conditionalFormatting sqref="B8:C25 K8:K37 E8:H37">
    <cfRule type="cellIs" dxfId="303" priority="37" stopIfTrue="1" operator="equal">
      <formula>""</formula>
    </cfRule>
  </conditionalFormatting>
  <conditionalFormatting sqref="K14:L14 K17:L17 K20:L20 K23:L23 K26:L26 K29:L29 K32:L32 K35:L35 K11:L11 K8:L9 K10 K12:K13 K15:K16 K18:K19 K21:K22 K24:K25 K27:K28 K30:K31 K33:K34 K36:K37">
    <cfRule type="cellIs" dxfId="302" priority="36" stopIfTrue="1" operator="equal">
      <formula>""</formula>
    </cfRule>
  </conditionalFormatting>
  <conditionalFormatting sqref="I9:J10 I8">
    <cfRule type="expression" dxfId="301" priority="33">
      <formula>IF($L$8="《省》",COUNTA($A$8:$L$10),)</formula>
    </cfRule>
  </conditionalFormatting>
  <conditionalFormatting sqref="I8:I37">
    <cfRule type="cellIs" dxfId="300" priority="34" stopIfTrue="1" operator="equal">
      <formula>""</formula>
    </cfRule>
  </conditionalFormatting>
  <conditionalFormatting sqref="D8:D10">
    <cfRule type="cellIs" dxfId="299" priority="35" operator="equal">
      <formula>""</formula>
    </cfRule>
  </conditionalFormatting>
  <conditionalFormatting sqref="D11:D37">
    <cfRule type="cellIs" dxfId="298" priority="32" operator="equal">
      <formula>""</formula>
    </cfRule>
  </conditionalFormatting>
  <conditionalFormatting sqref="L12">
    <cfRule type="cellIs" dxfId="297" priority="30" stopIfTrue="1" operator="equal">
      <formula>""</formula>
    </cfRule>
  </conditionalFormatting>
  <conditionalFormatting sqref="I12:J13 I11">
    <cfRule type="expression" dxfId="296" priority="29">
      <formula>IF($L$11="《省》",COUNTA($A$8:$L$10),)</formula>
    </cfRule>
    <cfRule type="expression" dxfId="295" priority="31">
      <formula>IF($L$11="《省》",COUNTA($A$8:$L$10),)</formula>
    </cfRule>
  </conditionalFormatting>
  <conditionalFormatting sqref="L15">
    <cfRule type="cellIs" dxfId="294" priority="28" stopIfTrue="1" operator="equal">
      <formula>""</formula>
    </cfRule>
  </conditionalFormatting>
  <conditionalFormatting sqref="I15:J16 I14">
    <cfRule type="expression" dxfId="293" priority="27">
      <formula>IF($L$14="《省》",COUNTA($A$8:$L$10),)</formula>
    </cfRule>
  </conditionalFormatting>
  <conditionalFormatting sqref="L18">
    <cfRule type="cellIs" dxfId="292" priority="26" stopIfTrue="1" operator="equal">
      <formula>""</formula>
    </cfRule>
  </conditionalFormatting>
  <conditionalFormatting sqref="I18:J19 I17">
    <cfRule type="expression" dxfId="291" priority="25">
      <formula>IF($L$17="《省》",COUNTA($A$8:$L$10),)</formula>
    </cfRule>
  </conditionalFormatting>
  <conditionalFormatting sqref="L21">
    <cfRule type="cellIs" dxfId="290" priority="24" stopIfTrue="1" operator="equal">
      <formula>""</formula>
    </cfRule>
  </conditionalFormatting>
  <conditionalFormatting sqref="I21:J22 I20">
    <cfRule type="expression" dxfId="289" priority="23">
      <formula>IF($L$20="《省》",COUNTA($A$8:$L$10),)</formula>
    </cfRule>
  </conditionalFormatting>
  <conditionalFormatting sqref="L24">
    <cfRule type="cellIs" dxfId="288" priority="22" stopIfTrue="1" operator="equal">
      <formula>""</formula>
    </cfRule>
  </conditionalFormatting>
  <conditionalFormatting sqref="I24:J25 I23">
    <cfRule type="expression" dxfId="287" priority="21">
      <formula>IF($L$23="《省》",COUNTA($A$8:$L$10),)</formula>
    </cfRule>
  </conditionalFormatting>
  <conditionalFormatting sqref="L27">
    <cfRule type="cellIs" dxfId="286" priority="20" stopIfTrue="1" operator="equal">
      <formula>""</formula>
    </cfRule>
  </conditionalFormatting>
  <conditionalFormatting sqref="I27:J28 I26">
    <cfRule type="expression" dxfId="285" priority="19">
      <formula>IF($L$26="《省》",COUNTA($A$8:$L$10),)</formula>
    </cfRule>
  </conditionalFormatting>
  <conditionalFormatting sqref="L30">
    <cfRule type="cellIs" dxfId="284" priority="18" stopIfTrue="1" operator="equal">
      <formula>""</formula>
    </cfRule>
  </conditionalFormatting>
  <conditionalFormatting sqref="I30:J31 I29">
    <cfRule type="expression" dxfId="283" priority="17">
      <formula>IF($L$29="《省》",COUNTA($A$8:$L$10),)</formula>
    </cfRule>
  </conditionalFormatting>
  <conditionalFormatting sqref="L33">
    <cfRule type="cellIs" dxfId="282" priority="16" stopIfTrue="1" operator="equal">
      <formula>""</formula>
    </cfRule>
  </conditionalFormatting>
  <conditionalFormatting sqref="I33:J34 I32">
    <cfRule type="expression" dxfId="281" priority="15">
      <formula>IF($L$32="《省》",COUNTA($A$8:$L$10),)</formula>
    </cfRule>
  </conditionalFormatting>
  <conditionalFormatting sqref="L36">
    <cfRule type="cellIs" dxfId="280" priority="14" stopIfTrue="1" operator="equal">
      <formula>""</formula>
    </cfRule>
  </conditionalFormatting>
  <conditionalFormatting sqref="I35:J37">
    <cfRule type="expression" dxfId="279" priority="13">
      <formula>IF($L$35="《省》",COUNTA($A$8:$L$10),)</formula>
    </cfRule>
  </conditionalFormatting>
  <conditionalFormatting sqref="B26:B27">
    <cfRule type="cellIs" dxfId="278" priority="11" stopIfTrue="1" operator="notEqual">
      <formula>0</formula>
    </cfRule>
  </conditionalFormatting>
  <conditionalFormatting sqref="B32:B33 B29:B30">
    <cfRule type="cellIs" dxfId="277" priority="12" stopIfTrue="1" operator="notEqual">
      <formula>0</formula>
    </cfRule>
  </conditionalFormatting>
  <conditionalFormatting sqref="J26">
    <cfRule type="expression" dxfId="276" priority="10">
      <formula>IF($L$8="《省》",COUNTA($A$8:$L$10),)</formula>
    </cfRule>
  </conditionalFormatting>
  <conditionalFormatting sqref="J35">
    <cfRule type="expression" dxfId="275" priority="9">
      <formula>IF($L$8="《省》",COUNTA($A$8:$L$10),)</formula>
    </cfRule>
  </conditionalFormatting>
  <conditionalFormatting sqref="J8">
    <cfRule type="expression" dxfId="274" priority="8">
      <formula>IF($L$8="《省》",COUNTA($A$8:$L$10),)</formula>
    </cfRule>
  </conditionalFormatting>
  <conditionalFormatting sqref="J11">
    <cfRule type="expression" dxfId="273" priority="7">
      <formula>IF($L$8="《省》",COUNTA($A$8:$L$10),)</formula>
    </cfRule>
  </conditionalFormatting>
  <conditionalFormatting sqref="J14">
    <cfRule type="expression" dxfId="272" priority="6">
      <formula>IF($L$8="《省》",COUNTA($A$8:$L$10),)</formula>
    </cfRule>
  </conditionalFormatting>
  <conditionalFormatting sqref="J17">
    <cfRule type="expression" dxfId="271" priority="5">
      <formula>IF($L$8="《省》",COUNTA($A$8:$L$10),)</formula>
    </cfRule>
  </conditionalFormatting>
  <conditionalFormatting sqref="J20">
    <cfRule type="expression" dxfId="270" priority="4">
      <formula>IF($L$8="《省》",COUNTA($A$8:$L$10),)</formula>
    </cfRule>
  </conditionalFormatting>
  <conditionalFormatting sqref="J23">
    <cfRule type="expression" dxfId="269" priority="3">
      <formula>IF($L$8="《省》",COUNTA($A$8:$L$10),)</formula>
    </cfRule>
  </conditionalFormatting>
  <conditionalFormatting sqref="J29">
    <cfRule type="expression" dxfId="268" priority="2">
      <formula>IF($L$8="《省》",COUNTA($A$8:$L$10),)</formula>
    </cfRule>
  </conditionalFormatting>
  <conditionalFormatting sqref="J32">
    <cfRule type="expression" dxfId="267" priority="1">
      <formula>IF($L$8="《省》",COUNTA($A$8:$L$10),)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&amp;K01+000（令和６年１１月２９日以降に申請する訓練科から適用）&amp;KFF0000　</oddFooter>
  </headerFooter>
  <rowBreaks count="1" manualBreakCount="1">
    <brk id="60"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A2" sqref="A2:Y2"/>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4"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29" customWidth="1"/>
    <col min="26" max="16384" width="9" style="129"/>
  </cols>
  <sheetData>
    <row r="1" spans="1:27"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6" t="s">
        <v>1280</v>
      </c>
    </row>
    <row r="2" spans="1:27"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7">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868" t="s">
        <v>915</v>
      </c>
    </row>
    <row r="4" spans="1:27" ht="22.5" customHeight="1">
      <c r="A4" s="2483" t="s">
        <v>306</v>
      </c>
      <c r="B4" s="2484"/>
      <c r="C4" s="2485"/>
      <c r="D4" s="2486"/>
      <c r="E4" s="2486"/>
      <c r="F4" s="2486"/>
      <c r="G4" s="2486"/>
      <c r="H4" s="2486"/>
      <c r="I4" s="2486"/>
      <c r="J4" s="2487"/>
      <c r="K4" s="869"/>
      <c r="L4" s="870"/>
      <c r="M4" s="870"/>
      <c r="N4" s="871"/>
      <c r="O4" s="870"/>
      <c r="P4" s="870"/>
      <c r="Q4" s="870"/>
      <c r="R4" s="130"/>
      <c r="S4" s="131"/>
      <c r="T4" s="132"/>
      <c r="U4" s="132"/>
      <c r="V4" s="132"/>
      <c r="W4" s="132"/>
      <c r="X4" s="132"/>
      <c r="Y4" s="130"/>
    </row>
    <row r="5" spans="1:27" ht="15.75" customHeight="1">
      <c r="A5" s="2488" t="s">
        <v>307</v>
      </c>
      <c r="B5" s="2489"/>
      <c r="C5" s="2494"/>
      <c r="D5" s="2495"/>
      <c r="E5" s="2495"/>
      <c r="F5" s="2495"/>
      <c r="G5" s="2495"/>
      <c r="H5" s="2495"/>
      <c r="I5" s="2495"/>
      <c r="J5" s="2496"/>
      <c r="K5" s="2490" t="s">
        <v>308</v>
      </c>
      <c r="L5" s="2503"/>
      <c r="M5" s="2503"/>
      <c r="N5" s="2504"/>
      <c r="O5" s="2505"/>
      <c r="P5" s="2506"/>
      <c r="Q5" s="2503" t="s">
        <v>309</v>
      </c>
      <c r="R5" s="2491"/>
      <c r="S5" s="133"/>
      <c r="T5" s="134"/>
      <c r="U5" s="134"/>
      <c r="V5" s="134"/>
      <c r="W5" s="134"/>
      <c r="X5" s="134"/>
      <c r="Y5" s="135"/>
    </row>
    <row r="6" spans="1:27" ht="18" customHeight="1">
      <c r="A6" s="2490"/>
      <c r="B6" s="2491"/>
      <c r="C6" s="2497"/>
      <c r="D6" s="2498"/>
      <c r="E6" s="2498"/>
      <c r="F6" s="2498"/>
      <c r="G6" s="2498"/>
      <c r="H6" s="2498"/>
      <c r="I6" s="2498"/>
      <c r="J6" s="2499"/>
      <c r="K6" s="2490"/>
      <c r="L6" s="2503"/>
      <c r="M6" s="2503"/>
      <c r="N6" s="2504"/>
      <c r="O6" s="2505"/>
      <c r="P6" s="2506"/>
      <c r="Q6" s="2503"/>
      <c r="R6" s="2491"/>
      <c r="S6" s="133"/>
      <c r="T6" s="134"/>
      <c r="U6" s="134"/>
      <c r="V6" s="134"/>
      <c r="W6" s="134"/>
      <c r="X6" s="134"/>
      <c r="Y6" s="135"/>
    </row>
    <row r="7" spans="1:27"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row>
    <row r="8" spans="1:27" ht="34.5" customHeight="1">
      <c r="A8" s="875" t="s">
        <v>1325</v>
      </c>
      <c r="B8" s="1248"/>
      <c r="C8" s="877"/>
      <c r="D8" s="877"/>
      <c r="E8" s="877"/>
      <c r="F8" s="877"/>
      <c r="G8" s="877"/>
      <c r="H8" s="878"/>
      <c r="I8" s="878"/>
      <c r="J8" s="878"/>
      <c r="K8" s="878"/>
      <c r="L8" s="878"/>
      <c r="M8" s="878"/>
      <c r="N8" s="878"/>
      <c r="O8" s="878"/>
      <c r="P8" s="878"/>
      <c r="Q8" s="878"/>
      <c r="R8" s="878"/>
      <c r="S8" s="878"/>
      <c r="T8" s="878"/>
      <c r="U8" s="878"/>
      <c r="V8" s="878"/>
      <c r="W8" s="878"/>
      <c r="X8" s="878"/>
      <c r="Y8" s="879"/>
    </row>
    <row r="9" spans="1:27" ht="34.5" customHeight="1">
      <c r="A9" s="1251"/>
      <c r="B9" s="2507" t="s">
        <v>1281</v>
      </c>
      <c r="C9" s="2508"/>
      <c r="D9" s="2508"/>
      <c r="E9" s="2508"/>
      <c r="F9" s="2508"/>
      <c r="G9" s="2509"/>
      <c r="H9" s="2507" t="s">
        <v>1282</v>
      </c>
      <c r="I9" s="2508"/>
      <c r="J9" s="2508"/>
      <c r="K9" s="2508"/>
      <c r="L9" s="2508"/>
      <c r="M9" s="2508"/>
      <c r="N9" s="2508"/>
      <c r="O9" s="2508"/>
      <c r="P9" s="2508"/>
      <c r="Q9" s="2508"/>
      <c r="R9" s="2508"/>
      <c r="S9" s="2508"/>
      <c r="T9" s="2508"/>
      <c r="U9" s="2508"/>
      <c r="V9" s="2508"/>
      <c r="W9" s="2508"/>
      <c r="X9" s="2508"/>
      <c r="Y9" s="2509"/>
    </row>
    <row r="10" spans="1:27" ht="52.5" customHeight="1">
      <c r="A10" s="1251"/>
      <c r="B10" s="2510"/>
      <c r="C10" s="2511"/>
      <c r="D10" s="2511"/>
      <c r="E10" s="2511"/>
      <c r="F10" s="2511"/>
      <c r="G10" s="2512"/>
      <c r="H10" s="2513"/>
      <c r="I10" s="2514"/>
      <c r="J10" s="2514"/>
      <c r="K10" s="2514"/>
      <c r="L10" s="2514"/>
      <c r="M10" s="2514"/>
      <c r="N10" s="2514"/>
      <c r="O10" s="2514"/>
      <c r="P10" s="2514"/>
      <c r="Q10" s="2514"/>
      <c r="R10" s="2514"/>
      <c r="S10" s="2514"/>
      <c r="T10" s="2514"/>
      <c r="U10" s="2514"/>
      <c r="V10" s="2514"/>
      <c r="W10" s="2514"/>
      <c r="X10" s="2514"/>
      <c r="Y10" s="2515"/>
    </row>
    <row r="11" spans="1:27" ht="52.5" customHeight="1">
      <c r="A11" s="1251"/>
      <c r="B11" s="2510"/>
      <c r="C11" s="2511"/>
      <c r="D11" s="2511"/>
      <c r="E11" s="2511"/>
      <c r="F11" s="2511"/>
      <c r="G11" s="2512"/>
      <c r="H11" s="2513"/>
      <c r="I11" s="2514"/>
      <c r="J11" s="2514"/>
      <c r="K11" s="2514"/>
      <c r="L11" s="2514"/>
      <c r="M11" s="2514"/>
      <c r="N11" s="2514"/>
      <c r="O11" s="2514"/>
      <c r="P11" s="2514"/>
      <c r="Q11" s="2514"/>
      <c r="R11" s="2514"/>
      <c r="S11" s="2514"/>
      <c r="T11" s="2514"/>
      <c r="U11" s="2514"/>
      <c r="V11" s="2514"/>
      <c r="W11" s="2514"/>
      <c r="X11" s="2514"/>
      <c r="Y11" s="2515"/>
    </row>
    <row r="12" spans="1:27" ht="40.5" customHeight="1">
      <c r="A12" s="875" t="s">
        <v>310</v>
      </c>
      <c r="B12" s="1248"/>
      <c r="C12" s="877"/>
      <c r="D12" s="877"/>
      <c r="E12" s="877"/>
      <c r="F12" s="877"/>
      <c r="G12" s="877"/>
      <c r="H12" s="878"/>
      <c r="I12" s="878"/>
      <c r="J12" s="878"/>
      <c r="K12" s="878"/>
      <c r="L12" s="878"/>
      <c r="M12" s="878"/>
      <c r="N12" s="878"/>
      <c r="O12" s="878"/>
      <c r="P12" s="878"/>
      <c r="Q12" s="878"/>
      <c r="R12" s="878"/>
      <c r="S12" s="878"/>
      <c r="T12" s="878"/>
      <c r="U12" s="878"/>
      <c r="V12" s="878"/>
      <c r="W12" s="878"/>
      <c r="X12" s="878"/>
      <c r="Y12" s="879"/>
      <c r="AA12" s="134"/>
    </row>
    <row r="13" spans="1:27" ht="45" customHeight="1">
      <c r="A13" s="2516"/>
      <c r="B13" s="2517" t="s">
        <v>1594</v>
      </c>
      <c r="C13" s="2509"/>
      <c r="D13" s="1261" t="s">
        <v>1593</v>
      </c>
      <c r="E13" s="1259" t="s">
        <v>311</v>
      </c>
      <c r="F13" s="881"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row>
    <row r="14" spans="1:27" ht="69.95" customHeight="1">
      <c r="A14" s="2516"/>
      <c r="B14" s="2518"/>
      <c r="C14" s="2519"/>
      <c r="D14" s="1260"/>
      <c r="E14" s="882"/>
      <c r="F14" s="1250"/>
      <c r="G14" s="884"/>
      <c r="H14" s="885"/>
      <c r="I14" s="886" t="s">
        <v>197</v>
      </c>
      <c r="J14" s="885"/>
      <c r="K14" s="887" t="s">
        <v>315</v>
      </c>
      <c r="L14" s="888" t="s">
        <v>55</v>
      </c>
      <c r="M14" s="884"/>
      <c r="N14" s="885"/>
      <c r="O14" s="886" t="s">
        <v>197</v>
      </c>
      <c r="P14" s="885"/>
      <c r="Q14" s="889" t="s">
        <v>315</v>
      </c>
      <c r="R14" s="885"/>
      <c r="S14" s="1248" t="s">
        <v>197</v>
      </c>
      <c r="T14" s="885"/>
      <c r="U14" s="1249" t="s">
        <v>315</v>
      </c>
      <c r="V14" s="885"/>
      <c r="W14" s="1248" t="s">
        <v>197</v>
      </c>
      <c r="X14" s="885"/>
      <c r="Y14" s="1249" t="s">
        <v>315</v>
      </c>
    </row>
    <row r="15" spans="1:27" ht="69.95" customHeight="1">
      <c r="A15" s="2516"/>
      <c r="B15" s="2518"/>
      <c r="C15" s="2519"/>
      <c r="D15" s="1260"/>
      <c r="E15" s="882"/>
      <c r="F15" s="1250"/>
      <c r="G15" s="884"/>
      <c r="H15" s="885"/>
      <c r="I15" s="886" t="s">
        <v>197</v>
      </c>
      <c r="J15" s="885"/>
      <c r="K15" s="887" t="s">
        <v>315</v>
      </c>
      <c r="L15" s="888" t="s">
        <v>55</v>
      </c>
      <c r="M15" s="884"/>
      <c r="N15" s="885"/>
      <c r="O15" s="886" t="s">
        <v>197</v>
      </c>
      <c r="P15" s="885"/>
      <c r="Q15" s="889" t="s">
        <v>315</v>
      </c>
      <c r="R15" s="885"/>
      <c r="S15" s="1248" t="s">
        <v>197</v>
      </c>
      <c r="T15" s="885"/>
      <c r="U15" s="1249" t="s">
        <v>315</v>
      </c>
      <c r="V15" s="885"/>
      <c r="W15" s="1248" t="s">
        <v>197</v>
      </c>
      <c r="X15" s="885"/>
      <c r="Y15" s="1249" t="s">
        <v>315</v>
      </c>
    </row>
    <row r="16" spans="1:27" ht="69.95" customHeight="1">
      <c r="A16" s="2516"/>
      <c r="B16" s="2518"/>
      <c r="C16" s="2519"/>
      <c r="D16" s="1260"/>
      <c r="E16" s="882"/>
      <c r="F16" s="1250"/>
      <c r="G16" s="884"/>
      <c r="H16" s="885"/>
      <c r="I16" s="886" t="s">
        <v>197</v>
      </c>
      <c r="J16" s="885"/>
      <c r="K16" s="887" t="s">
        <v>297</v>
      </c>
      <c r="L16" s="888" t="s">
        <v>55</v>
      </c>
      <c r="M16" s="884"/>
      <c r="N16" s="885"/>
      <c r="O16" s="886" t="s">
        <v>197</v>
      </c>
      <c r="P16" s="885"/>
      <c r="Q16" s="889" t="s">
        <v>297</v>
      </c>
      <c r="R16" s="885"/>
      <c r="S16" s="1248" t="s">
        <v>197</v>
      </c>
      <c r="T16" s="885"/>
      <c r="U16" s="1249" t="s">
        <v>297</v>
      </c>
      <c r="V16" s="885"/>
      <c r="W16" s="1248" t="s">
        <v>197</v>
      </c>
      <c r="X16" s="885"/>
      <c r="Y16" s="1249" t="s">
        <v>297</v>
      </c>
    </row>
    <row r="17" spans="1:25" ht="69.95" customHeight="1">
      <c r="A17" s="2516"/>
      <c r="B17" s="2518"/>
      <c r="C17" s="2519"/>
      <c r="D17" s="1260"/>
      <c r="E17" s="882"/>
      <c r="F17" s="1250"/>
      <c r="G17" s="884"/>
      <c r="H17" s="885"/>
      <c r="I17" s="886" t="s">
        <v>197</v>
      </c>
      <c r="J17" s="885"/>
      <c r="K17" s="887" t="s">
        <v>297</v>
      </c>
      <c r="L17" s="888" t="s">
        <v>55</v>
      </c>
      <c r="M17" s="884"/>
      <c r="N17" s="885"/>
      <c r="O17" s="886" t="s">
        <v>197</v>
      </c>
      <c r="P17" s="885"/>
      <c r="Q17" s="889" t="s">
        <v>297</v>
      </c>
      <c r="R17" s="885"/>
      <c r="S17" s="1248" t="s">
        <v>197</v>
      </c>
      <c r="T17" s="885"/>
      <c r="U17" s="1249" t="s">
        <v>297</v>
      </c>
      <c r="V17" s="885"/>
      <c r="W17" s="1248" t="s">
        <v>197</v>
      </c>
      <c r="X17" s="885"/>
      <c r="Y17" s="1249" t="s">
        <v>297</v>
      </c>
    </row>
    <row r="18" spans="1:25">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5" ht="18" customHeight="1">
      <c r="A19" s="893" t="s">
        <v>1326</v>
      </c>
      <c r="B19" s="1252"/>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5"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5"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7"/>
    </row>
    <row r="22" spans="1:25"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row>
    <row r="23" spans="1:25" ht="18" customHeight="1">
      <c r="A23" s="1262" t="s">
        <v>1599</v>
      </c>
      <c r="Y23" s="134"/>
    </row>
  </sheetData>
  <mergeCells count="24">
    <mergeCell ref="A13:A17"/>
    <mergeCell ref="B13:C13"/>
    <mergeCell ref="G13:Q13"/>
    <mergeCell ref="R13:U13"/>
    <mergeCell ref="V13:Y13"/>
    <mergeCell ref="B14:C14"/>
    <mergeCell ref="B15:C15"/>
    <mergeCell ref="B16:C16"/>
    <mergeCell ref="B17:C17"/>
    <mergeCell ref="B9:G9"/>
    <mergeCell ref="H9:Y9"/>
    <mergeCell ref="B10:G10"/>
    <mergeCell ref="H10:Y10"/>
    <mergeCell ref="B11:G11"/>
    <mergeCell ref="H11:Y11"/>
    <mergeCell ref="A2:Y2"/>
    <mergeCell ref="G3:Q3"/>
    <mergeCell ref="A4:B4"/>
    <mergeCell ref="C4:J4"/>
    <mergeCell ref="A5:B7"/>
    <mergeCell ref="C5:J7"/>
    <mergeCell ref="K5:N6"/>
    <mergeCell ref="O5:P6"/>
    <mergeCell ref="Q5:R6"/>
  </mergeCells>
  <phoneticPr fontId="9"/>
  <conditionalFormatting sqref="O5:P6 C4:J7 J14:J17 P14:P17 R14:R17 T14:T17 V14:V17 X14:X17 B14:H17 M14:N17 B10:B11">
    <cfRule type="cellIs" dxfId="266" priority="2" stopIfTrue="1" operator="equal">
      <formula>""</formula>
    </cfRule>
  </conditionalFormatting>
  <conditionalFormatting sqref="C4:J7 O5">
    <cfRule type="containsBlanks" dxfId="265" priority="1">
      <formula>LEN(TRIM(C4))=0</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topLeftCell="A2" zoomScale="70" zoomScaleNormal="55" zoomScaleSheetLayoutView="70" workbookViewId="0">
      <selection activeCell="V21" sqref="V21"/>
    </sheetView>
  </sheetViews>
  <sheetFormatPr defaultColWidth="9" defaultRowHeight="13.5"/>
  <cols>
    <col min="1" max="1" width="4.5" style="129" customWidth="1"/>
    <col min="2" max="2" width="12" style="129" customWidth="1"/>
    <col min="3" max="3" width="7.625" style="129" customWidth="1"/>
    <col min="4" max="4" width="19.8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29" customWidth="1"/>
    <col min="26" max="16384" width="9" style="129"/>
  </cols>
  <sheetData>
    <row r="1" spans="1:27"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6" t="s">
        <v>1280</v>
      </c>
    </row>
    <row r="2" spans="1:27"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7">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868" t="s">
        <v>1591</v>
      </c>
    </row>
    <row r="4" spans="1:27" ht="22.5" customHeight="1">
      <c r="A4" s="2483" t="s">
        <v>306</v>
      </c>
      <c r="B4" s="2484"/>
      <c r="C4" s="2485" t="s">
        <v>1583</v>
      </c>
      <c r="D4" s="2486"/>
      <c r="E4" s="2486"/>
      <c r="F4" s="2486"/>
      <c r="G4" s="2486"/>
      <c r="H4" s="2486"/>
      <c r="I4" s="2486"/>
      <c r="J4" s="2487"/>
      <c r="K4" s="869"/>
      <c r="L4" s="870"/>
      <c r="M4" s="870"/>
      <c r="N4" s="871"/>
      <c r="O4" s="870"/>
      <c r="P4" s="870"/>
      <c r="Q4" s="870"/>
      <c r="R4" s="130"/>
      <c r="S4" s="131"/>
      <c r="T4" s="132"/>
      <c r="U4" s="132"/>
      <c r="V4" s="132"/>
      <c r="W4" s="132"/>
      <c r="X4" s="132"/>
      <c r="Y4" s="130"/>
    </row>
    <row r="5" spans="1:27" ht="15.75" customHeight="1">
      <c r="A5" s="2488" t="s">
        <v>307</v>
      </c>
      <c r="B5" s="2489"/>
      <c r="C5" s="2520" t="s">
        <v>1582</v>
      </c>
      <c r="D5" s="2521"/>
      <c r="E5" s="2495"/>
      <c r="F5" s="2495"/>
      <c r="G5" s="2495"/>
      <c r="H5" s="2495"/>
      <c r="I5" s="2495"/>
      <c r="J5" s="2496"/>
      <c r="K5" s="2490" t="s">
        <v>308</v>
      </c>
      <c r="L5" s="2503"/>
      <c r="M5" s="2503"/>
      <c r="N5" s="2504"/>
      <c r="O5" s="2505">
        <v>37</v>
      </c>
      <c r="P5" s="2506"/>
      <c r="Q5" s="2503" t="s">
        <v>309</v>
      </c>
      <c r="R5" s="2491"/>
      <c r="S5" s="133"/>
      <c r="T5" s="134"/>
      <c r="U5" s="134"/>
      <c r="V5" s="134"/>
      <c r="W5" s="134"/>
      <c r="X5" s="134"/>
      <c r="Y5" s="135"/>
    </row>
    <row r="6" spans="1:27" ht="18" customHeight="1">
      <c r="A6" s="2490"/>
      <c r="B6" s="2491"/>
      <c r="C6" s="2497"/>
      <c r="D6" s="2498"/>
      <c r="E6" s="2498"/>
      <c r="F6" s="2498"/>
      <c r="G6" s="2498"/>
      <c r="H6" s="2498"/>
      <c r="I6" s="2498"/>
      <c r="J6" s="2499"/>
      <c r="K6" s="2490"/>
      <c r="L6" s="2503"/>
      <c r="M6" s="2503"/>
      <c r="N6" s="2504"/>
      <c r="O6" s="2505"/>
      <c r="P6" s="2506"/>
      <c r="Q6" s="2503"/>
      <c r="R6" s="2491"/>
      <c r="S6" s="133"/>
      <c r="T6" s="134"/>
      <c r="U6" s="134"/>
      <c r="V6" s="134"/>
      <c r="W6" s="134"/>
      <c r="X6" s="134"/>
      <c r="Y6" s="135"/>
    </row>
    <row r="7" spans="1:27"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row>
    <row r="8" spans="1:27" ht="34.5" customHeight="1">
      <c r="A8" s="875" t="s">
        <v>1325</v>
      </c>
      <c r="B8" s="1270"/>
      <c r="C8" s="877"/>
      <c r="D8" s="877"/>
      <c r="E8" s="877"/>
      <c r="F8" s="877"/>
      <c r="G8" s="877"/>
      <c r="H8" s="878"/>
      <c r="I8" s="878"/>
      <c r="J8" s="878"/>
      <c r="K8" s="878"/>
      <c r="L8" s="878"/>
      <c r="M8" s="878"/>
      <c r="N8" s="878"/>
      <c r="O8" s="878"/>
      <c r="P8" s="878"/>
      <c r="Q8" s="878"/>
      <c r="R8" s="878"/>
      <c r="S8" s="878"/>
      <c r="T8" s="878"/>
      <c r="U8" s="878"/>
      <c r="V8" s="878"/>
      <c r="W8" s="878"/>
      <c r="X8" s="878"/>
      <c r="Y8" s="879"/>
    </row>
    <row r="9" spans="1:27" ht="34.5" customHeight="1">
      <c r="A9" s="1272"/>
      <c r="B9" s="2507" t="s">
        <v>1281</v>
      </c>
      <c r="C9" s="2508"/>
      <c r="D9" s="2508"/>
      <c r="E9" s="2508"/>
      <c r="F9" s="2508"/>
      <c r="G9" s="2509"/>
      <c r="H9" s="2507" t="s">
        <v>1282</v>
      </c>
      <c r="I9" s="2508"/>
      <c r="J9" s="2508"/>
      <c r="K9" s="2508"/>
      <c r="L9" s="2508"/>
      <c r="M9" s="2508"/>
      <c r="N9" s="2508"/>
      <c r="O9" s="2508"/>
      <c r="P9" s="2508"/>
      <c r="Q9" s="2508"/>
      <c r="R9" s="2508"/>
      <c r="S9" s="2508"/>
      <c r="T9" s="2508"/>
      <c r="U9" s="2508"/>
      <c r="V9" s="2508"/>
      <c r="W9" s="2508"/>
      <c r="X9" s="2508"/>
      <c r="Y9" s="2509"/>
    </row>
    <row r="10" spans="1:27" ht="52.5" customHeight="1">
      <c r="A10" s="1272"/>
      <c r="B10" s="2518" t="s">
        <v>1600</v>
      </c>
      <c r="C10" s="2522"/>
      <c r="D10" s="2522"/>
      <c r="E10" s="2522"/>
      <c r="F10" s="2522"/>
      <c r="G10" s="2519"/>
      <c r="H10" s="2518" t="s">
        <v>1601</v>
      </c>
      <c r="I10" s="2522"/>
      <c r="J10" s="2522"/>
      <c r="K10" s="2522"/>
      <c r="L10" s="2522"/>
      <c r="M10" s="2522"/>
      <c r="N10" s="2522"/>
      <c r="O10" s="2522"/>
      <c r="P10" s="2522"/>
      <c r="Q10" s="2522"/>
      <c r="R10" s="2522"/>
      <c r="S10" s="2522"/>
      <c r="T10" s="2522"/>
      <c r="U10" s="2522"/>
      <c r="V10" s="2522"/>
      <c r="W10" s="2522"/>
      <c r="X10" s="2522"/>
      <c r="Y10" s="2519"/>
    </row>
    <row r="11" spans="1:27" ht="52.5" customHeight="1">
      <c r="A11" s="1272"/>
      <c r="B11" s="2518"/>
      <c r="C11" s="2522"/>
      <c r="D11" s="2522"/>
      <c r="E11" s="2522"/>
      <c r="F11" s="2522"/>
      <c r="G11" s="2519"/>
      <c r="H11" s="2518"/>
      <c r="I11" s="2522"/>
      <c r="J11" s="2522"/>
      <c r="K11" s="2522"/>
      <c r="L11" s="2522"/>
      <c r="M11" s="2522"/>
      <c r="N11" s="2522"/>
      <c r="O11" s="2522"/>
      <c r="P11" s="2522"/>
      <c r="Q11" s="2522"/>
      <c r="R11" s="2522"/>
      <c r="S11" s="2522"/>
      <c r="T11" s="2522"/>
      <c r="U11" s="2522"/>
      <c r="V11" s="2522"/>
      <c r="W11" s="2522"/>
      <c r="X11" s="2522"/>
      <c r="Y11" s="2519"/>
    </row>
    <row r="12" spans="1:27" ht="40.5" customHeight="1">
      <c r="A12" s="875" t="s">
        <v>310</v>
      </c>
      <c r="B12" s="1270"/>
      <c r="C12" s="877"/>
      <c r="D12" s="877"/>
      <c r="E12" s="877"/>
      <c r="F12" s="877"/>
      <c r="G12" s="877"/>
      <c r="H12" s="878"/>
      <c r="I12" s="878"/>
      <c r="J12" s="878"/>
      <c r="K12" s="878"/>
      <c r="L12" s="878"/>
      <c r="M12" s="878"/>
      <c r="N12" s="878"/>
      <c r="O12" s="878"/>
      <c r="P12" s="878"/>
      <c r="Q12" s="878"/>
      <c r="R12" s="878"/>
      <c r="S12" s="878"/>
      <c r="T12" s="878"/>
      <c r="U12" s="878"/>
      <c r="V12" s="878"/>
      <c r="W12" s="878"/>
      <c r="X12" s="878"/>
      <c r="Y12" s="879"/>
      <c r="AA12" s="134"/>
    </row>
    <row r="13" spans="1:27" ht="45" customHeight="1">
      <c r="A13" s="2516"/>
      <c r="B13" s="2507" t="s">
        <v>1594</v>
      </c>
      <c r="C13" s="2509"/>
      <c r="D13" s="1261" t="s">
        <v>1593</v>
      </c>
      <c r="E13" s="1259" t="s">
        <v>311</v>
      </c>
      <c r="F13" s="1268"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row>
    <row r="14" spans="1:27" ht="69.95" customHeight="1">
      <c r="A14" s="2516"/>
      <c r="B14" s="2518" t="s">
        <v>1607</v>
      </c>
      <c r="C14" s="2519"/>
      <c r="D14" s="1260" t="s">
        <v>1595</v>
      </c>
      <c r="E14" s="1274" t="s">
        <v>1603</v>
      </c>
      <c r="F14" s="1271" t="s">
        <v>1601</v>
      </c>
      <c r="G14" s="884" t="s">
        <v>1585</v>
      </c>
      <c r="H14" s="885">
        <v>22</v>
      </c>
      <c r="I14" s="886" t="s">
        <v>197</v>
      </c>
      <c r="J14" s="885">
        <v>4</v>
      </c>
      <c r="K14" s="887" t="s">
        <v>315</v>
      </c>
      <c r="L14" s="888" t="s">
        <v>1588</v>
      </c>
      <c r="M14" s="884" t="s">
        <v>1585</v>
      </c>
      <c r="N14" s="885">
        <v>25</v>
      </c>
      <c r="O14" s="886" t="s">
        <v>197</v>
      </c>
      <c r="P14" s="885">
        <v>3</v>
      </c>
      <c r="Q14" s="889" t="s">
        <v>315</v>
      </c>
      <c r="R14" s="885">
        <v>3</v>
      </c>
      <c r="S14" s="1270" t="s">
        <v>197</v>
      </c>
      <c r="T14" s="885">
        <v>0</v>
      </c>
      <c r="U14" s="1269" t="s">
        <v>315</v>
      </c>
      <c r="V14" s="885"/>
      <c r="W14" s="1270" t="s">
        <v>197</v>
      </c>
      <c r="X14" s="885"/>
      <c r="Y14" s="1269" t="s">
        <v>315</v>
      </c>
    </row>
    <row r="15" spans="1:27" ht="69.95" customHeight="1">
      <c r="A15" s="2516"/>
      <c r="B15" s="2518" t="s">
        <v>1602</v>
      </c>
      <c r="C15" s="2519"/>
      <c r="D15" s="1260" t="s">
        <v>1595</v>
      </c>
      <c r="E15" s="1274" t="s">
        <v>1635</v>
      </c>
      <c r="F15" s="1271" t="s">
        <v>1605</v>
      </c>
      <c r="G15" s="884" t="s">
        <v>1585</v>
      </c>
      <c r="H15" s="885">
        <v>25</v>
      </c>
      <c r="I15" s="886" t="s">
        <v>197</v>
      </c>
      <c r="J15" s="885">
        <v>4</v>
      </c>
      <c r="K15" s="887" t="s">
        <v>315</v>
      </c>
      <c r="L15" s="888" t="s">
        <v>1588</v>
      </c>
      <c r="M15" s="884" t="s">
        <v>1585</v>
      </c>
      <c r="N15" s="885">
        <v>30</v>
      </c>
      <c r="O15" s="886" t="s">
        <v>197</v>
      </c>
      <c r="P15" s="885">
        <v>3</v>
      </c>
      <c r="Q15" s="889" t="s">
        <v>315</v>
      </c>
      <c r="R15" s="885">
        <v>5</v>
      </c>
      <c r="S15" s="1270" t="s">
        <v>197</v>
      </c>
      <c r="T15" s="885">
        <v>0</v>
      </c>
      <c r="U15" s="1269" t="s">
        <v>315</v>
      </c>
      <c r="V15" s="885">
        <v>1</v>
      </c>
      <c r="W15" s="1270" t="s">
        <v>197</v>
      </c>
      <c r="X15" s="885">
        <v>0</v>
      </c>
      <c r="Y15" s="1269" t="s">
        <v>315</v>
      </c>
    </row>
    <row r="16" spans="1:27" ht="69.95" customHeight="1">
      <c r="A16" s="2516"/>
      <c r="B16" s="2518" t="s">
        <v>1608</v>
      </c>
      <c r="C16" s="2519"/>
      <c r="D16" s="1260" t="s">
        <v>1596</v>
      </c>
      <c r="E16" s="1274" t="s">
        <v>1604</v>
      </c>
      <c r="F16" s="1271" t="s">
        <v>1606</v>
      </c>
      <c r="G16" s="884" t="s">
        <v>1584</v>
      </c>
      <c r="H16" s="885">
        <v>2</v>
      </c>
      <c r="I16" s="886" t="s">
        <v>197</v>
      </c>
      <c r="J16" s="885">
        <v>4</v>
      </c>
      <c r="K16" s="887" t="s">
        <v>297</v>
      </c>
      <c r="L16" s="888" t="s">
        <v>1588</v>
      </c>
      <c r="M16" s="884" t="s">
        <v>1584</v>
      </c>
      <c r="N16" s="885">
        <v>5</v>
      </c>
      <c r="O16" s="886" t="s">
        <v>197</v>
      </c>
      <c r="P16" s="885">
        <v>3</v>
      </c>
      <c r="Q16" s="889" t="s">
        <v>297</v>
      </c>
      <c r="R16" s="885">
        <v>3</v>
      </c>
      <c r="S16" s="1270" t="s">
        <v>197</v>
      </c>
      <c r="T16" s="885">
        <v>0</v>
      </c>
      <c r="U16" s="1269" t="s">
        <v>297</v>
      </c>
      <c r="V16" s="885">
        <v>3</v>
      </c>
      <c r="W16" s="1270" t="s">
        <v>197</v>
      </c>
      <c r="X16" s="885">
        <v>0</v>
      </c>
      <c r="Y16" s="1269" t="s">
        <v>297</v>
      </c>
    </row>
    <row r="17" spans="1:25" ht="69.95" customHeight="1">
      <c r="A17" s="2516"/>
      <c r="B17" s="2518"/>
      <c r="C17" s="2519"/>
      <c r="D17" s="1260"/>
      <c r="E17" s="1274"/>
      <c r="F17" s="1271"/>
      <c r="G17" s="884"/>
      <c r="H17" s="885"/>
      <c r="I17" s="886" t="s">
        <v>197</v>
      </c>
      <c r="J17" s="885"/>
      <c r="K17" s="887" t="s">
        <v>297</v>
      </c>
      <c r="L17" s="888" t="s">
        <v>55</v>
      </c>
      <c r="M17" s="884"/>
      <c r="N17" s="885"/>
      <c r="O17" s="886" t="s">
        <v>197</v>
      </c>
      <c r="P17" s="885"/>
      <c r="Q17" s="889" t="s">
        <v>297</v>
      </c>
      <c r="R17" s="885"/>
      <c r="S17" s="1270" t="s">
        <v>197</v>
      </c>
      <c r="T17" s="885"/>
      <c r="U17" s="1269" t="s">
        <v>297</v>
      </c>
      <c r="V17" s="885"/>
      <c r="W17" s="1270" t="s">
        <v>197</v>
      </c>
      <c r="X17" s="885"/>
      <c r="Y17" s="1269" t="s">
        <v>297</v>
      </c>
    </row>
    <row r="18" spans="1:25">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5" ht="18" customHeight="1">
      <c r="A19" s="893" t="s">
        <v>1326</v>
      </c>
      <c r="B19" s="1273"/>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5"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5"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7"/>
    </row>
    <row r="22" spans="1:25"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row>
    <row r="23" spans="1:25" ht="18" customHeight="1">
      <c r="A23" s="1262" t="s">
        <v>1599</v>
      </c>
      <c r="Y23" s="134"/>
    </row>
  </sheetData>
  <mergeCells count="24">
    <mergeCell ref="A13:A17"/>
    <mergeCell ref="B13:C13"/>
    <mergeCell ref="G13:Q13"/>
    <mergeCell ref="R13:U13"/>
    <mergeCell ref="V13:Y13"/>
    <mergeCell ref="B14:C14"/>
    <mergeCell ref="B15:C15"/>
    <mergeCell ref="B16:C16"/>
    <mergeCell ref="B17:C17"/>
    <mergeCell ref="B9:G9"/>
    <mergeCell ref="H9:Y9"/>
    <mergeCell ref="B10:G10"/>
    <mergeCell ref="H10:Y10"/>
    <mergeCell ref="B11:G11"/>
    <mergeCell ref="H11:Y11"/>
    <mergeCell ref="A2:Y2"/>
    <mergeCell ref="G3:Q3"/>
    <mergeCell ref="A4:B4"/>
    <mergeCell ref="C4:J4"/>
    <mergeCell ref="A5:B7"/>
    <mergeCell ref="C5:J7"/>
    <mergeCell ref="K5:N6"/>
    <mergeCell ref="O5:P6"/>
    <mergeCell ref="Q5:R6"/>
  </mergeCells>
  <phoneticPr fontId="9"/>
  <conditionalFormatting sqref="O5 C4:J7 J14:J17 P14:P17 R14:R17 T14:T17 V14:V17 X14:X17 M14:N17 B10:G11 H11 B14:H17">
    <cfRule type="cellIs" dxfId="264" priority="1" stopIfTrue="1" operator="equal">
      <formula>""</formula>
    </cfRule>
  </conditionalFormatting>
  <dataValidations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oddFooter>&amp;R&amp;10（令和７年４月１日以降に申請する訓練科から適用）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B23"/>
  <sheetViews>
    <sheetView view="pageBreakPreview" zoomScale="70" zoomScaleNormal="55" zoomScaleSheetLayoutView="70" workbookViewId="0">
      <selection activeCell="A2" sqref="A2:Y2"/>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4" customWidth="1"/>
    <col min="26" max="26" width="18.25" style="129" customWidth="1"/>
    <col min="27" max="27" width="12.375" style="129" customWidth="1"/>
    <col min="28" max="16384" width="9" style="129"/>
  </cols>
  <sheetData>
    <row r="1" spans="1:28"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1254"/>
      <c r="Z1" s="2525" t="s">
        <v>1574</v>
      </c>
      <c r="AA1" s="2525"/>
    </row>
    <row r="2" spans="1:28"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8">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1255"/>
      <c r="Z3" s="2523" t="s">
        <v>1581</v>
      </c>
      <c r="AA3" s="2524"/>
    </row>
    <row r="4" spans="1:28" ht="22.5" customHeight="1">
      <c r="A4" s="2483" t="s">
        <v>306</v>
      </c>
      <c r="B4" s="2484"/>
      <c r="C4" s="2485"/>
      <c r="D4" s="2486"/>
      <c r="E4" s="2486"/>
      <c r="F4" s="2486"/>
      <c r="G4" s="2486"/>
      <c r="H4" s="2486"/>
      <c r="I4" s="2486"/>
      <c r="J4" s="2487"/>
      <c r="K4" s="869"/>
      <c r="L4" s="870"/>
      <c r="M4" s="870"/>
      <c r="N4" s="871"/>
      <c r="O4" s="870"/>
      <c r="P4" s="870"/>
      <c r="Q4" s="870"/>
      <c r="R4" s="130"/>
      <c r="S4" s="2528" t="s">
        <v>1575</v>
      </c>
      <c r="T4" s="2529"/>
      <c r="U4" s="2529"/>
      <c r="V4" s="2529"/>
      <c r="W4" s="2529"/>
      <c r="X4" s="2529"/>
      <c r="Y4" s="2530"/>
      <c r="Z4" s="131"/>
      <c r="AA4" s="130"/>
    </row>
    <row r="5" spans="1:28" ht="15.75" customHeight="1">
      <c r="A5" s="2488" t="s">
        <v>307</v>
      </c>
      <c r="B5" s="2489"/>
      <c r="C5" s="2494"/>
      <c r="D5" s="2495"/>
      <c r="E5" s="2495"/>
      <c r="F5" s="2495"/>
      <c r="G5" s="2495"/>
      <c r="H5" s="2495"/>
      <c r="I5" s="2495"/>
      <c r="J5" s="2496"/>
      <c r="K5" s="2490" t="s">
        <v>308</v>
      </c>
      <c r="L5" s="2503"/>
      <c r="M5" s="2503"/>
      <c r="N5" s="2504"/>
      <c r="O5" s="2505"/>
      <c r="P5" s="2506"/>
      <c r="Q5" s="2503" t="s">
        <v>309</v>
      </c>
      <c r="R5" s="2491"/>
      <c r="S5" s="2533"/>
      <c r="T5" s="2531"/>
      <c r="U5" s="2531" t="s">
        <v>1577</v>
      </c>
      <c r="V5" s="2531"/>
      <c r="W5" s="2531" t="s">
        <v>1578</v>
      </c>
      <c r="X5" s="2531"/>
      <c r="Y5" s="2532" t="s">
        <v>1579</v>
      </c>
      <c r="Z5" s="2533"/>
      <c r="AA5" s="135"/>
      <c r="AB5" s="2536"/>
    </row>
    <row r="6" spans="1:28" ht="18" customHeight="1">
      <c r="A6" s="2490"/>
      <c r="B6" s="2491"/>
      <c r="C6" s="2497"/>
      <c r="D6" s="2498"/>
      <c r="E6" s="2498"/>
      <c r="F6" s="2498"/>
      <c r="G6" s="2498"/>
      <c r="H6" s="2498"/>
      <c r="I6" s="2498"/>
      <c r="J6" s="2499"/>
      <c r="K6" s="2490"/>
      <c r="L6" s="2503"/>
      <c r="M6" s="2503"/>
      <c r="N6" s="2504"/>
      <c r="O6" s="2505"/>
      <c r="P6" s="2506"/>
      <c r="Q6" s="2503"/>
      <c r="R6" s="2491"/>
      <c r="S6" s="2533"/>
      <c r="T6" s="2531"/>
      <c r="U6" s="2531"/>
      <c r="V6" s="2531"/>
      <c r="W6" s="2531"/>
      <c r="X6" s="2531"/>
      <c r="Y6" s="2532"/>
      <c r="Z6" s="2533"/>
      <c r="AA6" s="135"/>
      <c r="AB6" s="2536"/>
    </row>
    <row r="7" spans="1:28"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c r="Z7" s="137"/>
      <c r="AA7" s="136"/>
    </row>
    <row r="8" spans="1:28" ht="34.5" customHeight="1">
      <c r="A8" s="875" t="s">
        <v>1325</v>
      </c>
      <c r="B8" s="876"/>
      <c r="C8" s="877"/>
      <c r="D8" s="877"/>
      <c r="E8" s="877"/>
      <c r="F8" s="877"/>
      <c r="G8" s="877"/>
      <c r="H8" s="878"/>
      <c r="I8" s="878"/>
      <c r="J8" s="878"/>
      <c r="K8" s="878"/>
      <c r="L8" s="878"/>
      <c r="M8" s="878"/>
      <c r="N8" s="878"/>
      <c r="O8" s="878"/>
      <c r="P8" s="878"/>
      <c r="Q8" s="878"/>
      <c r="R8" s="878"/>
      <c r="S8" s="878"/>
      <c r="T8" s="878"/>
      <c r="U8" s="878"/>
      <c r="V8" s="878"/>
      <c r="W8" s="878"/>
      <c r="X8" s="878"/>
      <c r="Y8" s="878"/>
    </row>
    <row r="9" spans="1:28" ht="34.5" customHeight="1">
      <c r="A9" s="880"/>
      <c r="B9" s="2507" t="s">
        <v>1281</v>
      </c>
      <c r="C9" s="2508"/>
      <c r="D9" s="2508"/>
      <c r="E9" s="2508"/>
      <c r="F9" s="2508"/>
      <c r="G9" s="2508"/>
      <c r="H9" s="2508"/>
      <c r="I9" s="2508"/>
      <c r="J9" s="2509"/>
      <c r="K9" s="2508" t="s">
        <v>1580</v>
      </c>
      <c r="L9" s="2508"/>
      <c r="M9" s="2508"/>
      <c r="N9" s="2508"/>
      <c r="O9" s="2508"/>
      <c r="P9" s="2508"/>
      <c r="Q9" s="2508"/>
      <c r="R9" s="2508"/>
      <c r="S9" s="2508"/>
      <c r="T9" s="2508"/>
      <c r="U9" s="2508"/>
      <c r="V9" s="2508"/>
      <c r="W9" s="2508"/>
      <c r="X9" s="2508"/>
      <c r="Y9" s="2508"/>
      <c r="Z9" s="2508"/>
      <c r="AA9" s="2509"/>
    </row>
    <row r="10" spans="1:28" ht="52.5" customHeight="1">
      <c r="A10" s="880"/>
      <c r="B10" s="2510"/>
      <c r="C10" s="2511"/>
      <c r="D10" s="2511"/>
      <c r="E10" s="2511"/>
      <c r="F10" s="2511"/>
      <c r="G10" s="2511"/>
      <c r="H10" s="2511"/>
      <c r="I10" s="2511"/>
      <c r="J10" s="2512"/>
      <c r="K10" s="1256"/>
      <c r="L10" s="1256"/>
      <c r="M10" s="1256"/>
      <c r="N10" s="1256"/>
      <c r="O10" s="1256"/>
      <c r="P10" s="1256"/>
      <c r="Q10" s="1256"/>
      <c r="R10" s="1256"/>
      <c r="S10" s="1256"/>
      <c r="T10" s="1256"/>
      <c r="U10" s="1256"/>
      <c r="V10" s="1256"/>
      <c r="W10" s="1256"/>
      <c r="X10" s="1256"/>
      <c r="Y10" s="1256"/>
      <c r="Z10" s="1256"/>
      <c r="AA10" s="1257"/>
    </row>
    <row r="11" spans="1:28" ht="52.5" customHeight="1">
      <c r="A11" s="880"/>
      <c r="B11" s="2510"/>
      <c r="C11" s="2511"/>
      <c r="D11" s="2511"/>
      <c r="E11" s="2511"/>
      <c r="F11" s="2511"/>
      <c r="G11" s="2511"/>
      <c r="H11" s="2511"/>
      <c r="I11" s="2511"/>
      <c r="J11" s="2512"/>
      <c r="K11" s="1256"/>
      <c r="L11" s="1256"/>
      <c r="M11" s="1256"/>
      <c r="N11" s="1256"/>
      <c r="O11" s="1256"/>
      <c r="P11" s="1256"/>
      <c r="Q11" s="1256"/>
      <c r="R11" s="1256"/>
      <c r="S11" s="1256"/>
      <c r="T11" s="1256"/>
      <c r="U11" s="1256"/>
      <c r="V11" s="1256"/>
      <c r="W11" s="1256"/>
      <c r="X11" s="1256"/>
      <c r="Y11" s="1256"/>
      <c r="Z11" s="1256"/>
      <c r="AA11" s="1257"/>
    </row>
    <row r="12" spans="1:28" ht="40.5" customHeight="1">
      <c r="A12" s="875" t="s">
        <v>310</v>
      </c>
      <c r="B12" s="876"/>
      <c r="C12" s="877"/>
      <c r="D12" s="877"/>
      <c r="E12" s="877"/>
      <c r="F12" s="877"/>
      <c r="G12" s="877"/>
      <c r="H12" s="878"/>
      <c r="I12" s="878"/>
      <c r="J12" s="878"/>
      <c r="K12" s="878"/>
      <c r="L12" s="878"/>
      <c r="M12" s="878"/>
      <c r="N12" s="878"/>
      <c r="O12" s="878"/>
      <c r="P12" s="878"/>
      <c r="Q12" s="878"/>
      <c r="R12" s="878"/>
      <c r="S12" s="878"/>
      <c r="T12" s="878"/>
      <c r="U12" s="878"/>
      <c r="V12" s="878"/>
      <c r="W12" s="878"/>
      <c r="X12" s="878"/>
      <c r="Y12" s="878"/>
      <c r="AA12" s="134"/>
    </row>
    <row r="13" spans="1:28" ht="45" customHeight="1">
      <c r="A13" s="2516"/>
      <c r="B13" s="2507" t="s">
        <v>1594</v>
      </c>
      <c r="C13" s="2509"/>
      <c r="D13" s="1261" t="s">
        <v>1593</v>
      </c>
      <c r="E13" s="881" t="s">
        <v>311</v>
      </c>
      <c r="F13" s="881"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c r="Z13" s="2534" t="s">
        <v>1586</v>
      </c>
      <c r="AA13" s="2535"/>
    </row>
    <row r="14" spans="1:28" ht="63.75" customHeight="1">
      <c r="A14" s="2516"/>
      <c r="B14" s="2518"/>
      <c r="C14" s="2519"/>
      <c r="D14" s="1260"/>
      <c r="E14" s="882"/>
      <c r="F14" s="883"/>
      <c r="G14" s="884"/>
      <c r="H14" s="885"/>
      <c r="I14" s="886" t="s">
        <v>197</v>
      </c>
      <c r="J14" s="885"/>
      <c r="K14" s="887" t="s">
        <v>315</v>
      </c>
      <c r="L14" s="888" t="s">
        <v>55</v>
      </c>
      <c r="M14" s="884"/>
      <c r="N14" s="885"/>
      <c r="O14" s="886" t="s">
        <v>197</v>
      </c>
      <c r="P14" s="885"/>
      <c r="Q14" s="889" t="s">
        <v>315</v>
      </c>
      <c r="R14" s="885"/>
      <c r="S14" s="876" t="s">
        <v>197</v>
      </c>
      <c r="T14" s="885"/>
      <c r="U14" s="890" t="s">
        <v>315</v>
      </c>
      <c r="V14" s="885"/>
      <c r="W14" s="876" t="s">
        <v>197</v>
      </c>
      <c r="X14" s="885"/>
      <c r="Y14" s="1253" t="s">
        <v>315</v>
      </c>
      <c r="Z14" s="2526"/>
      <c r="AA14" s="2527"/>
    </row>
    <row r="15" spans="1:28" ht="63.75" customHeight="1">
      <c r="A15" s="2516"/>
      <c r="B15" s="2518"/>
      <c r="C15" s="2519"/>
      <c r="D15" s="1260"/>
      <c r="E15" s="882"/>
      <c r="F15" s="883"/>
      <c r="G15" s="884"/>
      <c r="H15" s="885"/>
      <c r="I15" s="886" t="s">
        <v>197</v>
      </c>
      <c r="J15" s="885"/>
      <c r="K15" s="887" t="s">
        <v>315</v>
      </c>
      <c r="L15" s="888" t="s">
        <v>55</v>
      </c>
      <c r="M15" s="884"/>
      <c r="N15" s="885"/>
      <c r="O15" s="886" t="s">
        <v>197</v>
      </c>
      <c r="P15" s="885"/>
      <c r="Q15" s="889" t="s">
        <v>315</v>
      </c>
      <c r="R15" s="885"/>
      <c r="S15" s="876" t="s">
        <v>197</v>
      </c>
      <c r="T15" s="885"/>
      <c r="U15" s="890" t="s">
        <v>315</v>
      </c>
      <c r="V15" s="885"/>
      <c r="W15" s="876" t="s">
        <v>197</v>
      </c>
      <c r="X15" s="885"/>
      <c r="Y15" s="1253" t="s">
        <v>315</v>
      </c>
      <c r="Z15" s="2526"/>
      <c r="AA15" s="2527"/>
    </row>
    <row r="16" spans="1:28" ht="63.75" customHeight="1">
      <c r="A16" s="2516"/>
      <c r="B16" s="2518"/>
      <c r="C16" s="2519"/>
      <c r="D16" s="1260"/>
      <c r="E16" s="882"/>
      <c r="F16" s="883"/>
      <c r="G16" s="884"/>
      <c r="H16" s="885"/>
      <c r="I16" s="886" t="s">
        <v>197</v>
      </c>
      <c r="J16" s="885"/>
      <c r="K16" s="887" t="s">
        <v>297</v>
      </c>
      <c r="L16" s="888" t="s">
        <v>55</v>
      </c>
      <c r="M16" s="884"/>
      <c r="N16" s="885"/>
      <c r="O16" s="886" t="s">
        <v>197</v>
      </c>
      <c r="P16" s="885"/>
      <c r="Q16" s="889" t="s">
        <v>297</v>
      </c>
      <c r="R16" s="885"/>
      <c r="S16" s="876" t="s">
        <v>197</v>
      </c>
      <c r="T16" s="885"/>
      <c r="U16" s="890" t="s">
        <v>297</v>
      </c>
      <c r="V16" s="885"/>
      <c r="W16" s="876" t="s">
        <v>197</v>
      </c>
      <c r="X16" s="885"/>
      <c r="Y16" s="1253" t="s">
        <v>297</v>
      </c>
      <c r="Z16" s="2526"/>
      <c r="AA16" s="2527"/>
    </row>
    <row r="17" spans="1:27" ht="63.75" customHeight="1">
      <c r="A17" s="2516"/>
      <c r="B17" s="2518"/>
      <c r="C17" s="2519"/>
      <c r="D17" s="1260"/>
      <c r="E17" s="882"/>
      <c r="F17" s="883"/>
      <c r="G17" s="884"/>
      <c r="H17" s="885"/>
      <c r="I17" s="886" t="s">
        <v>197</v>
      </c>
      <c r="J17" s="885"/>
      <c r="K17" s="887" t="s">
        <v>297</v>
      </c>
      <c r="L17" s="888" t="s">
        <v>55</v>
      </c>
      <c r="M17" s="884"/>
      <c r="N17" s="885"/>
      <c r="O17" s="886" t="s">
        <v>197</v>
      </c>
      <c r="P17" s="885"/>
      <c r="Q17" s="889" t="s">
        <v>297</v>
      </c>
      <c r="R17" s="885"/>
      <c r="S17" s="876" t="s">
        <v>197</v>
      </c>
      <c r="T17" s="885"/>
      <c r="U17" s="890" t="s">
        <v>297</v>
      </c>
      <c r="V17" s="885"/>
      <c r="W17" s="876" t="s">
        <v>197</v>
      </c>
      <c r="X17" s="885"/>
      <c r="Y17" s="1253" t="s">
        <v>297</v>
      </c>
      <c r="Z17" s="2526"/>
      <c r="AA17" s="2527"/>
    </row>
    <row r="18" spans="1:27">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7" ht="18" customHeight="1">
      <c r="A19" s="893" t="s">
        <v>1326</v>
      </c>
      <c r="B19" s="894"/>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7"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7"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5"/>
    </row>
    <row r="22" spans="1:27"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67"/>
    </row>
    <row r="23" spans="1:27" ht="18" customHeight="1">
      <c r="A23" s="1262" t="s">
        <v>1599</v>
      </c>
    </row>
  </sheetData>
  <mergeCells count="39">
    <mergeCell ref="B13:C13"/>
    <mergeCell ref="B14:C14"/>
    <mergeCell ref="B15:C15"/>
    <mergeCell ref="B16:C16"/>
    <mergeCell ref="B17:C17"/>
    <mergeCell ref="AB5:AB6"/>
    <mergeCell ref="A13:A17"/>
    <mergeCell ref="A4:B4"/>
    <mergeCell ref="A5:B7"/>
    <mergeCell ref="A2:Y2"/>
    <mergeCell ref="G3:Q3"/>
    <mergeCell ref="C4:J4"/>
    <mergeCell ref="C5:J7"/>
    <mergeCell ref="K5:N6"/>
    <mergeCell ref="O5:P6"/>
    <mergeCell ref="Q5:R6"/>
    <mergeCell ref="G13:Q13"/>
    <mergeCell ref="R13:U13"/>
    <mergeCell ref="V13:Y13"/>
    <mergeCell ref="Z15:AA15"/>
    <mergeCell ref="Z16:AA16"/>
    <mergeCell ref="Z17:AA17"/>
    <mergeCell ref="S4:Y4"/>
    <mergeCell ref="K9:AA9"/>
    <mergeCell ref="X5:X6"/>
    <mergeCell ref="Y5:Y6"/>
    <mergeCell ref="Z5:Z6"/>
    <mergeCell ref="Z13:AA13"/>
    <mergeCell ref="Z14:AA14"/>
    <mergeCell ref="S5:S6"/>
    <mergeCell ref="T5:T6"/>
    <mergeCell ref="U5:U6"/>
    <mergeCell ref="V5:V6"/>
    <mergeCell ref="W5:W6"/>
    <mergeCell ref="B9:J9"/>
    <mergeCell ref="B10:J10"/>
    <mergeCell ref="B11:J11"/>
    <mergeCell ref="Z3:AA3"/>
    <mergeCell ref="Z1:AA1"/>
  </mergeCells>
  <phoneticPr fontId="9"/>
  <conditionalFormatting sqref="O5 C4:J7 J14:J17 P14:P17 R14:R17 T14:T17 V14:V17 X14:X17 B14:H17 M14:N17 B10:J11 S5:T5 V5 X5 Z15:Z17">
    <cfRule type="cellIs" dxfId="263" priority="4" stopIfTrue="1" operator="equal">
      <formula>""</formula>
    </cfRule>
  </conditionalFormatting>
  <conditionalFormatting sqref="Z14">
    <cfRule type="cellIs" dxfId="262" priority="2" stopIfTrue="1" operator="equal">
      <formula>""</formula>
    </cfRule>
  </conditionalFormatting>
  <conditionalFormatting sqref="C4:J5 O5 S5:T6 V5 X5">
    <cfRule type="containsBlanks" dxfId="261" priority="3">
      <formula>LEN(TRIM(C4))=0</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Z15" sqref="Z15:AA15"/>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4" customWidth="1"/>
    <col min="26" max="26" width="18.25" style="129" customWidth="1"/>
    <col min="27" max="27" width="12.375" style="129" customWidth="1"/>
    <col min="28" max="16384" width="9" style="129"/>
  </cols>
  <sheetData>
    <row r="1" spans="1:28"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1254"/>
      <c r="Z1" s="2525" t="s">
        <v>1280</v>
      </c>
      <c r="AA1" s="2525"/>
    </row>
    <row r="2" spans="1:28"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8">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1255"/>
      <c r="Z3" s="2523" t="s">
        <v>1590</v>
      </c>
      <c r="AA3" s="2523"/>
    </row>
    <row r="4" spans="1:28" ht="22.5" customHeight="1">
      <c r="A4" s="2483" t="s">
        <v>306</v>
      </c>
      <c r="B4" s="2484"/>
      <c r="C4" s="2485" t="s">
        <v>1597</v>
      </c>
      <c r="D4" s="2486"/>
      <c r="E4" s="2486"/>
      <c r="F4" s="2486"/>
      <c r="G4" s="2486"/>
      <c r="H4" s="2486"/>
      <c r="I4" s="2486"/>
      <c r="J4" s="2487"/>
      <c r="K4" s="869"/>
      <c r="L4" s="870"/>
      <c r="M4" s="870"/>
      <c r="N4" s="871"/>
      <c r="O4" s="870"/>
      <c r="P4" s="870"/>
      <c r="Q4" s="870"/>
      <c r="R4" s="130"/>
      <c r="S4" s="2537" t="s">
        <v>1575</v>
      </c>
      <c r="T4" s="2538"/>
      <c r="U4" s="2538"/>
      <c r="V4" s="2538"/>
      <c r="W4" s="2538"/>
      <c r="X4" s="2538"/>
      <c r="Y4" s="2539"/>
      <c r="Z4" s="131"/>
      <c r="AA4" s="130"/>
    </row>
    <row r="5" spans="1:28" ht="15.75" customHeight="1">
      <c r="A5" s="2488" t="s">
        <v>307</v>
      </c>
      <c r="B5" s="2489"/>
      <c r="C5" s="2520" t="s">
        <v>1582</v>
      </c>
      <c r="D5" s="2521"/>
      <c r="E5" s="2495"/>
      <c r="F5" s="2495"/>
      <c r="G5" s="2495"/>
      <c r="H5" s="2495"/>
      <c r="I5" s="2495"/>
      <c r="J5" s="2496"/>
      <c r="K5" s="2490" t="s">
        <v>308</v>
      </c>
      <c r="L5" s="2503"/>
      <c r="M5" s="2503"/>
      <c r="N5" s="2504"/>
      <c r="O5" s="2505">
        <v>37</v>
      </c>
      <c r="P5" s="2506"/>
      <c r="Q5" s="2503" t="s">
        <v>309</v>
      </c>
      <c r="R5" s="2491"/>
      <c r="S5" s="2533" t="s">
        <v>1576</v>
      </c>
      <c r="T5" s="2531">
        <v>62</v>
      </c>
      <c r="U5" s="2531" t="s">
        <v>197</v>
      </c>
      <c r="V5" s="2531">
        <v>10</v>
      </c>
      <c r="W5" s="2531" t="s">
        <v>198</v>
      </c>
      <c r="X5" s="2531">
        <v>5</v>
      </c>
      <c r="Y5" s="2532" t="s">
        <v>698</v>
      </c>
      <c r="Z5" s="2533"/>
      <c r="AA5" s="135"/>
      <c r="AB5" s="2536"/>
    </row>
    <row r="6" spans="1:28" ht="18" customHeight="1">
      <c r="A6" s="2490"/>
      <c r="B6" s="2491"/>
      <c r="C6" s="2497"/>
      <c r="D6" s="2498"/>
      <c r="E6" s="2498"/>
      <c r="F6" s="2498"/>
      <c r="G6" s="2498"/>
      <c r="H6" s="2498"/>
      <c r="I6" s="2498"/>
      <c r="J6" s="2499"/>
      <c r="K6" s="2490"/>
      <c r="L6" s="2503"/>
      <c r="M6" s="2503"/>
      <c r="N6" s="2504"/>
      <c r="O6" s="2505"/>
      <c r="P6" s="2506"/>
      <c r="Q6" s="2503"/>
      <c r="R6" s="2491"/>
      <c r="S6" s="2533"/>
      <c r="T6" s="2531"/>
      <c r="U6" s="2531"/>
      <c r="V6" s="2531"/>
      <c r="W6" s="2531"/>
      <c r="X6" s="2531"/>
      <c r="Y6" s="2532"/>
      <c r="Z6" s="2533"/>
      <c r="AA6" s="135"/>
      <c r="AB6" s="2536"/>
    </row>
    <row r="7" spans="1:28"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c r="Z7" s="137"/>
      <c r="AA7" s="136"/>
    </row>
    <row r="8" spans="1:28" ht="34.5" customHeight="1">
      <c r="A8" s="875" t="s">
        <v>1325</v>
      </c>
      <c r="B8" s="1270"/>
      <c r="C8" s="877"/>
      <c r="D8" s="877"/>
      <c r="E8" s="877"/>
      <c r="F8" s="877"/>
      <c r="G8" s="877"/>
      <c r="H8" s="878"/>
      <c r="I8" s="878"/>
      <c r="J8" s="878"/>
      <c r="K8" s="878"/>
      <c r="L8" s="878"/>
      <c r="M8" s="878"/>
      <c r="N8" s="878"/>
      <c r="O8" s="878"/>
      <c r="P8" s="878"/>
      <c r="Q8" s="878"/>
      <c r="R8" s="878"/>
      <c r="S8" s="878"/>
      <c r="T8" s="878"/>
      <c r="U8" s="878"/>
      <c r="V8" s="878"/>
      <c r="W8" s="878"/>
      <c r="X8" s="878"/>
      <c r="Y8" s="878"/>
    </row>
    <row r="9" spans="1:28" ht="34.5" customHeight="1">
      <c r="A9" s="1272"/>
      <c r="B9" s="2507" t="s">
        <v>1281</v>
      </c>
      <c r="C9" s="2508"/>
      <c r="D9" s="2508"/>
      <c r="E9" s="2508"/>
      <c r="F9" s="2508"/>
      <c r="G9" s="2508"/>
      <c r="H9" s="2508"/>
      <c r="I9" s="2508"/>
      <c r="J9" s="2509"/>
      <c r="K9" s="2508" t="s">
        <v>1580</v>
      </c>
      <c r="L9" s="2508"/>
      <c r="M9" s="2508"/>
      <c r="N9" s="2508"/>
      <c r="O9" s="2508"/>
      <c r="P9" s="2508"/>
      <c r="Q9" s="2508"/>
      <c r="R9" s="2508"/>
      <c r="S9" s="2508"/>
      <c r="T9" s="2508"/>
      <c r="U9" s="2508"/>
      <c r="V9" s="2508"/>
      <c r="W9" s="2508"/>
      <c r="X9" s="2508"/>
      <c r="Y9" s="2508"/>
      <c r="Z9" s="2508"/>
      <c r="AA9" s="2509"/>
    </row>
    <row r="10" spans="1:28" ht="52.5" customHeight="1">
      <c r="A10" s="1272"/>
      <c r="B10" s="2518" t="s">
        <v>1614</v>
      </c>
      <c r="C10" s="2522"/>
      <c r="D10" s="2522"/>
      <c r="E10" s="2522"/>
      <c r="F10" s="2522"/>
      <c r="G10" s="2522"/>
      <c r="H10" s="2522"/>
      <c r="I10" s="2522"/>
      <c r="J10" s="2519"/>
      <c r="K10" s="2518" t="s">
        <v>1601</v>
      </c>
      <c r="L10" s="2522"/>
      <c r="M10" s="2522"/>
      <c r="N10" s="2522"/>
      <c r="O10" s="2522"/>
      <c r="P10" s="2522"/>
      <c r="Q10" s="2522"/>
      <c r="R10" s="2522"/>
      <c r="S10" s="2522"/>
      <c r="T10" s="2522"/>
      <c r="U10" s="2522"/>
      <c r="V10" s="2522"/>
      <c r="W10" s="2522"/>
      <c r="X10" s="2522"/>
      <c r="Y10" s="2522"/>
      <c r="Z10" s="2522"/>
      <c r="AA10" s="2519"/>
    </row>
    <row r="11" spans="1:28" ht="52.5" customHeight="1">
      <c r="A11" s="1272"/>
      <c r="B11" s="2518"/>
      <c r="C11" s="2522"/>
      <c r="D11" s="2522"/>
      <c r="E11" s="2522"/>
      <c r="F11" s="2522"/>
      <c r="G11" s="2522"/>
      <c r="H11" s="2522"/>
      <c r="I11" s="2522"/>
      <c r="J11" s="2519"/>
      <c r="K11" s="2518"/>
      <c r="L11" s="2522"/>
      <c r="M11" s="2522"/>
      <c r="N11" s="2522"/>
      <c r="O11" s="2522"/>
      <c r="P11" s="2522"/>
      <c r="Q11" s="2522"/>
      <c r="R11" s="2522"/>
      <c r="S11" s="2522"/>
      <c r="T11" s="2522"/>
      <c r="U11" s="2522"/>
      <c r="V11" s="2522"/>
      <c r="W11" s="2522"/>
      <c r="X11" s="2522"/>
      <c r="Y11" s="2522"/>
      <c r="Z11" s="2522"/>
      <c r="AA11" s="2519"/>
    </row>
    <row r="12" spans="1:28" ht="40.5" customHeight="1">
      <c r="A12" s="875" t="s">
        <v>310</v>
      </c>
      <c r="B12" s="1270"/>
      <c r="C12" s="877"/>
      <c r="D12" s="877"/>
      <c r="E12" s="877"/>
      <c r="F12" s="877"/>
      <c r="G12" s="877"/>
      <c r="H12" s="878"/>
      <c r="I12" s="878"/>
      <c r="J12" s="878"/>
      <c r="K12" s="878"/>
      <c r="L12" s="878"/>
      <c r="M12" s="878"/>
      <c r="N12" s="878"/>
      <c r="O12" s="878"/>
      <c r="P12" s="878"/>
      <c r="Q12" s="878"/>
      <c r="R12" s="878"/>
      <c r="S12" s="878"/>
      <c r="T12" s="878"/>
      <c r="U12" s="878"/>
      <c r="V12" s="878"/>
      <c r="W12" s="878"/>
      <c r="X12" s="878"/>
      <c r="Y12" s="878"/>
      <c r="AA12" s="134"/>
    </row>
    <row r="13" spans="1:28" ht="45" customHeight="1">
      <c r="A13" s="2516"/>
      <c r="B13" s="2507" t="s">
        <v>1594</v>
      </c>
      <c r="C13" s="2509"/>
      <c r="D13" s="1261" t="s">
        <v>1593</v>
      </c>
      <c r="E13" s="1259" t="s">
        <v>311</v>
      </c>
      <c r="F13" s="1268"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c r="Z13" s="2540" t="s">
        <v>1631</v>
      </c>
      <c r="AA13" s="2535"/>
    </row>
    <row r="14" spans="1:28" ht="66" customHeight="1">
      <c r="A14" s="2516"/>
      <c r="B14" s="2518" t="s">
        <v>1617</v>
      </c>
      <c r="C14" s="2519"/>
      <c r="D14" s="1260" t="s">
        <v>1618</v>
      </c>
      <c r="E14" s="1274" t="s">
        <v>1623</v>
      </c>
      <c r="F14" s="1271" t="s">
        <v>1615</v>
      </c>
      <c r="G14" s="884" t="s">
        <v>1585</v>
      </c>
      <c r="H14" s="885">
        <v>22</v>
      </c>
      <c r="I14" s="886" t="s">
        <v>197</v>
      </c>
      <c r="J14" s="885">
        <v>4</v>
      </c>
      <c r="K14" s="887" t="s">
        <v>315</v>
      </c>
      <c r="L14" s="888" t="s">
        <v>1588</v>
      </c>
      <c r="M14" s="884" t="s">
        <v>1585</v>
      </c>
      <c r="N14" s="885">
        <v>25</v>
      </c>
      <c r="O14" s="886" t="s">
        <v>197</v>
      </c>
      <c r="P14" s="885">
        <v>3</v>
      </c>
      <c r="Q14" s="889" t="s">
        <v>315</v>
      </c>
      <c r="R14" s="885">
        <v>3</v>
      </c>
      <c r="S14" s="1270" t="s">
        <v>197</v>
      </c>
      <c r="T14" s="885">
        <v>0</v>
      </c>
      <c r="U14" s="1269" t="s">
        <v>315</v>
      </c>
      <c r="V14" s="885"/>
      <c r="W14" s="1270" t="s">
        <v>197</v>
      </c>
      <c r="X14" s="885"/>
      <c r="Y14" s="1270" t="s">
        <v>315</v>
      </c>
      <c r="Z14" s="2541" t="s">
        <v>1626</v>
      </c>
      <c r="AA14" s="2542"/>
    </row>
    <row r="15" spans="1:28" ht="66" customHeight="1">
      <c r="A15" s="2516"/>
      <c r="B15" s="2518" t="s">
        <v>1619</v>
      </c>
      <c r="C15" s="2519"/>
      <c r="D15" s="1260" t="s">
        <v>1618</v>
      </c>
      <c r="E15" s="1274" t="s">
        <v>1637</v>
      </c>
      <c r="F15" s="1271" t="s">
        <v>1636</v>
      </c>
      <c r="G15" s="884" t="s">
        <v>1585</v>
      </c>
      <c r="H15" s="885">
        <v>25</v>
      </c>
      <c r="I15" s="886" t="s">
        <v>197</v>
      </c>
      <c r="J15" s="885">
        <v>4</v>
      </c>
      <c r="K15" s="887" t="s">
        <v>315</v>
      </c>
      <c r="L15" s="888" t="s">
        <v>1588</v>
      </c>
      <c r="M15" s="884" t="s">
        <v>1585</v>
      </c>
      <c r="N15" s="885">
        <v>30</v>
      </c>
      <c r="O15" s="886" t="s">
        <v>197</v>
      </c>
      <c r="P15" s="885">
        <v>3</v>
      </c>
      <c r="Q15" s="889" t="s">
        <v>315</v>
      </c>
      <c r="R15" s="885">
        <v>5</v>
      </c>
      <c r="S15" s="1270" t="s">
        <v>197</v>
      </c>
      <c r="T15" s="885">
        <v>0</v>
      </c>
      <c r="U15" s="1269" t="s">
        <v>315</v>
      </c>
      <c r="V15" s="885">
        <v>1</v>
      </c>
      <c r="W15" s="1270" t="s">
        <v>197</v>
      </c>
      <c r="X15" s="885">
        <v>0</v>
      </c>
      <c r="Y15" s="1270" t="s">
        <v>315</v>
      </c>
      <c r="Z15" s="2541" t="s">
        <v>1589</v>
      </c>
      <c r="AA15" s="2542"/>
    </row>
    <row r="16" spans="1:28" ht="66" customHeight="1">
      <c r="A16" s="2516"/>
      <c r="B16" s="2518" t="s">
        <v>1620</v>
      </c>
      <c r="C16" s="2519"/>
      <c r="D16" s="1260" t="s">
        <v>1596</v>
      </c>
      <c r="E16" s="1274" t="s">
        <v>1621</v>
      </c>
      <c r="F16" s="1271" t="s">
        <v>1622</v>
      </c>
      <c r="G16" s="884" t="s">
        <v>1584</v>
      </c>
      <c r="H16" s="885">
        <v>2</v>
      </c>
      <c r="I16" s="886" t="s">
        <v>197</v>
      </c>
      <c r="J16" s="885">
        <v>4</v>
      </c>
      <c r="K16" s="887" t="s">
        <v>297</v>
      </c>
      <c r="L16" s="888" t="s">
        <v>55</v>
      </c>
      <c r="M16" s="884" t="s">
        <v>1584</v>
      </c>
      <c r="N16" s="885">
        <v>5</v>
      </c>
      <c r="O16" s="886" t="s">
        <v>197</v>
      </c>
      <c r="P16" s="885">
        <v>3</v>
      </c>
      <c r="Q16" s="889" t="s">
        <v>297</v>
      </c>
      <c r="R16" s="885">
        <v>3</v>
      </c>
      <c r="S16" s="1270" t="s">
        <v>197</v>
      </c>
      <c r="T16" s="885">
        <v>0</v>
      </c>
      <c r="U16" s="1269" t="s">
        <v>297</v>
      </c>
      <c r="V16" s="885">
        <v>3</v>
      </c>
      <c r="W16" s="1270" t="s">
        <v>197</v>
      </c>
      <c r="X16" s="885">
        <v>0</v>
      </c>
      <c r="Y16" s="1270" t="s">
        <v>297</v>
      </c>
      <c r="Z16" s="2543" t="s">
        <v>1592</v>
      </c>
      <c r="AA16" s="2542"/>
    </row>
    <row r="17" spans="1:27" ht="66" customHeight="1">
      <c r="A17" s="2516"/>
      <c r="B17" s="2518"/>
      <c r="C17" s="2519"/>
      <c r="D17" s="1260"/>
      <c r="E17" s="1274"/>
      <c r="F17" s="1271"/>
      <c r="G17" s="884"/>
      <c r="H17" s="885"/>
      <c r="I17" s="886" t="s">
        <v>197</v>
      </c>
      <c r="J17" s="885"/>
      <c r="K17" s="887" t="s">
        <v>297</v>
      </c>
      <c r="L17" s="888" t="s">
        <v>55</v>
      </c>
      <c r="M17" s="884"/>
      <c r="N17" s="885"/>
      <c r="O17" s="886" t="s">
        <v>197</v>
      </c>
      <c r="P17" s="885"/>
      <c r="Q17" s="889" t="s">
        <v>297</v>
      </c>
      <c r="R17" s="885"/>
      <c r="S17" s="1270" t="s">
        <v>197</v>
      </c>
      <c r="T17" s="885"/>
      <c r="U17" s="1269" t="s">
        <v>297</v>
      </c>
      <c r="V17" s="885"/>
      <c r="W17" s="1270" t="s">
        <v>197</v>
      </c>
      <c r="X17" s="885"/>
      <c r="Y17" s="1270" t="s">
        <v>297</v>
      </c>
      <c r="Z17" s="2526"/>
      <c r="AA17" s="2527"/>
    </row>
    <row r="18" spans="1:27">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7" ht="18" customHeight="1">
      <c r="A19" s="893" t="s">
        <v>1326</v>
      </c>
      <c r="B19" s="1273"/>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7"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7"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5"/>
    </row>
    <row r="22" spans="1:27"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67"/>
    </row>
    <row r="23" spans="1:27" ht="18" customHeight="1">
      <c r="A23" s="1262" t="s">
        <v>1599</v>
      </c>
    </row>
  </sheetData>
  <mergeCells count="41">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S5:S6"/>
    <mergeCell ref="Z1:AA1"/>
    <mergeCell ref="A2:Y2"/>
    <mergeCell ref="G3:Q3"/>
    <mergeCell ref="Z3:AA3"/>
    <mergeCell ref="A4:B4"/>
    <mergeCell ref="C4:J4"/>
    <mergeCell ref="S4:Y4"/>
    <mergeCell ref="Z5:Z6"/>
  </mergeCells>
  <phoneticPr fontId="9"/>
  <conditionalFormatting sqref="O5 J14:J17 P14:P17 R14:R17 T14:T17 V14:V17 X14:X17 B16:H17 M14:N17 S5:T6 V5 X5 Z14:AA17 B10:K11 G14:H15">
    <cfRule type="cellIs" dxfId="260" priority="5" stopIfTrue="1" operator="equal">
      <formula>""</formula>
    </cfRule>
  </conditionalFormatting>
  <conditionalFormatting sqref="C4:J7">
    <cfRule type="cellIs" dxfId="259" priority="4" stopIfTrue="1" operator="equal">
      <formula>""</formula>
    </cfRule>
  </conditionalFormatting>
  <conditionalFormatting sqref="B14:C15 E14:F14 F15">
    <cfRule type="cellIs" dxfId="258" priority="3" stopIfTrue="1" operator="equal">
      <formula>""</formula>
    </cfRule>
  </conditionalFormatting>
  <conditionalFormatting sqref="D14:D15">
    <cfRule type="cellIs" dxfId="257" priority="2" stopIfTrue="1" operator="equal">
      <formula>""</formula>
    </cfRule>
  </conditionalFormatting>
  <conditionalFormatting sqref="E15">
    <cfRule type="cellIs" dxfId="256" priority="1" stopIfTrue="1" operator="equal">
      <formula>""</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A2" sqref="A2:F2"/>
    </sheetView>
  </sheetViews>
  <sheetFormatPr defaultColWidth="9" defaultRowHeight="13.5"/>
  <cols>
    <col min="1" max="2" width="17.625" style="146" customWidth="1"/>
    <col min="3" max="4" width="11.625" style="146" customWidth="1"/>
    <col min="5" max="5" width="11.125" style="146" customWidth="1"/>
    <col min="6" max="6" width="59.75" style="146" customWidth="1"/>
    <col min="7" max="18" width="15.625" style="142" customWidth="1"/>
    <col min="19" max="16384" width="9" style="142"/>
  </cols>
  <sheetData>
    <row r="1" spans="1:8" ht="24.95" customHeight="1">
      <c r="A1" s="139"/>
      <c r="B1" s="139"/>
      <c r="C1" s="140"/>
      <c r="D1" s="140"/>
      <c r="E1" s="140"/>
      <c r="F1" s="141" t="s">
        <v>317</v>
      </c>
    </row>
    <row r="2" spans="1:8" ht="39.950000000000003" customHeight="1">
      <c r="A2" s="2544" t="s">
        <v>10</v>
      </c>
      <c r="B2" s="2544"/>
      <c r="C2" s="2544"/>
      <c r="D2" s="2544"/>
      <c r="E2" s="2544"/>
      <c r="F2" s="2544"/>
    </row>
    <row r="3" spans="1:8" ht="39.950000000000003" customHeight="1" thickBot="1">
      <c r="A3" s="143" t="s">
        <v>245</v>
      </c>
      <c r="B3" s="2545" t="str">
        <f>IF(様式1!L11="","",様式1!L11)</f>
        <v/>
      </c>
      <c r="C3" s="2545"/>
      <c r="D3" s="2545"/>
      <c r="E3" s="143" t="s">
        <v>318</v>
      </c>
      <c r="F3" s="537" t="str">
        <f>IF(様式1!G36="","",様式1!G36)</f>
        <v/>
      </c>
    </row>
    <row r="4" spans="1:8" ht="30" customHeight="1" thickBot="1">
      <c r="A4" s="144" t="s">
        <v>319</v>
      </c>
      <c r="B4" s="145"/>
    </row>
    <row r="5" spans="1:8" ht="39.950000000000003" customHeight="1" thickBot="1">
      <c r="A5" s="2546" t="s">
        <v>320</v>
      </c>
      <c r="B5" s="2547"/>
      <c r="C5" s="2548" t="s">
        <v>321</v>
      </c>
      <c r="D5" s="2549"/>
      <c r="E5" s="147" t="s">
        <v>322</v>
      </c>
      <c r="F5" s="148" t="s">
        <v>323</v>
      </c>
      <c r="H5" s="142" t="s">
        <v>324</v>
      </c>
    </row>
    <row r="6" spans="1:8" ht="26.1" customHeight="1">
      <c r="A6" s="2550"/>
      <c r="B6" s="2551"/>
      <c r="C6" s="2554"/>
      <c r="D6" s="2555"/>
      <c r="E6" s="2558"/>
      <c r="F6" s="2560"/>
    </row>
    <row r="7" spans="1:8" ht="26.1" customHeight="1">
      <c r="A7" s="2552"/>
      <c r="B7" s="2553"/>
      <c r="C7" s="2556"/>
      <c r="D7" s="2557"/>
      <c r="E7" s="2559"/>
      <c r="F7" s="2561"/>
    </row>
    <row r="8" spans="1:8" ht="26.1" customHeight="1">
      <c r="A8" s="2562"/>
      <c r="B8" s="2563"/>
      <c r="C8" s="2564"/>
      <c r="D8" s="2565"/>
      <c r="E8" s="2566"/>
      <c r="F8" s="2561"/>
    </row>
    <row r="9" spans="1:8" ht="26.1" customHeight="1">
      <c r="A9" s="2552"/>
      <c r="B9" s="2553"/>
      <c r="C9" s="2556"/>
      <c r="D9" s="2557"/>
      <c r="E9" s="2559"/>
      <c r="F9" s="2561"/>
    </row>
    <row r="10" spans="1:8" ht="26.1" customHeight="1">
      <c r="A10" s="2562"/>
      <c r="B10" s="2563"/>
      <c r="C10" s="2564"/>
      <c r="D10" s="2565"/>
      <c r="E10" s="2566"/>
      <c r="F10" s="2561"/>
    </row>
    <row r="11" spans="1:8" ht="26.1" customHeight="1">
      <c r="A11" s="2552"/>
      <c r="B11" s="2553"/>
      <c r="C11" s="2556"/>
      <c r="D11" s="2557"/>
      <c r="E11" s="2559"/>
      <c r="F11" s="2561"/>
    </row>
    <row r="12" spans="1:8" ht="26.1" customHeight="1">
      <c r="A12" s="2562"/>
      <c r="B12" s="2563"/>
      <c r="C12" s="2564"/>
      <c r="D12" s="2565"/>
      <c r="E12" s="2566"/>
      <c r="F12" s="2561"/>
    </row>
    <row r="13" spans="1:8" ht="26.1" customHeight="1">
      <c r="A13" s="2552"/>
      <c r="B13" s="2553"/>
      <c r="C13" s="2556"/>
      <c r="D13" s="2557"/>
      <c r="E13" s="2559"/>
      <c r="F13" s="2561"/>
    </row>
    <row r="14" spans="1:8" ht="26.1" customHeight="1">
      <c r="A14" s="2562"/>
      <c r="B14" s="2563"/>
      <c r="C14" s="2564"/>
      <c r="D14" s="2565"/>
      <c r="E14" s="2566"/>
      <c r="F14" s="2561"/>
    </row>
    <row r="15" spans="1:8" ht="26.1" customHeight="1" thickBot="1">
      <c r="A15" s="2567"/>
      <c r="B15" s="2568"/>
      <c r="C15" s="2569"/>
      <c r="D15" s="2570"/>
      <c r="E15" s="2571"/>
      <c r="F15" s="2572"/>
    </row>
    <row r="16" spans="1:8" s="52" customFormat="1" ht="20.100000000000001" customHeight="1">
      <c r="A16" s="2573" t="s">
        <v>325</v>
      </c>
      <c r="B16" s="2574"/>
      <c r="C16" s="2574"/>
      <c r="D16" s="2575"/>
      <c r="E16" s="2579">
        <f>SUM(E6:E15)</f>
        <v>0</v>
      </c>
      <c r="F16" s="2581"/>
    </row>
    <row r="17" spans="1:6" ht="20.100000000000001" customHeight="1" thickBot="1">
      <c r="A17" s="2576"/>
      <c r="B17" s="2577"/>
      <c r="C17" s="2577"/>
      <c r="D17" s="2578"/>
      <c r="E17" s="2580"/>
      <c r="F17" s="2582"/>
    </row>
    <row r="18" spans="1:6" ht="24.95" customHeight="1">
      <c r="A18" s="149" t="s">
        <v>863</v>
      </c>
      <c r="B18" s="149"/>
      <c r="C18" s="496"/>
      <c r="D18" s="496"/>
      <c r="E18" s="497"/>
      <c r="F18" s="496"/>
    </row>
    <row r="19" spans="1:6" ht="24.95" customHeight="1" thickBot="1">
      <c r="A19" s="144" t="s">
        <v>326</v>
      </c>
      <c r="B19" s="145"/>
      <c r="E19" s="150"/>
    </row>
    <row r="20" spans="1:6" ht="39.950000000000003" customHeight="1" thickBot="1">
      <c r="A20" s="2546" t="s">
        <v>327</v>
      </c>
      <c r="B20" s="2583"/>
      <c r="C20" s="2583"/>
      <c r="D20" s="2547"/>
      <c r="E20" s="147" t="s">
        <v>328</v>
      </c>
      <c r="F20" s="148" t="s">
        <v>271</v>
      </c>
    </row>
    <row r="21" spans="1:6" ht="26.1" customHeight="1">
      <c r="A21" s="2550"/>
      <c r="B21" s="2584"/>
      <c r="C21" s="2584"/>
      <c r="D21" s="2551"/>
      <c r="E21" s="2558"/>
      <c r="F21" s="2561"/>
    </row>
    <row r="22" spans="1:6" ht="26.1" customHeight="1">
      <c r="A22" s="2552"/>
      <c r="B22" s="2585"/>
      <c r="C22" s="2585"/>
      <c r="D22" s="2553"/>
      <c r="E22" s="2559"/>
      <c r="F22" s="2561"/>
    </row>
    <row r="23" spans="1:6" ht="26.1" customHeight="1">
      <c r="A23" s="2562"/>
      <c r="B23" s="2586"/>
      <c r="C23" s="2586"/>
      <c r="D23" s="2563"/>
      <c r="E23" s="2566"/>
      <c r="F23" s="2561"/>
    </row>
    <row r="24" spans="1:6" ht="26.1" customHeight="1">
      <c r="A24" s="2552"/>
      <c r="B24" s="2585"/>
      <c r="C24" s="2585"/>
      <c r="D24" s="2553"/>
      <c r="E24" s="2559"/>
      <c r="F24" s="2561"/>
    </row>
    <row r="25" spans="1:6" ht="26.1" customHeight="1">
      <c r="A25" s="2562"/>
      <c r="B25" s="2586"/>
      <c r="C25" s="2586"/>
      <c r="D25" s="2563"/>
      <c r="E25" s="2566"/>
      <c r="F25" s="2561"/>
    </row>
    <row r="26" spans="1:6" ht="26.1" customHeight="1">
      <c r="A26" s="2552"/>
      <c r="B26" s="2585"/>
      <c r="C26" s="2585"/>
      <c r="D26" s="2553"/>
      <c r="E26" s="2559"/>
      <c r="F26" s="2561"/>
    </row>
    <row r="27" spans="1:6" ht="26.1" customHeight="1">
      <c r="A27" s="2562"/>
      <c r="B27" s="2586"/>
      <c r="C27" s="2586"/>
      <c r="D27" s="2563"/>
      <c r="E27" s="2566"/>
      <c r="F27" s="2561"/>
    </row>
    <row r="28" spans="1:6" ht="26.1" customHeight="1">
      <c r="A28" s="2552"/>
      <c r="B28" s="2585"/>
      <c r="C28" s="2585"/>
      <c r="D28" s="2553"/>
      <c r="E28" s="2559"/>
      <c r="F28" s="2561"/>
    </row>
    <row r="29" spans="1:6" ht="26.1" customHeight="1">
      <c r="A29" s="2562"/>
      <c r="B29" s="2586"/>
      <c r="C29" s="2586"/>
      <c r="D29" s="2563"/>
      <c r="E29" s="2566"/>
      <c r="F29" s="2561"/>
    </row>
    <row r="30" spans="1:6" ht="26.1" customHeight="1" thickBot="1">
      <c r="A30" s="2567"/>
      <c r="B30" s="2591"/>
      <c r="C30" s="2591"/>
      <c r="D30" s="2568"/>
      <c r="E30" s="2571"/>
      <c r="F30" s="2572"/>
    </row>
    <row r="31" spans="1:6" s="52" customFormat="1" ht="20.100000000000001" customHeight="1">
      <c r="A31" s="2573" t="s">
        <v>325</v>
      </c>
      <c r="B31" s="2574"/>
      <c r="C31" s="2574"/>
      <c r="D31" s="2575"/>
      <c r="E31" s="2579">
        <f>SUM(E21:E30)</f>
        <v>0</v>
      </c>
      <c r="F31" s="2581"/>
    </row>
    <row r="32" spans="1:6" ht="20.100000000000001" customHeight="1" thickBot="1">
      <c r="A32" s="2576"/>
      <c r="B32" s="2577"/>
      <c r="C32" s="2577"/>
      <c r="D32" s="2578"/>
      <c r="E32" s="2580"/>
      <c r="F32" s="2582"/>
    </row>
    <row r="33" spans="1:6" ht="20.100000000000001" customHeight="1">
      <c r="A33" s="149" t="s">
        <v>864</v>
      </c>
      <c r="B33" s="149"/>
      <c r="C33" s="496"/>
      <c r="D33" s="496"/>
      <c r="E33" s="496"/>
      <c r="F33" s="496"/>
    </row>
    <row r="34" spans="1:6" ht="30" customHeight="1" thickBot="1">
      <c r="A34" s="151" t="s">
        <v>329</v>
      </c>
      <c r="B34" s="151"/>
      <c r="C34" s="152"/>
      <c r="D34" s="152"/>
      <c r="E34" s="152"/>
      <c r="F34" s="152"/>
    </row>
    <row r="35" spans="1:6" ht="39.950000000000003" customHeight="1" thickBot="1">
      <c r="A35" s="2592" t="s">
        <v>320</v>
      </c>
      <c r="B35" s="2549"/>
      <c r="C35" s="2593" t="s">
        <v>330</v>
      </c>
      <c r="D35" s="2594"/>
      <c r="E35" s="2595"/>
      <c r="F35" s="148" t="s">
        <v>323</v>
      </c>
    </row>
    <row r="36" spans="1:6" ht="35.1" customHeight="1">
      <c r="A36" s="2587"/>
      <c r="B36" s="2588"/>
      <c r="C36" s="2589"/>
      <c r="D36" s="2590"/>
      <c r="E36" s="2588"/>
      <c r="F36" s="670"/>
    </row>
    <row r="37" spans="1:6" ht="35.1" customHeight="1">
      <c r="A37" s="2600"/>
      <c r="B37" s="2601"/>
      <c r="C37" s="2602"/>
      <c r="D37" s="2603"/>
      <c r="E37" s="2601"/>
      <c r="F37" s="671"/>
    </row>
    <row r="38" spans="1:6" ht="35.1" customHeight="1">
      <c r="A38" s="2600"/>
      <c r="B38" s="2601"/>
      <c r="C38" s="2602"/>
      <c r="D38" s="2603"/>
      <c r="E38" s="2601"/>
      <c r="F38" s="671"/>
    </row>
    <row r="39" spans="1:6" ht="35.1" customHeight="1">
      <c r="A39" s="2600"/>
      <c r="B39" s="2601"/>
      <c r="C39" s="2602"/>
      <c r="D39" s="2603"/>
      <c r="E39" s="2601"/>
      <c r="F39" s="671"/>
    </row>
    <row r="40" spans="1:6" ht="35.1" customHeight="1" thickBot="1">
      <c r="A40" s="2596"/>
      <c r="B40" s="2597"/>
      <c r="C40" s="2598"/>
      <c r="D40" s="2599"/>
      <c r="E40" s="2597"/>
      <c r="F40" s="672"/>
    </row>
    <row r="41" spans="1:6">
      <c r="A41" s="513" t="s">
        <v>884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6:F40">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zoomScale="70" zoomScaleNormal="100" zoomScaleSheetLayoutView="70" workbookViewId="0">
      <selection activeCell="A2" sqref="A2:F2"/>
    </sheetView>
  </sheetViews>
  <sheetFormatPr defaultColWidth="9" defaultRowHeight="13.5"/>
  <cols>
    <col min="1" max="1" width="17.625" style="918" customWidth="1"/>
    <col min="2" max="2" width="12.75" style="918" customWidth="1"/>
    <col min="3" max="3" width="11.625" style="918" customWidth="1"/>
    <col min="4" max="4" width="9.5" style="918" customWidth="1"/>
    <col min="5" max="5" width="11.125" style="918" customWidth="1"/>
    <col min="6" max="6" width="76" style="918" customWidth="1"/>
    <col min="7" max="18" width="15.625" style="914" customWidth="1"/>
    <col min="19" max="16384" width="9" style="914"/>
  </cols>
  <sheetData>
    <row r="1" spans="1:8" ht="24.95" customHeight="1">
      <c r="A1" s="911"/>
      <c r="B1" s="911"/>
      <c r="C1" s="912"/>
      <c r="D1" s="912"/>
      <c r="E1" s="912"/>
      <c r="F1" s="913" t="s">
        <v>317</v>
      </c>
    </row>
    <row r="2" spans="1:8" ht="39.950000000000003" customHeight="1">
      <c r="A2" s="2604" t="s">
        <v>10</v>
      </c>
      <c r="B2" s="2604"/>
      <c r="C2" s="2604"/>
      <c r="D2" s="2604"/>
      <c r="E2" s="2604"/>
      <c r="F2" s="2604"/>
    </row>
    <row r="3" spans="1:8" ht="39.950000000000003" customHeight="1" thickBot="1">
      <c r="A3" s="915" t="s">
        <v>245</v>
      </c>
      <c r="B3" s="2605" t="s">
        <v>1260</v>
      </c>
      <c r="C3" s="2605"/>
      <c r="D3" s="2605"/>
      <c r="E3" s="915" t="s">
        <v>82</v>
      </c>
      <c r="F3" s="916" t="s">
        <v>1260</v>
      </c>
    </row>
    <row r="4" spans="1:8" ht="30" customHeight="1" thickBot="1">
      <c r="A4" s="917" t="s">
        <v>319</v>
      </c>
      <c r="B4" s="917"/>
    </row>
    <row r="5" spans="1:8" ht="39.950000000000003" customHeight="1" thickBot="1">
      <c r="A5" s="2606" t="s">
        <v>320</v>
      </c>
      <c r="B5" s="2607"/>
      <c r="C5" s="2608" t="s">
        <v>321</v>
      </c>
      <c r="D5" s="2607"/>
      <c r="E5" s="919" t="s">
        <v>322</v>
      </c>
      <c r="F5" s="920" t="s">
        <v>323</v>
      </c>
      <c r="H5" s="914" t="s">
        <v>324</v>
      </c>
    </row>
    <row r="6" spans="1:8" ht="26.1" customHeight="1">
      <c r="A6" s="2609"/>
      <c r="B6" s="2610"/>
      <c r="C6" s="2613"/>
      <c r="D6" s="2614"/>
      <c r="E6" s="2617"/>
      <c r="F6" s="2619"/>
    </row>
    <row r="7" spans="1:8" ht="26.1" customHeight="1">
      <c r="A7" s="2611"/>
      <c r="B7" s="2612"/>
      <c r="C7" s="2615"/>
      <c r="D7" s="2616"/>
      <c r="E7" s="2618"/>
      <c r="F7" s="2620"/>
    </row>
    <row r="8" spans="1:8" ht="26.1" customHeight="1">
      <c r="A8" s="2621"/>
      <c r="B8" s="2622"/>
      <c r="C8" s="2623"/>
      <c r="D8" s="2624"/>
      <c r="E8" s="2625"/>
      <c r="F8" s="2620"/>
    </row>
    <row r="9" spans="1:8" ht="26.1" customHeight="1">
      <c r="A9" s="2611"/>
      <c r="B9" s="2612"/>
      <c r="C9" s="2615"/>
      <c r="D9" s="2616"/>
      <c r="E9" s="2618"/>
      <c r="F9" s="2620"/>
    </row>
    <row r="10" spans="1:8" ht="26.1" customHeight="1">
      <c r="A10" s="2621"/>
      <c r="B10" s="2622"/>
      <c r="C10" s="2623"/>
      <c r="D10" s="2624"/>
      <c r="E10" s="2625"/>
      <c r="F10" s="2620"/>
    </row>
    <row r="11" spans="1:8" ht="26.1" customHeight="1">
      <c r="A11" s="2611"/>
      <c r="B11" s="2612"/>
      <c r="C11" s="2615"/>
      <c r="D11" s="2616"/>
      <c r="E11" s="2618"/>
      <c r="F11" s="2620"/>
    </row>
    <row r="12" spans="1:8" ht="26.1" customHeight="1">
      <c r="A12" s="2621"/>
      <c r="B12" s="2622"/>
      <c r="C12" s="2623"/>
      <c r="D12" s="2624"/>
      <c r="E12" s="2625"/>
      <c r="F12" s="2620"/>
    </row>
    <row r="13" spans="1:8" ht="26.1" customHeight="1">
      <c r="A13" s="2611"/>
      <c r="B13" s="2612"/>
      <c r="C13" s="2615"/>
      <c r="D13" s="2616"/>
      <c r="E13" s="2618"/>
      <c r="F13" s="2620"/>
    </row>
    <row r="14" spans="1:8" ht="26.1" customHeight="1">
      <c r="A14" s="2621"/>
      <c r="B14" s="2622"/>
      <c r="C14" s="2623"/>
      <c r="D14" s="2624"/>
      <c r="E14" s="2625"/>
      <c r="F14" s="2620"/>
    </row>
    <row r="15" spans="1:8" ht="26.1" customHeight="1" thickBot="1">
      <c r="A15" s="2626"/>
      <c r="B15" s="2627"/>
      <c r="C15" s="2628"/>
      <c r="D15" s="2629"/>
      <c r="E15" s="2630"/>
      <c r="F15" s="2631"/>
    </row>
    <row r="16" spans="1:8" s="604" customFormat="1" ht="20.100000000000001" customHeight="1">
      <c r="A16" s="2632" t="s">
        <v>325</v>
      </c>
      <c r="B16" s="2633"/>
      <c r="C16" s="2633"/>
      <c r="D16" s="2634"/>
      <c r="E16" s="2617">
        <f>SUM(E6:E15)</f>
        <v>0</v>
      </c>
      <c r="F16" s="2638"/>
    </row>
    <row r="17" spans="1:6" ht="20.100000000000001" customHeight="1" thickBot="1">
      <c r="A17" s="2635"/>
      <c r="B17" s="2636"/>
      <c r="C17" s="2636"/>
      <c r="D17" s="2637"/>
      <c r="E17" s="2630"/>
      <c r="F17" s="2639"/>
    </row>
    <row r="18" spans="1:6" ht="24.95" customHeight="1">
      <c r="A18" s="921" t="s">
        <v>1335</v>
      </c>
      <c r="B18" s="921"/>
      <c r="C18" s="922"/>
      <c r="D18" s="922"/>
      <c r="E18" s="923"/>
      <c r="F18" s="922"/>
    </row>
    <row r="19" spans="1:6" ht="24.95" customHeight="1" thickBot="1">
      <c r="A19" s="917" t="s">
        <v>326</v>
      </c>
      <c r="B19" s="917"/>
      <c r="E19" s="924"/>
    </row>
    <row r="20" spans="1:6" ht="39.950000000000003" customHeight="1" thickBot="1">
      <c r="A20" s="2606" t="s">
        <v>327</v>
      </c>
      <c r="B20" s="2640"/>
      <c r="C20" s="2640"/>
      <c r="D20" s="2607"/>
      <c r="E20" s="919" t="s">
        <v>328</v>
      </c>
      <c r="F20" s="920" t="s">
        <v>271</v>
      </c>
    </row>
    <row r="21" spans="1:6" ht="26.1" customHeight="1">
      <c r="A21" s="2641" t="s">
        <v>1143</v>
      </c>
      <c r="B21" s="2642"/>
      <c r="C21" s="2642"/>
      <c r="D21" s="2643"/>
      <c r="E21" s="2647">
        <v>3000</v>
      </c>
      <c r="F21" s="2649" t="s">
        <v>1318</v>
      </c>
    </row>
    <row r="22" spans="1:6" ht="26.1" customHeight="1">
      <c r="A22" s="2644"/>
      <c r="B22" s="2645"/>
      <c r="C22" s="2645"/>
      <c r="D22" s="2646"/>
      <c r="E22" s="2648"/>
      <c r="F22" s="2649"/>
    </row>
    <row r="23" spans="1:6" ht="26.1" customHeight="1">
      <c r="A23" s="2650" t="s">
        <v>1144</v>
      </c>
      <c r="B23" s="2651"/>
      <c r="C23" s="2651"/>
      <c r="D23" s="2652"/>
      <c r="E23" s="2653">
        <v>0</v>
      </c>
      <c r="F23" s="2649" t="s">
        <v>1145</v>
      </c>
    </row>
    <row r="24" spans="1:6" ht="26.1" customHeight="1">
      <c r="A24" s="2644"/>
      <c r="B24" s="2645"/>
      <c r="C24" s="2645"/>
      <c r="D24" s="2646"/>
      <c r="E24" s="2648"/>
      <c r="F24" s="2649"/>
    </row>
    <row r="25" spans="1:6" ht="26.1" customHeight="1">
      <c r="A25" s="2650" t="s">
        <v>1146</v>
      </c>
      <c r="B25" s="2651"/>
      <c r="C25" s="2651"/>
      <c r="D25" s="2652"/>
      <c r="E25" s="2653">
        <v>0</v>
      </c>
      <c r="F25" s="2649" t="s">
        <v>1147</v>
      </c>
    </row>
    <row r="26" spans="1:6" ht="26.1" customHeight="1">
      <c r="A26" s="2644"/>
      <c r="B26" s="2645"/>
      <c r="C26" s="2645"/>
      <c r="D26" s="2646"/>
      <c r="E26" s="2648"/>
      <c r="F26" s="2649"/>
    </row>
    <row r="27" spans="1:6" ht="26.1" customHeight="1">
      <c r="A27" s="2621"/>
      <c r="B27" s="2658"/>
      <c r="C27" s="2658"/>
      <c r="D27" s="2622"/>
      <c r="E27" s="2625"/>
      <c r="F27" s="2620"/>
    </row>
    <row r="28" spans="1:6" ht="26.1" customHeight="1">
      <c r="A28" s="2611"/>
      <c r="B28" s="2659"/>
      <c r="C28" s="2659"/>
      <c r="D28" s="2612"/>
      <c r="E28" s="2618"/>
      <c r="F28" s="2620"/>
    </row>
    <row r="29" spans="1:6" ht="26.1" customHeight="1">
      <c r="A29" s="2621"/>
      <c r="B29" s="2658"/>
      <c r="C29" s="2658"/>
      <c r="D29" s="2622"/>
      <c r="E29" s="2625"/>
      <c r="F29" s="2620"/>
    </row>
    <row r="30" spans="1:6" ht="26.1" customHeight="1" thickBot="1">
      <c r="A30" s="2626"/>
      <c r="B30" s="2660"/>
      <c r="C30" s="2660"/>
      <c r="D30" s="2627"/>
      <c r="E30" s="2630"/>
      <c r="F30" s="2631"/>
    </row>
    <row r="31" spans="1:6" s="604" customFormat="1" ht="20.100000000000001" customHeight="1">
      <c r="A31" s="2632" t="s">
        <v>325</v>
      </c>
      <c r="B31" s="2633"/>
      <c r="C31" s="2633"/>
      <c r="D31" s="2634"/>
      <c r="E31" s="2617">
        <f>SUM(E21:E30)</f>
        <v>3000</v>
      </c>
      <c r="F31" s="2638"/>
    </row>
    <row r="32" spans="1:6" ht="20.100000000000001" customHeight="1" thickBot="1">
      <c r="A32" s="2635"/>
      <c r="B32" s="2636"/>
      <c r="C32" s="2636"/>
      <c r="D32" s="2637"/>
      <c r="E32" s="2630"/>
      <c r="F32" s="2639"/>
    </row>
    <row r="33" spans="1:6" ht="20.100000000000001" customHeight="1">
      <c r="A33" s="921" t="s">
        <v>1336</v>
      </c>
      <c r="B33" s="921"/>
      <c r="C33" s="922"/>
      <c r="D33" s="922"/>
      <c r="E33" s="922"/>
      <c r="F33" s="922"/>
    </row>
    <row r="34" spans="1:6" ht="20.100000000000001" customHeight="1">
      <c r="A34" s="898" t="s">
        <v>1319</v>
      </c>
      <c r="B34" s="898"/>
      <c r="C34" s="906"/>
      <c r="D34" s="906"/>
      <c r="E34" s="906"/>
      <c r="F34" s="906"/>
    </row>
    <row r="35" spans="1:6" ht="30" customHeight="1" thickBot="1">
      <c r="A35" s="925" t="s">
        <v>329</v>
      </c>
      <c r="B35" s="925"/>
      <c r="C35" s="906"/>
      <c r="D35" s="906"/>
      <c r="E35" s="906"/>
      <c r="F35" s="906"/>
    </row>
    <row r="36" spans="1:6" ht="39.950000000000003" customHeight="1" thickBot="1">
      <c r="A36" s="2606" t="s">
        <v>320</v>
      </c>
      <c r="B36" s="2607"/>
      <c r="C36" s="2661" t="s">
        <v>330</v>
      </c>
      <c r="D36" s="2662"/>
      <c r="E36" s="2663"/>
      <c r="F36" s="920" t="s">
        <v>323</v>
      </c>
    </row>
    <row r="37" spans="1:6" ht="35.1" customHeight="1">
      <c r="A37" s="2654"/>
      <c r="B37" s="2655"/>
      <c r="C37" s="2656"/>
      <c r="D37" s="2657"/>
      <c r="E37" s="2655"/>
      <c r="F37" s="926"/>
    </row>
    <row r="38" spans="1:6" ht="35.1" customHeight="1">
      <c r="A38" s="2668"/>
      <c r="B38" s="2669"/>
      <c r="C38" s="2670"/>
      <c r="D38" s="2671"/>
      <c r="E38" s="2669"/>
      <c r="F38" s="927"/>
    </row>
    <row r="39" spans="1:6" ht="35.1" customHeight="1">
      <c r="A39" s="2668"/>
      <c r="B39" s="2669"/>
      <c r="C39" s="2670"/>
      <c r="D39" s="2671"/>
      <c r="E39" s="2669"/>
      <c r="F39" s="927"/>
    </row>
    <row r="40" spans="1:6" ht="35.1" customHeight="1">
      <c r="A40" s="2668"/>
      <c r="B40" s="2669"/>
      <c r="C40" s="2670"/>
      <c r="D40" s="2671"/>
      <c r="E40" s="2669"/>
      <c r="F40" s="927"/>
    </row>
    <row r="41" spans="1:6" ht="35.1" customHeight="1" thickBot="1">
      <c r="A41" s="2664"/>
      <c r="B41" s="2665"/>
      <c r="C41" s="2666"/>
      <c r="D41" s="2667"/>
      <c r="E41" s="2665"/>
      <c r="F41" s="928"/>
    </row>
    <row r="42" spans="1:6">
      <c r="A42" s="929"/>
    </row>
    <row r="52" spans="1:1">
      <c r="A52" s="918" t="s">
        <v>324</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3:F30 E21 E23 E25 E27 E29">
    <cfRule type="cellIs" dxfId="250" priority="6" stopIfTrue="1" operator="equal">
      <formula>""</formula>
    </cfRule>
    <cfRule type="cellIs" dxfId="249" priority="7" stopIfTrue="1" operator="notEqual">
      <formula>0</formula>
    </cfRule>
  </conditionalFormatting>
  <conditionalFormatting sqref="A6:D15 F6:F15 E6 E8 E10 E12 E14">
    <cfRule type="cellIs" dxfId="248" priority="5" stopIfTrue="1" operator="equal">
      <formula>""</formula>
    </cfRule>
  </conditionalFormatting>
  <conditionalFormatting sqref="A37:F41">
    <cfRule type="cellIs" dxfId="247" priority="4" stopIfTrue="1" operator="equal">
      <formula>""</formula>
    </cfRule>
  </conditionalFormatting>
  <conditionalFormatting sqref="E21 E23 E25 E27 E29">
    <cfRule type="cellIs" dxfId="246" priority="3" stopIfTrue="1" operator="equal">
      <formula>""</formula>
    </cfRule>
  </conditionalFormatting>
  <conditionalFormatting sqref="F21:F22">
    <cfRule type="cellIs" dxfId="245" priority="1" stopIfTrue="1" operator="equal">
      <formula>""</formula>
    </cfRule>
    <cfRule type="cellIs" dxfId="244"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zoomScale="85" zoomScaleNormal="85" zoomScaleSheetLayoutView="85" zoomScalePageLayoutView="40" workbookViewId="0">
      <selection activeCell="A2" sqref="A2:AO2"/>
    </sheetView>
  </sheetViews>
  <sheetFormatPr defaultColWidth="9" defaultRowHeight="14.25"/>
  <cols>
    <col min="1" max="1" width="5.625" style="156" customWidth="1"/>
    <col min="2" max="2" width="29.875" style="155" customWidth="1"/>
    <col min="3" max="4" width="7.125" style="155" customWidth="1"/>
    <col min="5" max="6" width="7.25" style="155" customWidth="1"/>
    <col min="7" max="7" width="25.25" style="155" customWidth="1"/>
    <col min="8" max="39" width="2.625" style="155" customWidth="1"/>
    <col min="40" max="40" width="0.375" style="155" customWidth="1"/>
    <col min="41" max="41" width="0.25" style="155" customWidth="1"/>
    <col min="42" max="42" width="10" style="155" customWidth="1"/>
    <col min="43" max="43" width="7.5" style="156" customWidth="1"/>
    <col min="44" max="44" width="30.25" style="156" customWidth="1"/>
    <col min="45" max="54" width="15.625" style="156" customWidth="1"/>
    <col min="55" max="16384" width="9" style="156"/>
  </cols>
  <sheetData>
    <row r="1" spans="1:42" ht="23.2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116"/>
      <c r="AH1" s="116"/>
      <c r="AI1" s="559"/>
      <c r="AJ1" s="559"/>
      <c r="AK1" s="559"/>
      <c r="AL1" s="559"/>
      <c r="AM1" s="559"/>
      <c r="AN1" s="559"/>
      <c r="AO1" s="154" t="s">
        <v>978</v>
      </c>
    </row>
    <row r="2" spans="1:42" ht="25.5" customHeight="1">
      <c r="A2" s="2672" t="s">
        <v>331</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2"/>
      <c r="AH2" s="2672"/>
      <c r="AI2" s="2672"/>
      <c r="AJ2" s="2672"/>
      <c r="AK2" s="2672"/>
      <c r="AL2" s="2672"/>
      <c r="AM2" s="2672"/>
      <c r="AN2" s="2672"/>
      <c r="AO2" s="2672"/>
      <c r="AP2" s="157"/>
    </row>
    <row r="3" spans="1:42" ht="12.75" customHeight="1">
      <c r="A3" s="61"/>
      <c r="B3" s="153"/>
      <c r="C3" s="153"/>
      <c r="D3" s="153"/>
      <c r="E3" s="153"/>
      <c r="F3" s="153"/>
      <c r="G3" s="153"/>
      <c r="H3" s="2673"/>
      <c r="I3" s="2673"/>
      <c r="J3" s="2673"/>
      <c r="K3" s="2673"/>
      <c r="L3" s="2673"/>
      <c r="M3" s="2673"/>
      <c r="N3" s="2673"/>
      <c r="O3" s="2673"/>
      <c r="P3" s="2673"/>
      <c r="Q3" s="2673"/>
      <c r="R3" s="2673"/>
      <c r="S3" s="2673"/>
      <c r="T3" s="541"/>
      <c r="U3" s="2673"/>
      <c r="V3" s="2673"/>
      <c r="W3" s="2673"/>
      <c r="X3" s="2673"/>
      <c r="Y3" s="2673"/>
      <c r="Z3" s="2673"/>
      <c r="AA3" s="2673"/>
      <c r="AB3" s="2673"/>
      <c r="AC3" s="2673"/>
      <c r="AD3" s="2673"/>
      <c r="AE3" s="2673"/>
      <c r="AF3" s="2673"/>
      <c r="AG3" s="2673"/>
      <c r="AH3" s="2673"/>
      <c r="AI3" s="2673"/>
      <c r="AJ3" s="2673"/>
      <c r="AK3" s="2673"/>
      <c r="AL3" s="2673"/>
      <c r="AM3" s="2673"/>
      <c r="AN3" s="2673"/>
      <c r="AO3" s="2673"/>
      <c r="AP3" s="158"/>
    </row>
    <row r="4" spans="1:42" s="160" customFormat="1" ht="24.95" customHeight="1" thickBot="1">
      <c r="A4" s="2577" t="s">
        <v>957</v>
      </c>
      <c r="B4" s="2577"/>
      <c r="C4" s="2674" t="str">
        <f>IF(様式1!L11="","",様式1!L11)</f>
        <v/>
      </c>
      <c r="D4" s="2674"/>
      <c r="E4" s="2674"/>
      <c r="F4" s="2674"/>
      <c r="G4" s="2674"/>
      <c r="H4" s="2675" t="s">
        <v>82</v>
      </c>
      <c r="I4" s="2675"/>
      <c r="J4" s="2675"/>
      <c r="K4" s="2675"/>
      <c r="L4" s="2675"/>
      <c r="M4" s="2675"/>
      <c r="N4" s="2675"/>
      <c r="O4" s="2675"/>
      <c r="P4" s="2675"/>
      <c r="Q4" s="2675"/>
      <c r="R4" s="2676" t="str">
        <f>IF(様式1!G36="","",様式1!G36)</f>
        <v/>
      </c>
      <c r="S4" s="2676"/>
      <c r="T4" s="2676"/>
      <c r="U4" s="2676"/>
      <c r="V4" s="2676"/>
      <c r="W4" s="2676"/>
      <c r="X4" s="2676"/>
      <c r="Y4" s="2676"/>
      <c r="Z4" s="2676"/>
      <c r="AA4" s="2676"/>
      <c r="AB4" s="2676"/>
      <c r="AC4" s="2676"/>
      <c r="AD4" s="2676"/>
      <c r="AE4" s="2676"/>
      <c r="AF4" s="2676"/>
      <c r="AG4" s="2676"/>
      <c r="AH4" s="2676"/>
      <c r="AI4" s="2676"/>
      <c r="AJ4" s="2676"/>
      <c r="AK4" s="2676"/>
      <c r="AL4" s="2676"/>
      <c r="AM4" s="2676"/>
      <c r="AN4" s="2676"/>
      <c r="AO4" s="2676"/>
      <c r="AP4" s="159"/>
    </row>
    <row r="5" spans="1:42" ht="11.1" customHeight="1" thickBot="1">
      <c r="A5" s="161"/>
      <c r="B5" s="162"/>
      <c r="C5" s="162"/>
      <c r="D5" s="162"/>
      <c r="E5" s="162"/>
      <c r="F5" s="162"/>
      <c r="G5" s="162"/>
      <c r="H5" s="2677"/>
      <c r="I5" s="2677"/>
      <c r="J5" s="2677"/>
      <c r="K5" s="2677"/>
      <c r="L5" s="2677"/>
      <c r="M5" s="2677"/>
      <c r="N5" s="2677"/>
      <c r="O5" s="2677"/>
      <c r="P5" s="2677"/>
      <c r="Q5" s="2677"/>
      <c r="R5" s="2677"/>
      <c r="S5" s="2677"/>
      <c r="T5" s="542"/>
      <c r="U5" s="2677"/>
      <c r="V5" s="2677"/>
      <c r="W5" s="2677"/>
      <c r="X5" s="2677"/>
      <c r="Y5" s="2677"/>
      <c r="Z5" s="2677"/>
      <c r="AA5" s="2677"/>
      <c r="AB5" s="2677"/>
      <c r="AC5" s="2677"/>
      <c r="AD5" s="2677"/>
      <c r="AE5" s="2677"/>
      <c r="AF5" s="2677"/>
      <c r="AG5" s="2677"/>
      <c r="AH5" s="2677"/>
      <c r="AI5" s="2677"/>
      <c r="AJ5" s="2677"/>
      <c r="AK5" s="2677"/>
      <c r="AL5" s="2677"/>
      <c r="AM5" s="2677"/>
      <c r="AN5" s="2677"/>
      <c r="AO5" s="2677"/>
      <c r="AP5" s="163"/>
    </row>
    <row r="6" spans="1:42" ht="32.25" customHeight="1">
      <c r="A6" s="2683" t="s">
        <v>332</v>
      </c>
      <c r="B6" s="2684"/>
      <c r="C6" s="2684"/>
      <c r="D6" s="2684"/>
      <c r="E6" s="2684"/>
      <c r="F6" s="2684"/>
      <c r="G6" s="2684"/>
      <c r="H6" s="2684"/>
      <c r="I6" s="2684"/>
      <c r="J6" s="2684"/>
      <c r="K6" s="2684"/>
      <c r="L6" s="2684"/>
      <c r="M6" s="2684"/>
      <c r="N6" s="2684"/>
      <c r="O6" s="2684"/>
      <c r="P6" s="2684"/>
      <c r="Q6" s="2684"/>
      <c r="R6" s="2684"/>
      <c r="S6" s="2684"/>
      <c r="T6" s="2684"/>
      <c r="U6" s="2684"/>
      <c r="V6" s="2684"/>
      <c r="W6" s="2684"/>
      <c r="X6" s="2684"/>
      <c r="Y6" s="2684"/>
      <c r="Z6" s="2684"/>
      <c r="AA6" s="2684"/>
      <c r="AB6" s="2684"/>
      <c r="AC6" s="2684"/>
      <c r="AD6" s="2684"/>
      <c r="AE6" s="2684"/>
      <c r="AF6" s="2684"/>
      <c r="AG6" s="2684"/>
      <c r="AH6" s="2684"/>
      <c r="AI6" s="2684"/>
      <c r="AJ6" s="2684"/>
      <c r="AK6" s="2684"/>
      <c r="AL6" s="2684"/>
      <c r="AM6" s="2684"/>
      <c r="AN6" s="2684"/>
      <c r="AO6" s="2685"/>
      <c r="AP6" s="51"/>
    </row>
    <row r="7" spans="1:42" ht="25.5" customHeight="1">
      <c r="A7" s="554" t="s">
        <v>958</v>
      </c>
      <c r="B7" s="51"/>
      <c r="C7" s="51"/>
      <c r="D7" s="51"/>
      <c r="E7" s="51"/>
      <c r="F7" s="561"/>
      <c r="G7" s="51"/>
      <c r="H7" s="2686"/>
      <c r="I7" s="2686"/>
      <c r="J7" s="2686"/>
      <c r="K7" s="2686"/>
      <c r="L7" s="2686"/>
      <c r="M7" s="2686"/>
      <c r="N7" s="2686"/>
      <c r="O7" s="2686"/>
      <c r="P7" s="2686"/>
      <c r="Q7" s="2686"/>
      <c r="R7" s="2686"/>
      <c r="S7" s="2686"/>
      <c r="T7" s="562"/>
      <c r="U7" s="2686"/>
      <c r="V7" s="2686"/>
      <c r="W7" s="2686"/>
      <c r="X7" s="2686"/>
      <c r="Y7" s="2686"/>
      <c r="Z7" s="2686"/>
      <c r="AA7" s="2686"/>
      <c r="AB7" s="2686"/>
      <c r="AC7" s="2686"/>
      <c r="AD7" s="2686"/>
      <c r="AE7" s="2686"/>
      <c r="AF7" s="2686"/>
      <c r="AG7" s="2686"/>
      <c r="AH7" s="2686"/>
      <c r="AI7" s="2686"/>
      <c r="AJ7" s="2686"/>
      <c r="AK7" s="2686"/>
      <c r="AL7" s="2686"/>
      <c r="AM7" s="2686"/>
      <c r="AN7" s="2686"/>
      <c r="AO7" s="2687"/>
      <c r="AP7" s="540"/>
    </row>
    <row r="8" spans="1:42" ht="33" customHeight="1">
      <c r="A8" s="673" t="s">
        <v>959</v>
      </c>
      <c r="B8" s="2678" t="s">
        <v>960</v>
      </c>
      <c r="C8" s="2678"/>
      <c r="D8" s="2678"/>
      <c r="E8" s="2678"/>
      <c r="F8" s="2678"/>
      <c r="G8" s="2678"/>
      <c r="H8" s="2678"/>
      <c r="I8" s="2678"/>
      <c r="J8" s="2678"/>
      <c r="K8" s="2678"/>
      <c r="L8" s="2678"/>
      <c r="M8" s="2678"/>
      <c r="N8" s="2678"/>
      <c r="O8" s="2678"/>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9"/>
      <c r="AP8" s="540"/>
    </row>
    <row r="9" spans="1:42" ht="30" customHeight="1">
      <c r="A9" s="2680" t="s">
        <v>961</v>
      </c>
      <c r="B9" s="2681"/>
      <c r="C9" s="2682"/>
      <c r="D9" s="2682"/>
      <c r="E9" s="2682"/>
      <c r="F9" s="2682"/>
      <c r="G9" s="2682"/>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563"/>
      <c r="AP9" s="156"/>
    </row>
    <row r="10" spans="1:42" ht="130.5" customHeight="1">
      <c r="A10" s="2694" t="s">
        <v>1625</v>
      </c>
      <c r="B10" s="2695"/>
      <c r="C10" s="2695"/>
      <c r="D10" s="2695"/>
      <c r="E10" s="2695"/>
      <c r="F10" s="2695"/>
      <c r="G10" s="2695"/>
      <c r="H10" s="2695"/>
      <c r="I10" s="2695"/>
      <c r="J10" s="2695"/>
      <c r="K10" s="2695"/>
      <c r="L10" s="2695"/>
      <c r="M10" s="2695"/>
      <c r="N10" s="2695"/>
      <c r="O10" s="2695"/>
      <c r="P10" s="2695"/>
      <c r="Q10" s="2695"/>
      <c r="R10" s="2695"/>
      <c r="S10" s="2695"/>
      <c r="T10" s="2695"/>
      <c r="U10" s="2695"/>
      <c r="V10" s="2695"/>
      <c r="W10" s="2695"/>
      <c r="X10" s="2695"/>
      <c r="Y10" s="2695"/>
      <c r="Z10" s="2695"/>
      <c r="AA10" s="2695"/>
      <c r="AB10" s="2695"/>
      <c r="AC10" s="2695"/>
      <c r="AD10" s="2695"/>
      <c r="AE10" s="2695"/>
      <c r="AF10" s="2695"/>
      <c r="AG10" s="2695"/>
      <c r="AH10" s="2695"/>
      <c r="AI10" s="2695"/>
      <c r="AJ10" s="2695"/>
      <c r="AK10" s="2695"/>
      <c r="AL10" s="2695"/>
      <c r="AM10" s="2695"/>
      <c r="AN10" s="2695"/>
      <c r="AO10" s="2696"/>
      <c r="AP10" s="540"/>
    </row>
    <row r="11" spans="1:42" ht="94.5" customHeight="1">
      <c r="A11" s="2694" t="s">
        <v>1141</v>
      </c>
      <c r="B11" s="2695"/>
      <c r="C11" s="2695"/>
      <c r="D11" s="2695"/>
      <c r="E11" s="2695"/>
      <c r="F11" s="2695"/>
      <c r="G11" s="2695"/>
      <c r="H11" s="2695"/>
      <c r="I11" s="2695"/>
      <c r="J11" s="2695"/>
      <c r="K11" s="2695"/>
      <c r="L11" s="2695"/>
      <c r="M11" s="2695"/>
      <c r="N11" s="2695"/>
      <c r="O11" s="2695"/>
      <c r="P11" s="2695"/>
      <c r="Q11" s="2695"/>
      <c r="R11" s="2695"/>
      <c r="S11" s="2695"/>
      <c r="T11" s="2695"/>
      <c r="U11" s="2695"/>
      <c r="V11" s="2695"/>
      <c r="W11" s="2695"/>
      <c r="X11" s="2695"/>
      <c r="Y11" s="2695"/>
      <c r="Z11" s="2695"/>
      <c r="AA11" s="2695"/>
      <c r="AB11" s="2695"/>
      <c r="AC11" s="2695"/>
      <c r="AD11" s="2695"/>
      <c r="AE11" s="2695"/>
      <c r="AF11" s="2695"/>
      <c r="AG11" s="2695"/>
      <c r="AH11" s="2695"/>
      <c r="AI11" s="2695"/>
      <c r="AJ11" s="2695"/>
      <c r="AK11" s="2695"/>
      <c r="AL11" s="2695"/>
      <c r="AM11" s="2695"/>
      <c r="AN11" s="2695"/>
      <c r="AO11" s="2696"/>
      <c r="AP11" s="540"/>
    </row>
    <row r="12" spans="1:42" ht="59.25" customHeight="1">
      <c r="A12" s="2688" t="s">
        <v>1278</v>
      </c>
      <c r="B12" s="2689"/>
      <c r="C12" s="2689"/>
      <c r="D12" s="2689"/>
      <c r="E12" s="2689"/>
      <c r="F12" s="2689"/>
      <c r="G12" s="2689"/>
      <c r="H12" s="2689"/>
      <c r="I12" s="2689"/>
      <c r="J12" s="2689"/>
      <c r="K12" s="2689"/>
      <c r="L12" s="2689"/>
      <c r="M12" s="2689"/>
      <c r="N12" s="2689"/>
      <c r="O12" s="2689"/>
      <c r="P12" s="2689"/>
      <c r="Q12" s="2689"/>
      <c r="R12" s="2689"/>
      <c r="S12" s="2689"/>
      <c r="T12" s="2689"/>
      <c r="U12" s="2689"/>
      <c r="V12" s="2689"/>
      <c r="W12" s="2689"/>
      <c r="X12" s="2689"/>
      <c r="Y12" s="2689"/>
      <c r="Z12" s="2689"/>
      <c r="AA12" s="2689"/>
      <c r="AB12" s="2689"/>
      <c r="AC12" s="2689"/>
      <c r="AD12" s="2689"/>
      <c r="AE12" s="2689"/>
      <c r="AF12" s="2689"/>
      <c r="AG12" s="2689"/>
      <c r="AH12" s="2689"/>
      <c r="AI12" s="2689"/>
      <c r="AJ12" s="2689"/>
      <c r="AK12" s="2689"/>
      <c r="AL12" s="2689"/>
      <c r="AM12" s="2689"/>
      <c r="AN12" s="570"/>
      <c r="AO12" s="571"/>
      <c r="AP12" s="540"/>
    </row>
    <row r="13" spans="1:42" ht="33" customHeight="1">
      <c r="A13" s="673"/>
      <c r="B13" s="2695" t="s">
        <v>1334</v>
      </c>
      <c r="C13" s="2697"/>
      <c r="D13" s="2697"/>
      <c r="E13" s="2697"/>
      <c r="F13" s="2697"/>
      <c r="G13" s="2697"/>
      <c r="H13" s="2697"/>
      <c r="I13" s="2697"/>
      <c r="J13" s="2697"/>
      <c r="K13" s="2697"/>
      <c r="L13" s="2697"/>
      <c r="M13" s="2697"/>
      <c r="N13" s="2697"/>
      <c r="O13" s="2697"/>
      <c r="P13" s="2697"/>
      <c r="Q13" s="2697"/>
      <c r="R13" s="2697"/>
      <c r="S13" s="2697"/>
      <c r="T13" s="2697"/>
      <c r="U13" s="2697"/>
      <c r="V13" s="2697"/>
      <c r="W13" s="2697"/>
      <c r="X13" s="2697"/>
      <c r="Y13" s="2697"/>
      <c r="Z13" s="2697"/>
      <c r="AA13" s="2697"/>
      <c r="AB13" s="2697"/>
      <c r="AC13" s="2697"/>
      <c r="AD13" s="2697"/>
      <c r="AE13" s="2697"/>
      <c r="AF13" s="2697"/>
      <c r="AG13" s="2697"/>
      <c r="AH13" s="2697"/>
      <c r="AI13" s="2697"/>
      <c r="AJ13" s="2697"/>
      <c r="AK13" s="2697"/>
      <c r="AL13" s="2697"/>
      <c r="AM13" s="2697"/>
      <c r="AN13" s="2697"/>
      <c r="AO13" s="2698"/>
      <c r="AP13" s="540"/>
    </row>
    <row r="14" spans="1:42" ht="90.75" customHeight="1">
      <c r="A14" s="2688" t="s">
        <v>1279</v>
      </c>
      <c r="B14" s="2699"/>
      <c r="C14" s="2699"/>
      <c r="D14" s="2699"/>
      <c r="E14" s="2699"/>
      <c r="F14" s="2699"/>
      <c r="G14" s="2699"/>
      <c r="H14" s="2699"/>
      <c r="I14" s="2699"/>
      <c r="J14" s="2699"/>
      <c r="K14" s="2699"/>
      <c r="L14" s="2699"/>
      <c r="M14" s="2699"/>
      <c r="N14" s="2699"/>
      <c r="O14" s="2699"/>
      <c r="P14" s="2699"/>
      <c r="Q14" s="2699"/>
      <c r="R14" s="2699"/>
      <c r="S14" s="2699"/>
      <c r="T14" s="2699"/>
      <c r="U14" s="2699"/>
      <c r="V14" s="2699"/>
      <c r="W14" s="2699"/>
      <c r="X14" s="2699"/>
      <c r="Y14" s="2699"/>
      <c r="Z14" s="2699"/>
      <c r="AA14" s="2699"/>
      <c r="AB14" s="2699"/>
      <c r="AC14" s="2699"/>
      <c r="AD14" s="2699"/>
      <c r="AE14" s="2699"/>
      <c r="AF14" s="2699"/>
      <c r="AG14" s="2699"/>
      <c r="AH14" s="2699"/>
      <c r="AI14" s="2699"/>
      <c r="AJ14" s="2699"/>
      <c r="AK14" s="2699"/>
      <c r="AL14" s="2699"/>
      <c r="AM14" s="2699"/>
      <c r="AN14" s="2699"/>
      <c r="AO14" s="2700"/>
      <c r="AP14" s="540"/>
    </row>
    <row r="15" spans="1:42" ht="30" customHeight="1">
      <c r="A15" s="554" t="s">
        <v>963</v>
      </c>
      <c r="B15" s="567"/>
      <c r="C15" s="568"/>
      <c r="D15" s="568"/>
      <c r="E15" s="568"/>
      <c r="F15" s="568"/>
      <c r="G15" s="568"/>
      <c r="H15" s="2686"/>
      <c r="I15" s="2686"/>
      <c r="J15" s="2686"/>
      <c r="K15" s="2686"/>
      <c r="L15" s="2686"/>
      <c r="M15" s="2686"/>
      <c r="N15" s="2686"/>
      <c r="O15" s="2686"/>
      <c r="P15" s="2686"/>
      <c r="Q15" s="2686"/>
      <c r="R15" s="2686"/>
      <c r="S15" s="2686"/>
      <c r="T15" s="569"/>
      <c r="U15" s="2686"/>
      <c r="V15" s="2686"/>
      <c r="W15" s="2686"/>
      <c r="X15" s="2686"/>
      <c r="Y15" s="2686"/>
      <c r="Z15" s="2686"/>
      <c r="AA15" s="2686"/>
      <c r="AB15" s="2686"/>
      <c r="AC15" s="2686"/>
      <c r="AD15" s="2686"/>
      <c r="AE15" s="2686"/>
      <c r="AF15" s="2686"/>
      <c r="AG15" s="2686"/>
      <c r="AH15" s="2686"/>
      <c r="AI15" s="2686"/>
      <c r="AJ15" s="2686"/>
      <c r="AK15" s="2686"/>
      <c r="AL15" s="2686"/>
      <c r="AM15" s="2686"/>
      <c r="AN15" s="2686"/>
      <c r="AO15" s="2687"/>
      <c r="AP15" s="540"/>
    </row>
    <row r="16" spans="1:42" ht="33" customHeight="1">
      <c r="A16" s="673"/>
      <c r="B16" s="2678" t="s">
        <v>964</v>
      </c>
      <c r="C16" s="2678"/>
      <c r="D16" s="2678"/>
      <c r="E16" s="2678"/>
      <c r="F16" s="2678"/>
      <c r="G16" s="2678"/>
      <c r="H16" s="2678"/>
      <c r="I16" s="2678"/>
      <c r="J16" s="2678"/>
      <c r="K16" s="2678"/>
      <c r="L16" s="2678"/>
      <c r="M16" s="2678"/>
      <c r="N16" s="2678"/>
      <c r="O16" s="2678"/>
      <c r="P16" s="2678"/>
      <c r="Q16" s="2678"/>
      <c r="R16" s="2678"/>
      <c r="S16" s="2678"/>
      <c r="T16" s="2678"/>
      <c r="U16" s="2678"/>
      <c r="V16" s="2678"/>
      <c r="W16" s="2678"/>
      <c r="X16" s="2678"/>
      <c r="Y16" s="2678"/>
      <c r="Z16" s="2678"/>
      <c r="AA16" s="2678"/>
      <c r="AB16" s="2678"/>
      <c r="AC16" s="2678"/>
      <c r="AD16" s="2678"/>
      <c r="AE16" s="2678"/>
      <c r="AF16" s="2678"/>
      <c r="AG16" s="2678"/>
      <c r="AH16" s="2678"/>
      <c r="AI16" s="2678"/>
      <c r="AJ16" s="2678"/>
      <c r="AK16" s="2678"/>
      <c r="AL16" s="2678"/>
      <c r="AM16" s="2678"/>
      <c r="AN16" s="2678"/>
      <c r="AO16" s="2679"/>
      <c r="AP16" s="540"/>
    </row>
    <row r="17" spans="1:48" ht="45" customHeight="1">
      <c r="A17" s="2688" t="s">
        <v>1277</v>
      </c>
      <c r="B17" s="2689"/>
      <c r="C17" s="2689"/>
      <c r="D17" s="2689"/>
      <c r="E17" s="2689"/>
      <c r="F17" s="2689"/>
      <c r="G17" s="2689"/>
      <c r="H17" s="2689"/>
      <c r="I17" s="2689"/>
      <c r="J17" s="2689"/>
      <c r="K17" s="2689"/>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90"/>
      <c r="AP17" s="540"/>
    </row>
    <row r="18" spans="1:48" ht="30" customHeight="1">
      <c r="A18" s="2680" t="s">
        <v>965</v>
      </c>
      <c r="B18" s="2681"/>
      <c r="C18" s="2682"/>
      <c r="D18" s="2682"/>
      <c r="E18" s="2682"/>
      <c r="F18" s="2682"/>
      <c r="G18" s="2682"/>
      <c r="H18" s="2691" t="s">
        <v>692</v>
      </c>
      <c r="I18" s="2691"/>
      <c r="J18" s="2691"/>
      <c r="K18" s="2691"/>
      <c r="L18" s="2691"/>
      <c r="M18" s="2691"/>
      <c r="N18" s="2691"/>
      <c r="O18" s="2691"/>
      <c r="P18" s="2691"/>
      <c r="Q18" s="2691"/>
      <c r="R18" s="2691"/>
      <c r="S18" s="2691"/>
      <c r="T18" s="2691"/>
      <c r="U18" s="2691"/>
      <c r="V18" s="540" t="s">
        <v>962</v>
      </c>
      <c r="W18" s="2692"/>
      <c r="X18" s="2692"/>
      <c r="Y18" s="2692"/>
      <c r="Z18" s="2692"/>
      <c r="AA18" s="2692"/>
      <c r="AB18" s="2692"/>
      <c r="AC18" s="2692"/>
      <c r="AD18" s="2692"/>
      <c r="AE18" s="2692"/>
      <c r="AF18" s="2692"/>
      <c r="AG18" s="2692"/>
      <c r="AH18" s="2692"/>
      <c r="AI18" s="2692"/>
      <c r="AJ18" s="2692"/>
      <c r="AK18" s="2692"/>
      <c r="AL18" s="2692"/>
      <c r="AM18" s="2692"/>
      <c r="AN18" s="2692"/>
      <c r="AO18" s="2693"/>
      <c r="AP18" s="560"/>
    </row>
    <row r="19" spans="1:48" s="164" customFormat="1" ht="27" customHeight="1">
      <c r="A19" s="2694" t="s">
        <v>1062</v>
      </c>
      <c r="B19" s="2695"/>
      <c r="C19" s="2695"/>
      <c r="D19" s="2695"/>
      <c r="E19" s="2695"/>
      <c r="F19" s="2695"/>
      <c r="G19" s="2695"/>
      <c r="H19" s="2695"/>
      <c r="I19" s="2695"/>
      <c r="J19" s="2695"/>
      <c r="K19" s="2695"/>
      <c r="L19" s="2695"/>
      <c r="M19" s="2695"/>
      <c r="N19" s="2695"/>
      <c r="O19" s="2695"/>
      <c r="P19" s="2695"/>
      <c r="Q19" s="2695"/>
      <c r="R19" s="2695"/>
      <c r="S19" s="2695"/>
      <c r="T19" s="2695"/>
      <c r="U19" s="2695"/>
      <c r="V19" s="2695"/>
      <c r="W19" s="2695"/>
      <c r="X19" s="2695"/>
      <c r="Y19" s="2695"/>
      <c r="Z19" s="2695"/>
      <c r="AA19" s="2695"/>
      <c r="AB19" s="2695"/>
      <c r="AC19" s="2695"/>
      <c r="AD19" s="2695"/>
      <c r="AE19" s="2695"/>
      <c r="AF19" s="2695"/>
      <c r="AG19" s="2695"/>
      <c r="AH19" s="2695"/>
      <c r="AI19" s="2695"/>
      <c r="AJ19" s="2695"/>
      <c r="AK19" s="2695"/>
      <c r="AL19" s="2695"/>
      <c r="AM19" s="2695"/>
      <c r="AN19" s="2695"/>
      <c r="AO19" s="2696"/>
      <c r="AP19" s="540"/>
    </row>
    <row r="20" spans="1:48" s="164" customFormat="1" ht="30" customHeight="1">
      <c r="A20" s="2694" t="s">
        <v>1063</v>
      </c>
      <c r="B20" s="2695"/>
      <c r="C20" s="2695"/>
      <c r="D20" s="2695"/>
      <c r="E20" s="2695"/>
      <c r="F20" s="2695"/>
      <c r="G20" s="2695"/>
      <c r="H20" s="2695"/>
      <c r="I20" s="2695"/>
      <c r="J20" s="2695"/>
      <c r="K20" s="2695"/>
      <c r="L20" s="2695"/>
      <c r="M20" s="2695"/>
      <c r="N20" s="2695"/>
      <c r="O20" s="2695"/>
      <c r="P20" s="2695"/>
      <c r="Q20" s="2695"/>
      <c r="R20" s="2695"/>
      <c r="S20" s="2695"/>
      <c r="T20" s="2695"/>
      <c r="U20" s="2695"/>
      <c r="V20" s="2695"/>
      <c r="W20" s="2695"/>
      <c r="X20" s="2695"/>
      <c r="Y20" s="2695"/>
      <c r="Z20" s="2695"/>
      <c r="AA20" s="2695"/>
      <c r="AB20" s="2695"/>
      <c r="AC20" s="2695"/>
      <c r="AD20" s="2695"/>
      <c r="AE20" s="2695"/>
      <c r="AF20" s="2695"/>
      <c r="AG20" s="2695"/>
      <c r="AH20" s="2695"/>
      <c r="AI20" s="2695"/>
      <c r="AJ20" s="2695"/>
      <c r="AK20" s="2695"/>
      <c r="AL20" s="2695"/>
      <c r="AM20" s="2695"/>
      <c r="AN20" s="2695"/>
      <c r="AO20" s="2696"/>
      <c r="AP20" s="540"/>
    </row>
    <row r="21" spans="1:48" ht="33" customHeight="1">
      <c r="A21" s="673"/>
      <c r="B21" s="2695" t="s">
        <v>966</v>
      </c>
      <c r="C21" s="2695"/>
      <c r="D21" s="2695"/>
      <c r="E21" s="2695"/>
      <c r="F21" s="2695"/>
      <c r="G21" s="2695"/>
      <c r="H21" s="2695"/>
      <c r="I21" s="2695"/>
      <c r="J21" s="2695"/>
      <c r="K21" s="2695"/>
      <c r="L21" s="2695"/>
      <c r="M21" s="2695"/>
      <c r="N21" s="2695"/>
      <c r="O21" s="2695"/>
      <c r="P21" s="2695"/>
      <c r="Q21" s="2695"/>
      <c r="R21" s="2695"/>
      <c r="S21" s="2695"/>
      <c r="T21" s="2695"/>
      <c r="U21" s="2695"/>
      <c r="V21" s="2695"/>
      <c r="W21" s="2695"/>
      <c r="X21" s="2695"/>
      <c r="Y21" s="2695"/>
      <c r="Z21" s="2695"/>
      <c r="AA21" s="2695"/>
      <c r="AB21" s="2695"/>
      <c r="AC21" s="2695"/>
      <c r="AD21" s="2695"/>
      <c r="AE21" s="2695"/>
      <c r="AF21" s="2695"/>
      <c r="AG21" s="2695"/>
      <c r="AH21" s="2695"/>
      <c r="AI21" s="2695"/>
      <c r="AJ21" s="2695"/>
      <c r="AK21" s="2695"/>
      <c r="AL21" s="2695"/>
      <c r="AM21" s="2695"/>
      <c r="AN21" s="2695"/>
      <c r="AO21" s="2696"/>
      <c r="AP21" s="165"/>
    </row>
    <row r="22" spans="1:48" ht="33" customHeight="1">
      <c r="A22" s="673"/>
      <c r="B22" s="2695" t="s">
        <v>967</v>
      </c>
      <c r="C22" s="2695"/>
      <c r="D22" s="2695"/>
      <c r="E22" s="2695"/>
      <c r="F22" s="2695"/>
      <c r="G22" s="2695"/>
      <c r="H22" s="2695"/>
      <c r="I22" s="2695"/>
      <c r="J22" s="2695"/>
      <c r="K22" s="2695"/>
      <c r="L22" s="2695"/>
      <c r="M22" s="2695"/>
      <c r="N22" s="2695"/>
      <c r="O22" s="2695"/>
      <c r="P22" s="2695"/>
      <c r="Q22" s="2695"/>
      <c r="R22" s="2695"/>
      <c r="S22" s="2695"/>
      <c r="T22" s="2695"/>
      <c r="U22" s="2695"/>
      <c r="V22" s="2695"/>
      <c r="W22" s="2695"/>
      <c r="X22" s="2695"/>
      <c r="Y22" s="2695"/>
      <c r="Z22" s="2695"/>
      <c r="AA22" s="2695"/>
      <c r="AB22" s="2695"/>
      <c r="AC22" s="2695"/>
      <c r="AD22" s="2695"/>
      <c r="AE22" s="2695"/>
      <c r="AF22" s="2695"/>
      <c r="AG22" s="2695"/>
      <c r="AH22" s="2695"/>
      <c r="AI22" s="2695"/>
      <c r="AJ22" s="2695"/>
      <c r="AK22" s="2695"/>
      <c r="AL22" s="2695"/>
      <c r="AM22" s="2695"/>
      <c r="AN22" s="2695"/>
      <c r="AO22" s="2696"/>
      <c r="AP22" s="165"/>
    </row>
    <row r="23" spans="1:48" ht="33" customHeight="1">
      <c r="A23" s="673"/>
      <c r="B23" s="2695" t="s">
        <v>907</v>
      </c>
      <c r="C23" s="2695"/>
      <c r="D23" s="2695"/>
      <c r="E23" s="2695"/>
      <c r="F23" s="2695"/>
      <c r="G23" s="2695"/>
      <c r="H23" s="2695"/>
      <c r="I23" s="2695"/>
      <c r="J23" s="2695"/>
      <c r="K23" s="2695"/>
      <c r="L23" s="2695"/>
      <c r="M23" s="2695"/>
      <c r="N23" s="2695"/>
      <c r="O23" s="2695"/>
      <c r="P23" s="2695"/>
      <c r="Q23" s="2695"/>
      <c r="R23" s="2695"/>
      <c r="S23" s="2695"/>
      <c r="T23" s="2695"/>
      <c r="U23" s="2695"/>
      <c r="V23" s="2695"/>
      <c r="W23" s="2695"/>
      <c r="X23" s="2695"/>
      <c r="Y23" s="2695"/>
      <c r="Z23" s="2695"/>
      <c r="AA23" s="2695"/>
      <c r="AB23" s="2695"/>
      <c r="AC23" s="2695"/>
      <c r="AD23" s="2695"/>
      <c r="AE23" s="2695"/>
      <c r="AF23" s="2695"/>
      <c r="AG23" s="2695"/>
      <c r="AH23" s="2695"/>
      <c r="AI23" s="2695"/>
      <c r="AJ23" s="2695"/>
      <c r="AK23" s="2695"/>
      <c r="AL23" s="2695"/>
      <c r="AM23" s="2695"/>
      <c r="AN23" s="2695"/>
      <c r="AO23" s="2696"/>
      <c r="AP23" s="165"/>
    </row>
    <row r="24" spans="1:48" s="164" customFormat="1" ht="9.9499999999999993" customHeight="1">
      <c r="A24" s="166"/>
      <c r="B24" s="167"/>
      <c r="C24" s="167"/>
      <c r="D24" s="167"/>
      <c r="E24" s="167"/>
      <c r="F24" s="167"/>
      <c r="G24" s="167"/>
      <c r="H24" s="2701"/>
      <c r="I24" s="2701"/>
      <c r="J24" s="2701"/>
      <c r="K24" s="2701"/>
      <c r="L24" s="2701"/>
      <c r="M24" s="2701"/>
      <c r="N24" s="2701"/>
      <c r="O24" s="2701"/>
      <c r="P24" s="2701"/>
      <c r="Q24" s="2701"/>
      <c r="R24" s="2701"/>
      <c r="S24" s="2701"/>
      <c r="T24" s="2701"/>
      <c r="U24" s="2701"/>
      <c r="V24" s="2701"/>
      <c r="W24" s="2701"/>
      <c r="X24" s="2701"/>
      <c r="Y24" s="2701"/>
      <c r="Z24" s="2701"/>
      <c r="AA24" s="2701"/>
      <c r="AB24" s="2701"/>
      <c r="AC24" s="2701"/>
      <c r="AD24" s="2701"/>
      <c r="AE24" s="2701"/>
      <c r="AF24" s="2701"/>
      <c r="AG24" s="2701"/>
      <c r="AH24" s="2701"/>
      <c r="AI24" s="2701"/>
      <c r="AJ24" s="2701"/>
      <c r="AK24" s="2701"/>
      <c r="AL24" s="2681"/>
      <c r="AM24" s="2681"/>
      <c r="AN24" s="2681"/>
      <c r="AO24" s="2702"/>
      <c r="AP24" s="168"/>
    </row>
    <row r="25" spans="1:48" ht="30" customHeight="1">
      <c r="A25" s="169" t="s">
        <v>968</v>
      </c>
      <c r="B25" s="2703" t="s">
        <v>979</v>
      </c>
      <c r="C25" s="2703"/>
      <c r="D25" s="2703"/>
      <c r="E25" s="2703"/>
      <c r="F25" s="2703"/>
      <c r="G25" s="2703"/>
      <c r="H25" s="2704">
        <v>1</v>
      </c>
      <c r="I25" s="2705"/>
      <c r="J25" s="2706" t="s">
        <v>715</v>
      </c>
      <c r="K25" s="2706"/>
      <c r="L25" s="2707"/>
      <c r="M25" s="2704">
        <v>2</v>
      </c>
      <c r="N25" s="2705"/>
      <c r="O25" s="2706" t="s">
        <v>715</v>
      </c>
      <c r="P25" s="2706"/>
      <c r="Q25" s="2707"/>
      <c r="R25" s="2704">
        <v>3</v>
      </c>
      <c r="S25" s="2705"/>
      <c r="T25" s="2708" t="s">
        <v>715</v>
      </c>
      <c r="U25" s="2708"/>
      <c r="V25" s="2709"/>
      <c r="W25" s="2704">
        <v>4</v>
      </c>
      <c r="X25" s="2705"/>
      <c r="Y25" s="2708" t="s">
        <v>715</v>
      </c>
      <c r="Z25" s="2708"/>
      <c r="AA25" s="2709"/>
      <c r="AB25" s="2704">
        <v>5</v>
      </c>
      <c r="AC25" s="2705"/>
      <c r="AD25" s="2706" t="s">
        <v>715</v>
      </c>
      <c r="AE25" s="2706"/>
      <c r="AF25" s="2707"/>
      <c r="AG25" s="2704">
        <v>6</v>
      </c>
      <c r="AH25" s="2705"/>
      <c r="AI25" s="2706" t="s">
        <v>715</v>
      </c>
      <c r="AJ25" s="2706"/>
      <c r="AK25" s="2707"/>
      <c r="AL25" s="555"/>
      <c r="AM25" s="172"/>
      <c r="AN25" s="172"/>
      <c r="AO25" s="556"/>
      <c r="AP25" s="539"/>
      <c r="AQ25" s="170"/>
    </row>
    <row r="26" spans="1:48" ht="42" customHeight="1">
      <c r="A26" s="2710" t="s">
        <v>333</v>
      </c>
      <c r="B26" s="2713" t="s">
        <v>334</v>
      </c>
      <c r="C26" s="2713"/>
      <c r="D26" s="2713"/>
      <c r="E26" s="2713"/>
      <c r="F26" s="2713"/>
      <c r="G26" s="2713"/>
      <c r="H26" s="2714"/>
      <c r="I26" s="2715"/>
      <c r="J26" s="2715"/>
      <c r="K26" s="2715"/>
      <c r="L26" s="2716"/>
      <c r="M26" s="2714"/>
      <c r="N26" s="2715"/>
      <c r="O26" s="2715"/>
      <c r="P26" s="2715"/>
      <c r="Q26" s="2716"/>
      <c r="R26" s="2714"/>
      <c r="S26" s="2715"/>
      <c r="T26" s="2715"/>
      <c r="U26" s="2715"/>
      <c r="V26" s="2716"/>
      <c r="W26" s="2714"/>
      <c r="X26" s="2715"/>
      <c r="Y26" s="2715"/>
      <c r="Z26" s="2715"/>
      <c r="AA26" s="2716"/>
      <c r="AB26" s="2714"/>
      <c r="AC26" s="2715"/>
      <c r="AD26" s="2715"/>
      <c r="AE26" s="2715"/>
      <c r="AF26" s="2716"/>
      <c r="AG26" s="2714"/>
      <c r="AH26" s="2715"/>
      <c r="AI26" s="2715"/>
      <c r="AJ26" s="2715"/>
      <c r="AK26" s="2716"/>
      <c r="AL26" s="555"/>
      <c r="AM26" s="172"/>
      <c r="AN26" s="172"/>
      <c r="AO26" s="556"/>
      <c r="AP26" s="51"/>
      <c r="AQ26" s="51"/>
      <c r="AR26" s="539"/>
      <c r="AS26" s="539"/>
      <c r="AT26" s="171"/>
    </row>
    <row r="27" spans="1:48" ht="42" customHeight="1">
      <c r="A27" s="2711"/>
      <c r="B27" s="2713" t="s">
        <v>969</v>
      </c>
      <c r="C27" s="2713"/>
      <c r="D27" s="2713"/>
      <c r="E27" s="2713"/>
      <c r="F27" s="2713"/>
      <c r="G27" s="2713"/>
      <c r="H27" s="2714"/>
      <c r="I27" s="2715"/>
      <c r="J27" s="2715"/>
      <c r="K27" s="2715"/>
      <c r="L27" s="2716"/>
      <c r="M27" s="2714"/>
      <c r="N27" s="2715"/>
      <c r="O27" s="2715"/>
      <c r="P27" s="2715"/>
      <c r="Q27" s="2716"/>
      <c r="R27" s="2714"/>
      <c r="S27" s="2715"/>
      <c r="T27" s="2715"/>
      <c r="U27" s="2715"/>
      <c r="V27" s="2716"/>
      <c r="W27" s="2714"/>
      <c r="X27" s="2715"/>
      <c r="Y27" s="2715"/>
      <c r="Z27" s="2715"/>
      <c r="AA27" s="2716"/>
      <c r="AB27" s="2714"/>
      <c r="AC27" s="2715"/>
      <c r="AD27" s="2715"/>
      <c r="AE27" s="2715"/>
      <c r="AF27" s="2716"/>
      <c r="AG27" s="2714"/>
      <c r="AH27" s="2715"/>
      <c r="AI27" s="2715"/>
      <c r="AJ27" s="2715"/>
      <c r="AK27" s="2716"/>
      <c r="AL27" s="555"/>
      <c r="AM27" s="172"/>
      <c r="AN27" s="172"/>
      <c r="AO27" s="556"/>
      <c r="AP27" s="51"/>
      <c r="AQ27" s="170"/>
      <c r="AR27" s="170"/>
      <c r="AS27" s="170"/>
      <c r="AT27" s="172"/>
    </row>
    <row r="28" spans="1:48" ht="42" customHeight="1">
      <c r="A28" s="2711"/>
      <c r="B28" s="2713" t="s">
        <v>970</v>
      </c>
      <c r="C28" s="2713"/>
      <c r="D28" s="2713"/>
      <c r="E28" s="2713"/>
      <c r="F28" s="2713"/>
      <c r="G28" s="2713"/>
      <c r="H28" s="2714"/>
      <c r="I28" s="2715"/>
      <c r="J28" s="2715"/>
      <c r="K28" s="2715"/>
      <c r="L28" s="2716"/>
      <c r="M28" s="2714"/>
      <c r="N28" s="2715"/>
      <c r="O28" s="2715"/>
      <c r="P28" s="2715"/>
      <c r="Q28" s="2716"/>
      <c r="R28" s="2714"/>
      <c r="S28" s="2715"/>
      <c r="T28" s="2715"/>
      <c r="U28" s="2715"/>
      <c r="V28" s="2716"/>
      <c r="W28" s="2714"/>
      <c r="X28" s="2715"/>
      <c r="Y28" s="2715"/>
      <c r="Z28" s="2715"/>
      <c r="AA28" s="2716"/>
      <c r="AB28" s="2714"/>
      <c r="AC28" s="2715"/>
      <c r="AD28" s="2715"/>
      <c r="AE28" s="2715"/>
      <c r="AF28" s="2716"/>
      <c r="AG28" s="2714"/>
      <c r="AH28" s="2715"/>
      <c r="AI28" s="2715"/>
      <c r="AJ28" s="2715"/>
      <c r="AK28" s="2716"/>
      <c r="AL28" s="555"/>
      <c r="AM28" s="172"/>
      <c r="AN28" s="172"/>
      <c r="AO28" s="556"/>
      <c r="AP28" s="51"/>
      <c r="AQ28" s="170"/>
      <c r="AR28" s="170"/>
      <c r="AS28" s="170"/>
      <c r="AT28" s="172"/>
    </row>
    <row r="29" spans="1:48" ht="42" customHeight="1">
      <c r="A29" s="2711"/>
      <c r="B29" s="2713" t="s">
        <v>971</v>
      </c>
      <c r="C29" s="2713"/>
      <c r="D29" s="2713"/>
      <c r="E29" s="2713"/>
      <c r="F29" s="2713"/>
      <c r="G29" s="2713"/>
      <c r="H29" s="2714"/>
      <c r="I29" s="2715"/>
      <c r="J29" s="2715"/>
      <c r="K29" s="2715"/>
      <c r="L29" s="2716"/>
      <c r="M29" s="2714"/>
      <c r="N29" s="2715"/>
      <c r="O29" s="2715"/>
      <c r="P29" s="2715"/>
      <c r="Q29" s="2716"/>
      <c r="R29" s="2714"/>
      <c r="S29" s="2715"/>
      <c r="T29" s="2715"/>
      <c r="U29" s="2715"/>
      <c r="V29" s="2716"/>
      <c r="W29" s="2714"/>
      <c r="X29" s="2715"/>
      <c r="Y29" s="2715"/>
      <c r="Z29" s="2715"/>
      <c r="AA29" s="2716"/>
      <c r="AB29" s="2714"/>
      <c r="AC29" s="2715"/>
      <c r="AD29" s="2715"/>
      <c r="AE29" s="2715"/>
      <c r="AF29" s="2716"/>
      <c r="AG29" s="2714"/>
      <c r="AH29" s="2715"/>
      <c r="AI29" s="2715"/>
      <c r="AJ29" s="2715"/>
      <c r="AK29" s="2716"/>
      <c r="AL29" s="555"/>
      <c r="AM29" s="172"/>
      <c r="AN29" s="172"/>
      <c r="AO29" s="556"/>
      <c r="AP29" s="51"/>
      <c r="AQ29" s="170"/>
      <c r="AR29" s="170"/>
      <c r="AS29" s="170"/>
      <c r="AT29" s="172"/>
    </row>
    <row r="30" spans="1:48" ht="42" customHeight="1">
      <c r="A30" s="2711"/>
      <c r="B30" s="2713" t="s">
        <v>335</v>
      </c>
      <c r="C30" s="2713"/>
      <c r="D30" s="2713"/>
      <c r="E30" s="2713"/>
      <c r="F30" s="2713"/>
      <c r="G30" s="2713"/>
      <c r="H30" s="2714"/>
      <c r="I30" s="2715"/>
      <c r="J30" s="2715"/>
      <c r="K30" s="2715"/>
      <c r="L30" s="2716"/>
      <c r="M30" s="2714"/>
      <c r="N30" s="2715"/>
      <c r="O30" s="2715"/>
      <c r="P30" s="2715"/>
      <c r="Q30" s="2716"/>
      <c r="R30" s="2714"/>
      <c r="S30" s="2715"/>
      <c r="T30" s="2715"/>
      <c r="U30" s="2715"/>
      <c r="V30" s="2716"/>
      <c r="W30" s="2714"/>
      <c r="X30" s="2715"/>
      <c r="Y30" s="2715"/>
      <c r="Z30" s="2715"/>
      <c r="AA30" s="2716"/>
      <c r="AB30" s="2714"/>
      <c r="AC30" s="2715"/>
      <c r="AD30" s="2715"/>
      <c r="AE30" s="2715"/>
      <c r="AF30" s="2716"/>
      <c r="AG30" s="2714"/>
      <c r="AH30" s="2715"/>
      <c r="AI30" s="2715"/>
      <c r="AJ30" s="2715"/>
      <c r="AK30" s="2716"/>
      <c r="AL30" s="555"/>
      <c r="AM30" s="172"/>
      <c r="AN30" s="172"/>
      <c r="AO30" s="556"/>
      <c r="AP30" s="51"/>
      <c r="AQ30" s="170"/>
      <c r="AR30" s="170"/>
      <c r="AS30" s="170"/>
      <c r="AT30" s="173"/>
      <c r="AU30" s="170"/>
      <c r="AV30" s="172"/>
    </row>
    <row r="31" spans="1:48" ht="42" customHeight="1" thickBot="1">
      <c r="A31" s="2712"/>
      <c r="B31" s="2717" t="s">
        <v>336</v>
      </c>
      <c r="C31" s="2717"/>
      <c r="D31" s="2717"/>
      <c r="E31" s="2717"/>
      <c r="F31" s="2717"/>
      <c r="G31" s="2717"/>
      <c r="H31" s="2714"/>
      <c r="I31" s="2715"/>
      <c r="J31" s="2715"/>
      <c r="K31" s="2715"/>
      <c r="L31" s="2716"/>
      <c r="M31" s="2714"/>
      <c r="N31" s="2715"/>
      <c r="O31" s="2715"/>
      <c r="P31" s="2715"/>
      <c r="Q31" s="2716"/>
      <c r="R31" s="2714"/>
      <c r="S31" s="2715"/>
      <c r="T31" s="2715"/>
      <c r="U31" s="2715"/>
      <c r="V31" s="2716"/>
      <c r="W31" s="2714"/>
      <c r="X31" s="2715"/>
      <c r="Y31" s="2715"/>
      <c r="Z31" s="2715"/>
      <c r="AA31" s="2716"/>
      <c r="AB31" s="2714"/>
      <c r="AC31" s="2715"/>
      <c r="AD31" s="2715"/>
      <c r="AE31" s="2715"/>
      <c r="AF31" s="2716"/>
      <c r="AG31" s="2714"/>
      <c r="AH31" s="2715"/>
      <c r="AI31" s="2715"/>
      <c r="AJ31" s="2715"/>
      <c r="AK31" s="2716"/>
      <c r="AL31" s="555"/>
      <c r="AM31" s="172"/>
      <c r="AN31" s="172"/>
      <c r="AO31" s="556"/>
      <c r="AP31" s="539"/>
      <c r="AQ31" s="170"/>
      <c r="AR31" s="170"/>
      <c r="AS31" s="170"/>
      <c r="AT31" s="170"/>
      <c r="AU31" s="170"/>
      <c r="AV31" s="172"/>
    </row>
    <row r="32" spans="1:48" ht="42" customHeight="1" thickTop="1">
      <c r="A32" s="2718" t="s">
        <v>337</v>
      </c>
      <c r="B32" s="2720" t="s">
        <v>972</v>
      </c>
      <c r="C32" s="2720"/>
      <c r="D32" s="2720"/>
      <c r="E32" s="2720"/>
      <c r="F32" s="2720"/>
      <c r="G32" s="2720"/>
      <c r="H32" s="2721"/>
      <c r="I32" s="2722"/>
      <c r="J32" s="2722"/>
      <c r="K32" s="2722"/>
      <c r="L32" s="2723"/>
      <c r="M32" s="2721"/>
      <c r="N32" s="2722"/>
      <c r="O32" s="2722"/>
      <c r="P32" s="2722"/>
      <c r="Q32" s="2723"/>
      <c r="R32" s="2721"/>
      <c r="S32" s="2722"/>
      <c r="T32" s="2722"/>
      <c r="U32" s="2722"/>
      <c r="V32" s="2723"/>
      <c r="W32" s="2721"/>
      <c r="X32" s="2722"/>
      <c r="Y32" s="2722"/>
      <c r="Z32" s="2722"/>
      <c r="AA32" s="2723"/>
      <c r="AB32" s="2721"/>
      <c r="AC32" s="2722"/>
      <c r="AD32" s="2722"/>
      <c r="AE32" s="2722"/>
      <c r="AF32" s="2723"/>
      <c r="AG32" s="2721"/>
      <c r="AH32" s="2722"/>
      <c r="AI32" s="2722"/>
      <c r="AJ32" s="2722"/>
      <c r="AK32" s="2723"/>
      <c r="AL32" s="557"/>
      <c r="AM32" s="172"/>
      <c r="AN32" s="172"/>
      <c r="AO32" s="556"/>
      <c r="AP32" s="51"/>
      <c r="AQ32" s="170"/>
      <c r="AR32" s="170"/>
      <c r="AS32" s="170"/>
    </row>
    <row r="33" spans="1:45" ht="42" customHeight="1">
      <c r="A33" s="2719"/>
      <c r="B33" s="2713" t="s">
        <v>973</v>
      </c>
      <c r="C33" s="2713"/>
      <c r="D33" s="2713"/>
      <c r="E33" s="2713"/>
      <c r="F33" s="2713"/>
      <c r="G33" s="2713"/>
      <c r="H33" s="2714"/>
      <c r="I33" s="2715"/>
      <c r="J33" s="2715"/>
      <c r="K33" s="2715"/>
      <c r="L33" s="2716"/>
      <c r="M33" s="2714"/>
      <c r="N33" s="2715"/>
      <c r="O33" s="2715"/>
      <c r="P33" s="2715"/>
      <c r="Q33" s="2716"/>
      <c r="R33" s="2714"/>
      <c r="S33" s="2715"/>
      <c r="T33" s="2715"/>
      <c r="U33" s="2715"/>
      <c r="V33" s="2716"/>
      <c r="W33" s="2714"/>
      <c r="X33" s="2715"/>
      <c r="Y33" s="2715"/>
      <c r="Z33" s="2715"/>
      <c r="AA33" s="2716"/>
      <c r="AB33" s="2714"/>
      <c r="AC33" s="2715"/>
      <c r="AD33" s="2715"/>
      <c r="AE33" s="2715"/>
      <c r="AF33" s="2716"/>
      <c r="AG33" s="2714"/>
      <c r="AH33" s="2715"/>
      <c r="AI33" s="2715"/>
      <c r="AJ33" s="2715"/>
      <c r="AK33" s="2716"/>
      <c r="AL33" s="555"/>
      <c r="AM33" s="172"/>
      <c r="AN33" s="172"/>
      <c r="AO33" s="556"/>
      <c r="AP33" s="51"/>
      <c r="AQ33" s="170"/>
    </row>
    <row r="34" spans="1:45" ht="42" customHeight="1">
      <c r="A34" s="2719"/>
      <c r="B34" s="2713" t="s">
        <v>974</v>
      </c>
      <c r="C34" s="2713"/>
      <c r="D34" s="2713"/>
      <c r="E34" s="2713"/>
      <c r="F34" s="2713"/>
      <c r="G34" s="2713"/>
      <c r="H34" s="2714"/>
      <c r="I34" s="2715"/>
      <c r="J34" s="2715"/>
      <c r="K34" s="2715"/>
      <c r="L34" s="2716"/>
      <c r="M34" s="2714"/>
      <c r="N34" s="2715"/>
      <c r="O34" s="2715"/>
      <c r="P34" s="2715"/>
      <c r="Q34" s="2716"/>
      <c r="R34" s="2714"/>
      <c r="S34" s="2715"/>
      <c r="T34" s="2715"/>
      <c r="U34" s="2715"/>
      <c r="V34" s="2716"/>
      <c r="W34" s="2714"/>
      <c r="X34" s="2715"/>
      <c r="Y34" s="2715"/>
      <c r="Z34" s="2715"/>
      <c r="AA34" s="2716"/>
      <c r="AB34" s="2714"/>
      <c r="AC34" s="2715"/>
      <c r="AD34" s="2715"/>
      <c r="AE34" s="2715"/>
      <c r="AF34" s="2716"/>
      <c r="AG34" s="2714"/>
      <c r="AH34" s="2715"/>
      <c r="AI34" s="2715"/>
      <c r="AJ34" s="2715"/>
      <c r="AK34" s="2716"/>
      <c r="AL34" s="555"/>
      <c r="AM34" s="172"/>
      <c r="AN34" s="172"/>
      <c r="AO34" s="556"/>
      <c r="AP34" s="51"/>
      <c r="AQ34" s="170"/>
    </row>
    <row r="35" spans="1:45" ht="42" customHeight="1">
      <c r="A35" s="2719"/>
      <c r="B35" s="2713" t="s">
        <v>975</v>
      </c>
      <c r="C35" s="2713"/>
      <c r="D35" s="2713"/>
      <c r="E35" s="2713"/>
      <c r="F35" s="2713"/>
      <c r="G35" s="2713"/>
      <c r="H35" s="2714"/>
      <c r="I35" s="2715"/>
      <c r="J35" s="2715"/>
      <c r="K35" s="2715"/>
      <c r="L35" s="2716"/>
      <c r="M35" s="2714"/>
      <c r="N35" s="2715"/>
      <c r="O35" s="2715"/>
      <c r="P35" s="2715"/>
      <c r="Q35" s="2716"/>
      <c r="R35" s="2714"/>
      <c r="S35" s="2715"/>
      <c r="T35" s="2715"/>
      <c r="U35" s="2715"/>
      <c r="V35" s="2716"/>
      <c r="W35" s="2714"/>
      <c r="X35" s="2715"/>
      <c r="Y35" s="2715"/>
      <c r="Z35" s="2715"/>
      <c r="AA35" s="2716"/>
      <c r="AB35" s="2714"/>
      <c r="AC35" s="2715"/>
      <c r="AD35" s="2715"/>
      <c r="AE35" s="2715"/>
      <c r="AF35" s="2716"/>
      <c r="AG35" s="2714"/>
      <c r="AH35" s="2715"/>
      <c r="AI35" s="2715"/>
      <c r="AJ35" s="2715"/>
      <c r="AK35" s="2716"/>
      <c r="AL35" s="555"/>
      <c r="AM35" s="172"/>
      <c r="AN35" s="172"/>
      <c r="AO35" s="556"/>
      <c r="AP35" s="51"/>
    </row>
    <row r="36" spans="1:45" ht="9.9499999999999993" customHeight="1" thickBot="1">
      <c r="A36" s="2724"/>
      <c r="B36" s="2725"/>
      <c r="C36" s="2725"/>
      <c r="D36" s="2725"/>
      <c r="E36" s="2725"/>
      <c r="F36" s="2725"/>
      <c r="G36" s="2725"/>
      <c r="H36" s="2725"/>
      <c r="I36" s="2725"/>
      <c r="J36" s="2725"/>
      <c r="K36" s="2725"/>
      <c r="L36" s="2725"/>
      <c r="M36" s="2725"/>
      <c r="N36" s="2725"/>
      <c r="O36" s="2725"/>
      <c r="P36" s="2725"/>
      <c r="Q36" s="2725"/>
      <c r="R36" s="2725"/>
      <c r="S36" s="2725"/>
      <c r="T36" s="2725"/>
      <c r="U36" s="2725"/>
      <c r="V36" s="2725"/>
      <c r="W36" s="2725"/>
      <c r="X36" s="2725"/>
      <c r="Y36" s="2725"/>
      <c r="Z36" s="2725"/>
      <c r="AA36" s="2725"/>
      <c r="AB36" s="2725"/>
      <c r="AC36" s="2725"/>
      <c r="AD36" s="2725"/>
      <c r="AE36" s="2725"/>
      <c r="AF36" s="2725"/>
      <c r="AG36" s="2725"/>
      <c r="AH36" s="2725"/>
      <c r="AI36" s="2725"/>
      <c r="AJ36" s="2725"/>
      <c r="AK36" s="2725"/>
      <c r="AL36" s="2726"/>
      <c r="AM36" s="2726"/>
      <c r="AN36" s="2726"/>
      <c r="AO36" s="2727"/>
      <c r="AP36" s="174"/>
    </row>
    <row r="37" spans="1:45" ht="45" customHeight="1" thickBot="1">
      <c r="A37" s="2728" t="s">
        <v>338</v>
      </c>
      <c r="B37" s="2729"/>
      <c r="C37" s="2729"/>
      <c r="D37" s="2729"/>
      <c r="E37" s="2729"/>
      <c r="F37" s="2729"/>
      <c r="G37" s="2729"/>
      <c r="H37" s="2729"/>
      <c r="I37" s="2729"/>
      <c r="J37" s="2729"/>
      <c r="K37" s="2729"/>
      <c r="L37" s="2729"/>
      <c r="M37" s="2729"/>
      <c r="N37" s="2729"/>
      <c r="O37" s="2729"/>
      <c r="P37" s="2729"/>
      <c r="Q37" s="2729"/>
      <c r="R37" s="2729"/>
      <c r="S37" s="2729"/>
      <c r="T37" s="2729"/>
      <c r="U37" s="2729"/>
      <c r="V37" s="2729"/>
      <c r="W37" s="2729"/>
      <c r="X37" s="2729"/>
      <c r="Y37" s="2729"/>
      <c r="Z37" s="2729"/>
      <c r="AA37" s="2729"/>
      <c r="AB37" s="2729"/>
      <c r="AC37" s="2729"/>
      <c r="AD37" s="2729"/>
      <c r="AE37" s="2729"/>
      <c r="AF37" s="2729"/>
      <c r="AG37" s="2729"/>
      <c r="AH37" s="2729"/>
      <c r="AI37" s="2729"/>
      <c r="AJ37" s="2729"/>
      <c r="AK37" s="2729"/>
      <c r="AL37" s="2729"/>
      <c r="AM37" s="2729"/>
      <c r="AN37" s="2729"/>
      <c r="AO37" s="2730"/>
      <c r="AP37" s="175"/>
      <c r="AS37" s="176"/>
    </row>
    <row r="38" spans="1:45" ht="45" customHeight="1">
      <c r="A38" s="2731"/>
      <c r="B38" s="2732"/>
      <c r="C38" s="2732"/>
      <c r="D38" s="2732"/>
      <c r="E38" s="2732"/>
      <c r="F38" s="2732"/>
      <c r="G38" s="2732"/>
      <c r="H38" s="2732"/>
      <c r="I38" s="2732"/>
      <c r="J38" s="2732"/>
      <c r="K38" s="2732"/>
      <c r="L38" s="2732"/>
      <c r="M38" s="2732"/>
      <c r="N38" s="2732"/>
      <c r="O38" s="2732"/>
      <c r="P38" s="2732"/>
      <c r="Q38" s="2732"/>
      <c r="R38" s="2732"/>
      <c r="S38" s="2732"/>
      <c r="T38" s="2732"/>
      <c r="U38" s="2732"/>
      <c r="V38" s="2732"/>
      <c r="W38" s="2732"/>
      <c r="X38" s="2732"/>
      <c r="Y38" s="2732"/>
      <c r="Z38" s="2732"/>
      <c r="AA38" s="2732"/>
      <c r="AB38" s="2732"/>
      <c r="AC38" s="2732"/>
      <c r="AD38" s="2732"/>
      <c r="AE38" s="2732"/>
      <c r="AF38" s="2732"/>
      <c r="AG38" s="2732"/>
      <c r="AH38" s="2732"/>
      <c r="AI38" s="2732"/>
      <c r="AJ38" s="2732"/>
      <c r="AK38" s="2732"/>
      <c r="AL38" s="2732"/>
      <c r="AM38" s="2732"/>
      <c r="AN38" s="2732"/>
      <c r="AO38" s="2733"/>
      <c r="AP38" s="177"/>
      <c r="AS38" s="176"/>
    </row>
    <row r="39" spans="1:45" ht="24" customHeight="1">
      <c r="A39" s="2734"/>
      <c r="B39" s="2735"/>
      <c r="C39" s="2735"/>
      <c r="D39" s="2735"/>
      <c r="E39" s="2735"/>
      <c r="F39" s="2735"/>
      <c r="G39" s="2735"/>
      <c r="H39" s="2735"/>
      <c r="I39" s="2735"/>
      <c r="J39" s="2735"/>
      <c r="K39" s="2735"/>
      <c r="L39" s="2735"/>
      <c r="M39" s="2735"/>
      <c r="N39" s="2735"/>
      <c r="O39" s="2735"/>
      <c r="P39" s="2735"/>
      <c r="Q39" s="2735"/>
      <c r="R39" s="2735"/>
      <c r="S39" s="2735"/>
      <c r="T39" s="2735"/>
      <c r="U39" s="2735"/>
      <c r="V39" s="2735"/>
      <c r="W39" s="2735"/>
      <c r="X39" s="2735"/>
      <c r="Y39" s="2735"/>
      <c r="Z39" s="2735"/>
      <c r="AA39" s="2735"/>
      <c r="AB39" s="2735"/>
      <c r="AC39" s="2735"/>
      <c r="AD39" s="2735"/>
      <c r="AE39" s="2735"/>
      <c r="AF39" s="2735"/>
      <c r="AG39" s="2735"/>
      <c r="AH39" s="2735"/>
      <c r="AI39" s="2735"/>
      <c r="AJ39" s="2735"/>
      <c r="AK39" s="2735"/>
      <c r="AL39" s="2735"/>
      <c r="AM39" s="2735"/>
      <c r="AN39" s="2735"/>
      <c r="AO39" s="2736"/>
      <c r="AP39" s="171"/>
      <c r="AQ39" s="178"/>
      <c r="AS39" s="176"/>
    </row>
    <row r="40" spans="1:45" ht="22.5" customHeight="1">
      <c r="A40" s="2734"/>
      <c r="B40" s="2735"/>
      <c r="C40" s="2735"/>
      <c r="D40" s="2735"/>
      <c r="E40" s="2735"/>
      <c r="F40" s="2735"/>
      <c r="G40" s="2735"/>
      <c r="H40" s="2735"/>
      <c r="I40" s="2735"/>
      <c r="J40" s="2735"/>
      <c r="K40" s="2735"/>
      <c r="L40" s="2735"/>
      <c r="M40" s="2735"/>
      <c r="N40" s="2735"/>
      <c r="O40" s="2735"/>
      <c r="P40" s="2735"/>
      <c r="Q40" s="2735"/>
      <c r="R40" s="2735"/>
      <c r="S40" s="2735"/>
      <c r="T40" s="2735"/>
      <c r="U40" s="2735"/>
      <c r="V40" s="2735"/>
      <c r="W40" s="2735"/>
      <c r="X40" s="2735"/>
      <c r="Y40" s="2735"/>
      <c r="Z40" s="2735"/>
      <c r="AA40" s="2735"/>
      <c r="AB40" s="2735"/>
      <c r="AC40" s="2735"/>
      <c r="AD40" s="2735"/>
      <c r="AE40" s="2735"/>
      <c r="AF40" s="2735"/>
      <c r="AG40" s="2735"/>
      <c r="AH40" s="2735"/>
      <c r="AI40" s="2735"/>
      <c r="AJ40" s="2735"/>
      <c r="AK40" s="2735"/>
      <c r="AL40" s="2735"/>
      <c r="AM40" s="2735"/>
      <c r="AN40" s="2735"/>
      <c r="AO40" s="2736"/>
      <c r="AP40" s="179"/>
      <c r="AS40" s="176"/>
    </row>
    <row r="41" spans="1:45" ht="50.1" customHeight="1">
      <c r="A41" s="2734"/>
      <c r="B41" s="2735"/>
      <c r="C41" s="2735"/>
      <c r="D41" s="2735"/>
      <c r="E41" s="2735"/>
      <c r="F41" s="2735"/>
      <c r="G41" s="2735"/>
      <c r="H41" s="2735"/>
      <c r="I41" s="2735"/>
      <c r="J41" s="2735"/>
      <c r="K41" s="2735"/>
      <c r="L41" s="2735"/>
      <c r="M41" s="2735"/>
      <c r="N41" s="2735"/>
      <c r="O41" s="2735"/>
      <c r="P41" s="2735"/>
      <c r="Q41" s="2735"/>
      <c r="R41" s="2735"/>
      <c r="S41" s="2735"/>
      <c r="T41" s="2735"/>
      <c r="U41" s="2735"/>
      <c r="V41" s="2735"/>
      <c r="W41" s="2735"/>
      <c r="X41" s="2735"/>
      <c r="Y41" s="2735"/>
      <c r="Z41" s="2735"/>
      <c r="AA41" s="2735"/>
      <c r="AB41" s="2735"/>
      <c r="AC41" s="2735"/>
      <c r="AD41" s="2735"/>
      <c r="AE41" s="2735"/>
      <c r="AF41" s="2735"/>
      <c r="AG41" s="2735"/>
      <c r="AH41" s="2735"/>
      <c r="AI41" s="2735"/>
      <c r="AJ41" s="2735"/>
      <c r="AK41" s="2735"/>
      <c r="AL41" s="2735"/>
      <c r="AM41" s="2735"/>
      <c r="AN41" s="2735"/>
      <c r="AO41" s="2736"/>
      <c r="AP41" s="540"/>
      <c r="AS41" s="176"/>
    </row>
    <row r="42" spans="1:45" ht="45" customHeight="1">
      <c r="A42" s="2734"/>
      <c r="B42" s="2735"/>
      <c r="C42" s="2735"/>
      <c r="D42" s="2735"/>
      <c r="E42" s="2735"/>
      <c r="F42" s="2735"/>
      <c r="G42" s="2735"/>
      <c r="H42" s="2735"/>
      <c r="I42" s="2735"/>
      <c r="J42" s="2735"/>
      <c r="K42" s="2735"/>
      <c r="L42" s="2735"/>
      <c r="M42" s="2735"/>
      <c r="N42" s="2735"/>
      <c r="O42" s="2735"/>
      <c r="P42" s="2735"/>
      <c r="Q42" s="2735"/>
      <c r="R42" s="2735"/>
      <c r="S42" s="2735"/>
      <c r="T42" s="2735"/>
      <c r="U42" s="2735"/>
      <c r="V42" s="2735"/>
      <c r="W42" s="2735"/>
      <c r="X42" s="2735"/>
      <c r="Y42" s="2735"/>
      <c r="Z42" s="2735"/>
      <c r="AA42" s="2735"/>
      <c r="AB42" s="2735"/>
      <c r="AC42" s="2735"/>
      <c r="AD42" s="2735"/>
      <c r="AE42" s="2735"/>
      <c r="AF42" s="2735"/>
      <c r="AG42" s="2735"/>
      <c r="AH42" s="2735"/>
      <c r="AI42" s="2735"/>
      <c r="AJ42" s="2735"/>
      <c r="AK42" s="2735"/>
      <c r="AL42" s="2735"/>
      <c r="AM42" s="2735"/>
      <c r="AN42" s="2735"/>
      <c r="AO42" s="2736"/>
      <c r="AP42" s="177"/>
      <c r="AS42" s="176"/>
    </row>
    <row r="43" spans="1:45" ht="45" customHeight="1" thickBot="1">
      <c r="A43" s="2737"/>
      <c r="B43" s="2738"/>
      <c r="C43" s="2738"/>
      <c r="D43" s="2738"/>
      <c r="E43" s="2738"/>
      <c r="F43" s="2738"/>
      <c r="G43" s="2738"/>
      <c r="H43" s="2738"/>
      <c r="I43" s="2738"/>
      <c r="J43" s="2738"/>
      <c r="K43" s="2738"/>
      <c r="L43" s="2738"/>
      <c r="M43" s="2738"/>
      <c r="N43" s="2738"/>
      <c r="O43" s="2738"/>
      <c r="P43" s="2738"/>
      <c r="Q43" s="2738"/>
      <c r="R43" s="2738"/>
      <c r="S43" s="2738"/>
      <c r="T43" s="2738"/>
      <c r="U43" s="2738"/>
      <c r="V43" s="2738"/>
      <c r="W43" s="2738"/>
      <c r="X43" s="2738"/>
      <c r="Y43" s="2738"/>
      <c r="Z43" s="2738"/>
      <c r="AA43" s="2738"/>
      <c r="AB43" s="2738"/>
      <c r="AC43" s="2738"/>
      <c r="AD43" s="2738"/>
      <c r="AE43" s="2738"/>
      <c r="AF43" s="2738"/>
      <c r="AG43" s="2738"/>
      <c r="AH43" s="2738"/>
      <c r="AI43" s="2738"/>
      <c r="AJ43" s="2738"/>
      <c r="AK43" s="2738"/>
      <c r="AL43" s="2738"/>
      <c r="AM43" s="2738"/>
      <c r="AN43" s="2738"/>
      <c r="AO43" s="2739"/>
      <c r="AP43" s="177"/>
      <c r="AQ43" s="180"/>
      <c r="AR43" s="180"/>
      <c r="AS43" s="176"/>
    </row>
    <row r="44" spans="1:45" ht="45" customHeight="1" thickBot="1">
      <c r="A44" s="2740" t="s">
        <v>339</v>
      </c>
      <c r="B44" s="181" t="s">
        <v>340</v>
      </c>
      <c r="C44" s="182"/>
      <c r="D44" s="183" t="s">
        <v>341</v>
      </c>
      <c r="E44" s="182"/>
      <c r="F44" s="184" t="s">
        <v>109</v>
      </c>
      <c r="G44" s="185" t="s">
        <v>342</v>
      </c>
      <c r="H44" s="2546"/>
      <c r="I44" s="2583"/>
      <c r="J44" s="2583"/>
      <c r="K44" s="2583"/>
      <c r="L44" s="2583"/>
      <c r="M44" s="2743"/>
      <c r="N44" s="2743"/>
      <c r="O44" s="2743"/>
      <c r="P44" s="2743"/>
      <c r="Q44" s="2743"/>
      <c r="R44" s="2583" t="s">
        <v>197</v>
      </c>
      <c r="S44" s="2583"/>
      <c r="T44" s="2583"/>
      <c r="U44" s="2583"/>
      <c r="V44" s="2583"/>
      <c r="W44" s="2743"/>
      <c r="X44" s="2743"/>
      <c r="Y44" s="2743"/>
      <c r="Z44" s="2743"/>
      <c r="AA44" s="2743"/>
      <c r="AB44" s="2583" t="s">
        <v>198</v>
      </c>
      <c r="AC44" s="2583"/>
      <c r="AD44" s="2583"/>
      <c r="AE44" s="2583"/>
      <c r="AF44" s="2583"/>
      <c r="AG44" s="2743"/>
      <c r="AH44" s="2743"/>
      <c r="AI44" s="2743"/>
      <c r="AJ44" s="2743"/>
      <c r="AK44" s="2743"/>
      <c r="AL44" s="2583" t="s">
        <v>199</v>
      </c>
      <c r="AM44" s="2583"/>
      <c r="AN44" s="2583"/>
      <c r="AO44" s="2749"/>
      <c r="AP44" s="51"/>
      <c r="AS44" s="176"/>
    </row>
    <row r="45" spans="1:45" ht="45" customHeight="1" thickBot="1">
      <c r="A45" s="2741"/>
      <c r="B45" s="181" t="s">
        <v>343</v>
      </c>
      <c r="C45" s="182"/>
      <c r="D45" s="183" t="s">
        <v>341</v>
      </c>
      <c r="E45" s="182"/>
      <c r="F45" s="184" t="s">
        <v>109</v>
      </c>
      <c r="G45" s="185" t="s">
        <v>344</v>
      </c>
      <c r="H45" s="2546" t="s">
        <v>976</v>
      </c>
      <c r="I45" s="2583"/>
      <c r="J45" s="2583"/>
      <c r="K45" s="2583"/>
      <c r="L45" s="2583"/>
      <c r="M45" s="2743"/>
      <c r="N45" s="2743"/>
      <c r="O45" s="2743"/>
      <c r="P45" s="2743"/>
      <c r="Q45" s="2743"/>
      <c r="R45" s="2583" t="s">
        <v>197</v>
      </c>
      <c r="S45" s="2583"/>
      <c r="T45" s="2583"/>
      <c r="U45" s="2583"/>
      <c r="V45" s="2583"/>
      <c r="W45" s="2743"/>
      <c r="X45" s="2743"/>
      <c r="Y45" s="2743"/>
      <c r="Z45" s="2743"/>
      <c r="AA45" s="2743"/>
      <c r="AB45" s="2583" t="s">
        <v>198</v>
      </c>
      <c r="AC45" s="2583"/>
      <c r="AD45" s="2583"/>
      <c r="AE45" s="2583"/>
      <c r="AF45" s="2583"/>
      <c r="AG45" s="2743"/>
      <c r="AH45" s="2743"/>
      <c r="AI45" s="2743"/>
      <c r="AJ45" s="2743"/>
      <c r="AK45" s="2743"/>
      <c r="AL45" s="2583" t="s">
        <v>199</v>
      </c>
      <c r="AM45" s="2583"/>
      <c r="AN45" s="2583"/>
      <c r="AO45" s="2749"/>
      <c r="AP45" s="51"/>
      <c r="AS45" s="176"/>
    </row>
    <row r="46" spans="1:45" ht="45" customHeight="1" thickBot="1">
      <c r="A46" s="2741"/>
      <c r="B46" s="186" t="s">
        <v>345</v>
      </c>
      <c r="C46" s="2546" t="s">
        <v>346</v>
      </c>
      <c r="D46" s="2583"/>
      <c r="E46" s="2744"/>
      <c r="F46" s="2744"/>
      <c r="G46" s="2744"/>
      <c r="H46" s="2744"/>
      <c r="I46" s="2744"/>
      <c r="J46" s="2744"/>
      <c r="K46" s="2744"/>
      <c r="L46" s="2744"/>
      <c r="M46" s="2583" t="s">
        <v>977</v>
      </c>
      <c r="N46" s="2583"/>
      <c r="O46" s="2583"/>
      <c r="P46" s="2583"/>
      <c r="Q46" s="2583"/>
      <c r="R46" s="2744"/>
      <c r="S46" s="2744"/>
      <c r="T46" s="2744"/>
      <c r="U46" s="2744"/>
      <c r="V46" s="2744"/>
      <c r="W46" s="2744"/>
      <c r="X46" s="2744"/>
      <c r="Y46" s="2744"/>
      <c r="Z46" s="2744"/>
      <c r="AA46" s="2744"/>
      <c r="AB46" s="2744"/>
      <c r="AC46" s="2744"/>
      <c r="AD46" s="2744"/>
      <c r="AE46" s="2744"/>
      <c r="AF46" s="2744"/>
      <c r="AG46" s="2744"/>
      <c r="AH46" s="2744"/>
      <c r="AI46" s="2744"/>
      <c r="AJ46" s="2744"/>
      <c r="AK46" s="2744"/>
      <c r="AL46" s="2744"/>
      <c r="AM46" s="2744"/>
      <c r="AN46" s="2744"/>
      <c r="AO46" s="2745"/>
      <c r="AP46" s="51"/>
    </row>
    <row r="47" spans="1:45" ht="75" customHeight="1" thickBot="1">
      <c r="A47" s="2742"/>
      <c r="B47" s="187" t="s">
        <v>347</v>
      </c>
      <c r="C47" s="2746"/>
      <c r="D47" s="2747"/>
      <c r="E47" s="2747"/>
      <c r="F47" s="2747"/>
      <c r="G47" s="2747"/>
      <c r="H47" s="2747"/>
      <c r="I47" s="2747"/>
      <c r="J47" s="2747"/>
      <c r="K47" s="2747"/>
      <c r="L47" s="2747"/>
      <c r="M47" s="2747"/>
      <c r="N47" s="2747"/>
      <c r="O47" s="2747"/>
      <c r="P47" s="2747"/>
      <c r="Q47" s="2747"/>
      <c r="R47" s="2747"/>
      <c r="S47" s="2747"/>
      <c r="T47" s="2747"/>
      <c r="U47" s="2747"/>
      <c r="V47" s="2747"/>
      <c r="W47" s="2747"/>
      <c r="X47" s="2747"/>
      <c r="Y47" s="2747"/>
      <c r="Z47" s="2747"/>
      <c r="AA47" s="2747"/>
      <c r="AB47" s="2747"/>
      <c r="AC47" s="2747"/>
      <c r="AD47" s="2747"/>
      <c r="AE47" s="2747"/>
      <c r="AF47" s="2747"/>
      <c r="AG47" s="2747"/>
      <c r="AH47" s="2747"/>
      <c r="AI47" s="2747"/>
      <c r="AJ47" s="2747"/>
      <c r="AK47" s="2747"/>
      <c r="AL47" s="2747"/>
      <c r="AM47" s="2747"/>
      <c r="AN47" s="2747"/>
      <c r="AO47" s="2748"/>
      <c r="AP47" s="51"/>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H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&amp;R&amp;9（令和７年４月１日以降に申請する訓練科から適用）　</oddFooter>
  </headerFooter>
  <colBreaks count="1" manualBreakCount="1">
    <brk id="44"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topLeftCell="A2" zoomScale="55" zoomScaleNormal="100" zoomScaleSheetLayoutView="55" workbookViewId="0">
      <selection activeCell="A2" sqref="A2:O2"/>
    </sheetView>
  </sheetViews>
  <sheetFormatPr defaultRowHeight="13.5"/>
  <cols>
    <col min="1" max="1" width="4.25" customWidth="1"/>
    <col min="2" max="2" width="13.5" customWidth="1"/>
    <col min="3" max="3" width="21" customWidth="1"/>
    <col min="4" max="4" width="13.5" customWidth="1"/>
    <col min="14" max="14" width="6.625" customWidth="1"/>
    <col min="15" max="15" width="51" customWidth="1"/>
  </cols>
  <sheetData>
    <row r="1" spans="1:15" ht="24.75" customHeight="1">
      <c r="A1" s="119"/>
      <c r="B1" s="119"/>
      <c r="C1" s="119"/>
      <c r="D1" s="119"/>
      <c r="E1" s="119"/>
      <c r="F1" s="119"/>
      <c r="G1" s="119"/>
      <c r="H1" s="119"/>
      <c r="I1" s="119"/>
      <c r="J1" s="119"/>
      <c r="K1" s="119"/>
      <c r="L1" s="119"/>
      <c r="M1" s="119"/>
      <c r="N1" s="119"/>
      <c r="O1" s="481" t="s">
        <v>865</v>
      </c>
    </row>
    <row r="2" spans="1:15" ht="42" customHeight="1">
      <c r="A2" s="2798" t="s">
        <v>348</v>
      </c>
      <c r="B2" s="2798"/>
      <c r="C2" s="2798"/>
      <c r="D2" s="2798"/>
      <c r="E2" s="2798"/>
      <c r="F2" s="2798"/>
      <c r="G2" s="2798"/>
      <c r="H2" s="2798"/>
      <c r="I2" s="2798"/>
      <c r="J2" s="2798"/>
      <c r="K2" s="2798"/>
      <c r="L2" s="2798"/>
      <c r="M2" s="2798"/>
      <c r="N2" s="2798"/>
      <c r="O2" s="2798"/>
    </row>
    <row r="3" spans="1:15" ht="32.25" customHeight="1">
      <c r="A3" s="499"/>
      <c r="B3" s="2799" t="s">
        <v>245</v>
      </c>
      <c r="C3" s="2799"/>
      <c r="D3" s="2800" t="str">
        <f>IF(様式1!L11="","",様式1!L11)</f>
        <v/>
      </c>
      <c r="E3" s="2800"/>
      <c r="F3" s="2800"/>
      <c r="G3" s="2800"/>
      <c r="H3" s="2800"/>
      <c r="I3" s="2800"/>
      <c r="J3" s="2800"/>
      <c r="K3" s="2799" t="s">
        <v>300</v>
      </c>
      <c r="L3" s="2799"/>
      <c r="M3" s="2799"/>
      <c r="N3" s="2799"/>
      <c r="O3" s="538" t="str">
        <f>IF(様式1!G36="","",様式1!G36)</f>
        <v/>
      </c>
    </row>
    <row r="4" spans="1:15" ht="15.75" customHeight="1">
      <c r="A4" s="119"/>
      <c r="B4" s="119"/>
      <c r="C4" s="119"/>
      <c r="D4" s="119"/>
      <c r="E4" s="119"/>
      <c r="F4" s="119"/>
      <c r="G4" s="119"/>
      <c r="H4" s="119"/>
      <c r="I4" s="119"/>
      <c r="J4" s="119"/>
      <c r="K4" s="119"/>
      <c r="L4" s="119"/>
      <c r="M4" s="119"/>
      <c r="N4" s="119"/>
      <c r="O4" s="119"/>
    </row>
    <row r="5" spans="1:15" ht="24.75" customHeight="1">
      <c r="A5" s="487" t="s">
        <v>716</v>
      </c>
      <c r="B5" s="2755" t="s">
        <v>349</v>
      </c>
      <c r="C5" s="2756"/>
      <c r="D5" s="2755" t="s">
        <v>706</v>
      </c>
      <c r="E5" s="2769"/>
      <c r="F5" s="2769"/>
      <c r="G5" s="2769"/>
      <c r="H5" s="2769"/>
      <c r="I5" s="2769"/>
      <c r="J5" s="2769"/>
      <c r="K5" s="2769"/>
      <c r="L5" s="2769"/>
      <c r="M5" s="2756"/>
      <c r="N5" s="2755" t="s">
        <v>350</v>
      </c>
      <c r="O5" s="2756"/>
    </row>
    <row r="6" spans="1:15" ht="54.75" customHeight="1">
      <c r="A6" s="2801">
        <v>1</v>
      </c>
      <c r="B6" s="2794"/>
      <c r="C6" s="2795"/>
      <c r="D6" s="2782"/>
      <c r="E6" s="2783"/>
      <c r="F6" s="2783"/>
      <c r="G6" s="2783"/>
      <c r="H6" s="2783"/>
      <c r="I6" s="2783"/>
      <c r="J6" s="2783"/>
      <c r="K6" s="2783"/>
      <c r="L6" s="2783"/>
      <c r="M6" s="2784"/>
      <c r="N6" s="2782"/>
      <c r="O6" s="2784"/>
    </row>
    <row r="7" spans="1:15" ht="30" customHeight="1">
      <c r="A7" s="2751"/>
      <c r="B7" s="2796"/>
      <c r="C7" s="2797"/>
      <c r="D7" s="490" t="s">
        <v>717</v>
      </c>
      <c r="E7" s="2764"/>
      <c r="F7" s="2765"/>
      <c r="G7" s="2765"/>
      <c r="H7" s="2765"/>
      <c r="I7" s="2766" t="s">
        <v>707</v>
      </c>
      <c r="J7" s="2767"/>
      <c r="K7" s="2764"/>
      <c r="L7" s="2765"/>
      <c r="M7" s="2768"/>
      <c r="N7" s="2785"/>
      <c r="O7" s="2786"/>
    </row>
    <row r="8" spans="1:15" ht="24.75" customHeight="1">
      <c r="A8" s="2751"/>
      <c r="B8" s="2755" t="s">
        <v>718</v>
      </c>
      <c r="C8" s="2756"/>
      <c r="D8" s="2755" t="s">
        <v>708</v>
      </c>
      <c r="E8" s="2769"/>
      <c r="F8" s="2769"/>
      <c r="G8" s="2769"/>
      <c r="H8" s="2769"/>
      <c r="I8" s="2769"/>
      <c r="J8" s="2769"/>
      <c r="K8" s="2769"/>
      <c r="L8" s="2769"/>
      <c r="M8" s="2756"/>
      <c r="N8" s="2755" t="s">
        <v>270</v>
      </c>
      <c r="O8" s="2756"/>
    </row>
    <row r="9" spans="1:15" ht="34.700000000000003" customHeight="1">
      <c r="A9" s="2751"/>
      <c r="B9" s="993" t="s">
        <v>709</v>
      </c>
      <c r="C9" s="676"/>
      <c r="D9" s="488" t="s">
        <v>352</v>
      </c>
      <c r="E9" s="2778" t="s">
        <v>353</v>
      </c>
      <c r="F9" s="2779"/>
      <c r="G9" s="2779"/>
      <c r="H9" s="2779"/>
      <c r="I9" s="674"/>
      <c r="J9" s="1488" t="s">
        <v>719</v>
      </c>
      <c r="K9" s="1488"/>
      <c r="L9" s="1488"/>
      <c r="M9" s="2780"/>
      <c r="N9" s="2762"/>
      <c r="O9" s="2770" t="s">
        <v>710</v>
      </c>
    </row>
    <row r="10" spans="1:15" ht="34.700000000000003" customHeight="1">
      <c r="A10" s="2751"/>
      <c r="B10" s="993" t="s">
        <v>711</v>
      </c>
      <c r="C10" s="676"/>
      <c r="D10" s="489" t="s">
        <v>213</v>
      </c>
      <c r="E10" s="2772"/>
      <c r="F10" s="2773"/>
      <c r="G10" s="2773"/>
      <c r="H10" s="2773"/>
      <c r="I10" s="500" t="s">
        <v>55</v>
      </c>
      <c r="J10" s="2773"/>
      <c r="K10" s="2773"/>
      <c r="L10" s="2773"/>
      <c r="M10" s="2774"/>
      <c r="N10" s="2781"/>
      <c r="O10" s="2771"/>
    </row>
    <row r="11" spans="1:15" ht="34.700000000000003" customHeight="1">
      <c r="A11" s="2751"/>
      <c r="B11" s="993" t="s">
        <v>712</v>
      </c>
      <c r="C11" s="676"/>
      <c r="D11" s="489" t="s">
        <v>251</v>
      </c>
      <c r="E11" s="675"/>
      <c r="F11" s="500" t="s">
        <v>252</v>
      </c>
      <c r="G11" s="675"/>
      <c r="H11" s="500" t="s">
        <v>227</v>
      </c>
      <c r="I11" s="500" t="s">
        <v>55</v>
      </c>
      <c r="J11" s="675"/>
      <c r="K11" s="500" t="s">
        <v>252</v>
      </c>
      <c r="L11" s="675"/>
      <c r="M11" s="408" t="s">
        <v>227</v>
      </c>
      <c r="N11" s="2762"/>
      <c r="O11" s="2770" t="s">
        <v>713</v>
      </c>
    </row>
    <row r="12" spans="1:15" ht="34.700000000000003" customHeight="1" thickBot="1">
      <c r="A12" s="2752"/>
      <c r="B12" s="2757"/>
      <c r="C12" s="2758"/>
      <c r="D12" s="491" t="s">
        <v>714</v>
      </c>
      <c r="E12" s="2776"/>
      <c r="F12" s="2777"/>
      <c r="G12" s="492" t="s">
        <v>59</v>
      </c>
      <c r="H12" s="492"/>
      <c r="I12" s="492"/>
      <c r="J12" s="492"/>
      <c r="K12" s="492"/>
      <c r="L12" s="492"/>
      <c r="M12" s="493"/>
      <c r="N12" s="2763"/>
      <c r="O12" s="2775"/>
    </row>
    <row r="13" spans="1:15" ht="24.75" customHeight="1">
      <c r="A13" s="2751">
        <v>2</v>
      </c>
      <c r="B13" s="2753" t="s">
        <v>349</v>
      </c>
      <c r="C13" s="2754"/>
      <c r="D13" s="2753" t="s">
        <v>706</v>
      </c>
      <c r="E13" s="2787"/>
      <c r="F13" s="2787"/>
      <c r="G13" s="2787"/>
      <c r="H13" s="2787"/>
      <c r="I13" s="2787"/>
      <c r="J13" s="2787"/>
      <c r="K13" s="2787"/>
      <c r="L13" s="2787"/>
      <c r="M13" s="2754"/>
      <c r="N13" s="2753" t="s">
        <v>350</v>
      </c>
      <c r="O13" s="2754"/>
    </row>
    <row r="14" spans="1:15" ht="54.75" customHeight="1">
      <c r="A14" s="2751"/>
      <c r="B14" s="2794"/>
      <c r="C14" s="2795"/>
      <c r="D14" s="2782"/>
      <c r="E14" s="2783"/>
      <c r="F14" s="2783"/>
      <c r="G14" s="2783"/>
      <c r="H14" s="2783"/>
      <c r="I14" s="2783"/>
      <c r="J14" s="2783"/>
      <c r="K14" s="2783"/>
      <c r="L14" s="2783"/>
      <c r="M14" s="2784"/>
      <c r="N14" s="2782"/>
      <c r="O14" s="2784"/>
    </row>
    <row r="15" spans="1:15" ht="30" customHeight="1">
      <c r="A15" s="2751"/>
      <c r="B15" s="2796"/>
      <c r="C15" s="2797"/>
      <c r="D15" s="490" t="s">
        <v>717</v>
      </c>
      <c r="E15" s="2764"/>
      <c r="F15" s="2765"/>
      <c r="G15" s="2765"/>
      <c r="H15" s="2765"/>
      <c r="I15" s="2766" t="s">
        <v>707</v>
      </c>
      <c r="J15" s="2767"/>
      <c r="K15" s="2764"/>
      <c r="L15" s="2765"/>
      <c r="M15" s="2768"/>
      <c r="N15" s="2785"/>
      <c r="O15" s="2786"/>
    </row>
    <row r="16" spans="1:15" ht="24.75" customHeight="1">
      <c r="A16" s="2751"/>
      <c r="B16" s="2755" t="s">
        <v>718</v>
      </c>
      <c r="C16" s="2756"/>
      <c r="D16" s="2788" t="s">
        <v>708</v>
      </c>
      <c r="E16" s="2789"/>
      <c r="F16" s="2789"/>
      <c r="G16" s="2789"/>
      <c r="H16" s="2789"/>
      <c r="I16" s="2789"/>
      <c r="J16" s="2789"/>
      <c r="K16" s="2789"/>
      <c r="L16" s="2789"/>
      <c r="M16" s="2790"/>
      <c r="N16" s="2755" t="s">
        <v>270</v>
      </c>
      <c r="O16" s="2756"/>
    </row>
    <row r="17" spans="1:15" ht="34.700000000000003" customHeight="1">
      <c r="A17" s="2751"/>
      <c r="B17" s="993" t="s">
        <v>709</v>
      </c>
      <c r="C17" s="676"/>
      <c r="D17" s="488" t="s">
        <v>352</v>
      </c>
      <c r="E17" s="2778" t="s">
        <v>353</v>
      </c>
      <c r="F17" s="2779"/>
      <c r="G17" s="2779"/>
      <c r="H17" s="2779"/>
      <c r="I17" s="674"/>
      <c r="J17" s="1488" t="s">
        <v>719</v>
      </c>
      <c r="K17" s="1488"/>
      <c r="L17" s="1488"/>
      <c r="M17" s="2780"/>
      <c r="N17" s="2762"/>
      <c r="O17" s="2770" t="s">
        <v>710</v>
      </c>
    </row>
    <row r="18" spans="1:15" ht="34.700000000000003" customHeight="1">
      <c r="A18" s="2751"/>
      <c r="B18" s="993" t="s">
        <v>711</v>
      </c>
      <c r="C18" s="676"/>
      <c r="D18" s="489" t="s">
        <v>213</v>
      </c>
      <c r="E18" s="2772"/>
      <c r="F18" s="2773"/>
      <c r="G18" s="2773"/>
      <c r="H18" s="2773"/>
      <c r="I18" s="500" t="s">
        <v>55</v>
      </c>
      <c r="J18" s="2773"/>
      <c r="K18" s="2773"/>
      <c r="L18" s="2773"/>
      <c r="M18" s="2774"/>
      <c r="N18" s="2781"/>
      <c r="O18" s="2771"/>
    </row>
    <row r="19" spans="1:15" ht="34.700000000000003" customHeight="1">
      <c r="A19" s="2751"/>
      <c r="B19" s="993" t="s">
        <v>712</v>
      </c>
      <c r="C19" s="676"/>
      <c r="D19" s="489" t="s">
        <v>251</v>
      </c>
      <c r="E19" s="675"/>
      <c r="F19" s="500" t="s">
        <v>252</v>
      </c>
      <c r="G19" s="675"/>
      <c r="H19" s="500" t="s">
        <v>227</v>
      </c>
      <c r="I19" s="500" t="s">
        <v>55</v>
      </c>
      <c r="J19" s="675"/>
      <c r="K19" s="500" t="s">
        <v>252</v>
      </c>
      <c r="L19" s="675"/>
      <c r="M19" s="408" t="s">
        <v>227</v>
      </c>
      <c r="N19" s="2762"/>
      <c r="O19" s="2770" t="s">
        <v>713</v>
      </c>
    </row>
    <row r="20" spans="1:15" ht="34.700000000000003" customHeight="1" thickBot="1">
      <c r="A20" s="2751"/>
      <c r="B20" s="2757"/>
      <c r="C20" s="2758"/>
      <c r="D20" s="494" t="s">
        <v>714</v>
      </c>
      <c r="E20" s="2792"/>
      <c r="F20" s="2793"/>
      <c r="G20" s="498" t="s">
        <v>59</v>
      </c>
      <c r="H20" s="498"/>
      <c r="I20" s="498"/>
      <c r="J20" s="498"/>
      <c r="K20" s="498"/>
      <c r="L20" s="498"/>
      <c r="M20" s="57"/>
      <c r="N20" s="2763"/>
      <c r="O20" s="2791"/>
    </row>
    <row r="21" spans="1:15" ht="24.75" customHeight="1">
      <c r="A21" s="2750">
        <v>3</v>
      </c>
      <c r="B21" s="2759" t="s">
        <v>349</v>
      </c>
      <c r="C21" s="2760"/>
      <c r="D21" s="2759" t="s">
        <v>706</v>
      </c>
      <c r="E21" s="2761"/>
      <c r="F21" s="2761"/>
      <c r="G21" s="2761"/>
      <c r="H21" s="2761"/>
      <c r="I21" s="2761"/>
      <c r="J21" s="2761"/>
      <c r="K21" s="2761"/>
      <c r="L21" s="2761"/>
      <c r="M21" s="2760"/>
      <c r="N21" s="2759" t="s">
        <v>350</v>
      </c>
      <c r="O21" s="2760"/>
    </row>
    <row r="22" spans="1:15" ht="54.75" customHeight="1">
      <c r="A22" s="2751"/>
      <c r="B22" s="2794"/>
      <c r="C22" s="2795"/>
      <c r="D22" s="2782"/>
      <c r="E22" s="2783"/>
      <c r="F22" s="2783"/>
      <c r="G22" s="2783"/>
      <c r="H22" s="2783"/>
      <c r="I22" s="2783"/>
      <c r="J22" s="2783"/>
      <c r="K22" s="2783"/>
      <c r="L22" s="2783"/>
      <c r="M22" s="2784"/>
      <c r="N22" s="2782"/>
      <c r="O22" s="2784"/>
    </row>
    <row r="23" spans="1:15" ht="30" customHeight="1">
      <c r="A23" s="2751"/>
      <c r="B23" s="2796"/>
      <c r="C23" s="2797"/>
      <c r="D23" s="490" t="s">
        <v>717</v>
      </c>
      <c r="E23" s="2764"/>
      <c r="F23" s="2765"/>
      <c r="G23" s="2765"/>
      <c r="H23" s="2765"/>
      <c r="I23" s="2766" t="s">
        <v>707</v>
      </c>
      <c r="J23" s="2767"/>
      <c r="K23" s="2764"/>
      <c r="L23" s="2765"/>
      <c r="M23" s="2768"/>
      <c r="N23" s="2785"/>
      <c r="O23" s="2786"/>
    </row>
    <row r="24" spans="1:15" ht="24.75" customHeight="1">
      <c r="A24" s="2751"/>
      <c r="B24" s="2755" t="s">
        <v>718</v>
      </c>
      <c r="C24" s="2756"/>
      <c r="D24" s="2755" t="s">
        <v>708</v>
      </c>
      <c r="E24" s="2769"/>
      <c r="F24" s="2769"/>
      <c r="G24" s="2769"/>
      <c r="H24" s="2769"/>
      <c r="I24" s="2769"/>
      <c r="J24" s="2769"/>
      <c r="K24" s="2769"/>
      <c r="L24" s="2769"/>
      <c r="M24" s="2756"/>
      <c r="N24" s="2755" t="s">
        <v>270</v>
      </c>
      <c r="O24" s="2756"/>
    </row>
    <row r="25" spans="1:15" ht="34.700000000000003" customHeight="1">
      <c r="A25" s="2751"/>
      <c r="B25" s="993" t="s">
        <v>709</v>
      </c>
      <c r="C25" s="676"/>
      <c r="D25" s="488" t="s">
        <v>352</v>
      </c>
      <c r="E25" s="2778" t="s">
        <v>353</v>
      </c>
      <c r="F25" s="2779"/>
      <c r="G25" s="2779"/>
      <c r="H25" s="2779"/>
      <c r="I25" s="674"/>
      <c r="J25" s="1488" t="s">
        <v>719</v>
      </c>
      <c r="K25" s="1488"/>
      <c r="L25" s="1488"/>
      <c r="M25" s="2780"/>
      <c r="N25" s="2762"/>
      <c r="O25" s="2770" t="s">
        <v>710</v>
      </c>
    </row>
    <row r="26" spans="1:15" ht="34.700000000000003" customHeight="1">
      <c r="A26" s="2751"/>
      <c r="B26" s="993" t="s">
        <v>711</v>
      </c>
      <c r="C26" s="676"/>
      <c r="D26" s="489" t="s">
        <v>213</v>
      </c>
      <c r="E26" s="2772"/>
      <c r="F26" s="2773"/>
      <c r="G26" s="2773"/>
      <c r="H26" s="2773"/>
      <c r="I26" s="500" t="s">
        <v>55</v>
      </c>
      <c r="J26" s="2773"/>
      <c r="K26" s="2773"/>
      <c r="L26" s="2773"/>
      <c r="M26" s="2774"/>
      <c r="N26" s="2781"/>
      <c r="O26" s="2771"/>
    </row>
    <row r="27" spans="1:15" ht="34.700000000000003" customHeight="1">
      <c r="A27" s="2751"/>
      <c r="B27" s="993" t="s">
        <v>712</v>
      </c>
      <c r="C27" s="676"/>
      <c r="D27" s="489" t="s">
        <v>251</v>
      </c>
      <c r="E27" s="675"/>
      <c r="F27" s="500" t="s">
        <v>252</v>
      </c>
      <c r="G27" s="675"/>
      <c r="H27" s="500" t="s">
        <v>227</v>
      </c>
      <c r="I27" s="500" t="s">
        <v>55</v>
      </c>
      <c r="J27" s="675"/>
      <c r="K27" s="500" t="s">
        <v>252</v>
      </c>
      <c r="L27" s="675"/>
      <c r="M27" s="408" t="s">
        <v>227</v>
      </c>
      <c r="N27" s="2762"/>
      <c r="O27" s="2770" t="s">
        <v>713</v>
      </c>
    </row>
    <row r="28" spans="1:15" ht="34.700000000000003" customHeight="1" thickBot="1">
      <c r="A28" s="2752"/>
      <c r="B28" s="2757"/>
      <c r="C28" s="2758"/>
      <c r="D28" s="491" t="s">
        <v>714</v>
      </c>
      <c r="E28" s="2776"/>
      <c r="F28" s="2777"/>
      <c r="G28" s="492" t="s">
        <v>59</v>
      </c>
      <c r="H28" s="492"/>
      <c r="I28" s="492"/>
      <c r="J28" s="492"/>
      <c r="K28" s="492"/>
      <c r="L28" s="492"/>
      <c r="M28" s="493"/>
      <c r="N28" s="2763"/>
      <c r="O28" s="2775"/>
    </row>
    <row r="29" spans="1:15" ht="24.75" customHeight="1">
      <c r="A29" s="2750">
        <v>4</v>
      </c>
      <c r="B29" s="2759" t="s">
        <v>349</v>
      </c>
      <c r="C29" s="2760"/>
      <c r="D29" s="2759" t="s">
        <v>706</v>
      </c>
      <c r="E29" s="2761"/>
      <c r="F29" s="2761"/>
      <c r="G29" s="2761"/>
      <c r="H29" s="2761"/>
      <c r="I29" s="2761"/>
      <c r="J29" s="2761"/>
      <c r="K29" s="2761"/>
      <c r="L29" s="2761"/>
      <c r="M29" s="2760"/>
      <c r="N29" s="2759" t="s">
        <v>350</v>
      </c>
      <c r="O29" s="2760"/>
    </row>
    <row r="30" spans="1:15" ht="54.75" customHeight="1">
      <c r="A30" s="2751"/>
      <c r="B30" s="2794"/>
      <c r="C30" s="2795"/>
      <c r="D30" s="2782"/>
      <c r="E30" s="2783"/>
      <c r="F30" s="2783"/>
      <c r="G30" s="2783"/>
      <c r="H30" s="2783"/>
      <c r="I30" s="2783"/>
      <c r="J30" s="2783"/>
      <c r="K30" s="2783"/>
      <c r="L30" s="2783"/>
      <c r="M30" s="2784"/>
      <c r="N30" s="2782"/>
      <c r="O30" s="2784"/>
    </row>
    <row r="31" spans="1:15" ht="30" customHeight="1">
      <c r="A31" s="2751"/>
      <c r="B31" s="2796"/>
      <c r="C31" s="2797"/>
      <c r="D31" s="490" t="s">
        <v>717</v>
      </c>
      <c r="E31" s="2764"/>
      <c r="F31" s="2765"/>
      <c r="G31" s="2765"/>
      <c r="H31" s="2765"/>
      <c r="I31" s="2766" t="s">
        <v>707</v>
      </c>
      <c r="J31" s="2767"/>
      <c r="K31" s="2764"/>
      <c r="L31" s="2765"/>
      <c r="M31" s="2768"/>
      <c r="N31" s="2785"/>
      <c r="O31" s="2786"/>
    </row>
    <row r="32" spans="1:15" ht="24.75" customHeight="1">
      <c r="A32" s="2751"/>
      <c r="B32" s="2755" t="s">
        <v>718</v>
      </c>
      <c r="C32" s="2756"/>
      <c r="D32" s="2755" t="s">
        <v>708</v>
      </c>
      <c r="E32" s="2769"/>
      <c r="F32" s="2769"/>
      <c r="G32" s="2769"/>
      <c r="H32" s="2769"/>
      <c r="I32" s="2769"/>
      <c r="J32" s="2769"/>
      <c r="K32" s="2769"/>
      <c r="L32" s="2769"/>
      <c r="M32" s="2756"/>
      <c r="N32" s="2755" t="s">
        <v>270</v>
      </c>
      <c r="O32" s="2756"/>
    </row>
    <row r="33" spans="1:15" ht="34.700000000000003" customHeight="1">
      <c r="A33" s="2751"/>
      <c r="B33" s="993" t="s">
        <v>709</v>
      </c>
      <c r="C33" s="676"/>
      <c r="D33" s="488" t="s">
        <v>352</v>
      </c>
      <c r="E33" s="2778" t="s">
        <v>353</v>
      </c>
      <c r="F33" s="2779"/>
      <c r="G33" s="2779"/>
      <c r="H33" s="2779"/>
      <c r="I33" s="674"/>
      <c r="J33" s="1488" t="s">
        <v>719</v>
      </c>
      <c r="K33" s="1488"/>
      <c r="L33" s="1488"/>
      <c r="M33" s="2780"/>
      <c r="N33" s="2762"/>
      <c r="O33" s="2770" t="s">
        <v>710</v>
      </c>
    </row>
    <row r="34" spans="1:15" ht="34.700000000000003" customHeight="1">
      <c r="A34" s="2751"/>
      <c r="B34" s="993" t="s">
        <v>711</v>
      </c>
      <c r="C34" s="676"/>
      <c r="D34" s="489" t="s">
        <v>213</v>
      </c>
      <c r="E34" s="2772"/>
      <c r="F34" s="2773"/>
      <c r="G34" s="2773"/>
      <c r="H34" s="2773"/>
      <c r="I34" s="500" t="s">
        <v>55</v>
      </c>
      <c r="J34" s="2773"/>
      <c r="K34" s="2773"/>
      <c r="L34" s="2773"/>
      <c r="M34" s="2774"/>
      <c r="N34" s="2781"/>
      <c r="O34" s="2771"/>
    </row>
    <row r="35" spans="1:15" ht="34.700000000000003" customHeight="1">
      <c r="A35" s="2751"/>
      <c r="B35" s="993" t="s">
        <v>712</v>
      </c>
      <c r="C35" s="676"/>
      <c r="D35" s="489" t="s">
        <v>251</v>
      </c>
      <c r="E35" s="675"/>
      <c r="F35" s="500" t="s">
        <v>252</v>
      </c>
      <c r="G35" s="675"/>
      <c r="H35" s="500" t="s">
        <v>227</v>
      </c>
      <c r="I35" s="500" t="s">
        <v>55</v>
      </c>
      <c r="J35" s="675"/>
      <c r="K35" s="500" t="s">
        <v>252</v>
      </c>
      <c r="L35" s="675"/>
      <c r="M35" s="408" t="s">
        <v>227</v>
      </c>
      <c r="N35" s="2762"/>
      <c r="O35" s="2770" t="s">
        <v>713</v>
      </c>
    </row>
    <row r="36" spans="1:15" ht="34.700000000000003" customHeight="1" thickBot="1">
      <c r="A36" s="2752"/>
      <c r="B36" s="2757"/>
      <c r="C36" s="2758"/>
      <c r="D36" s="491" t="s">
        <v>714</v>
      </c>
      <c r="E36" s="2776"/>
      <c r="F36" s="2777"/>
      <c r="G36" s="492" t="s">
        <v>59</v>
      </c>
      <c r="H36" s="492"/>
      <c r="I36" s="492"/>
      <c r="J36" s="492"/>
      <c r="K36" s="492"/>
      <c r="L36" s="492"/>
      <c r="M36" s="493"/>
      <c r="N36" s="2763"/>
      <c r="O36" s="2775"/>
    </row>
    <row r="37" spans="1:15" ht="24.75" customHeight="1">
      <c r="A37" s="2750">
        <v>5</v>
      </c>
      <c r="B37" s="2753" t="s">
        <v>349</v>
      </c>
      <c r="C37" s="2754"/>
      <c r="D37" s="2753" t="s">
        <v>706</v>
      </c>
      <c r="E37" s="2787"/>
      <c r="F37" s="2787"/>
      <c r="G37" s="2787"/>
      <c r="H37" s="2787"/>
      <c r="I37" s="2787"/>
      <c r="J37" s="2787"/>
      <c r="K37" s="2787"/>
      <c r="L37" s="2787"/>
      <c r="M37" s="2754"/>
      <c r="N37" s="2753" t="s">
        <v>350</v>
      </c>
      <c r="O37" s="2754"/>
    </row>
    <row r="38" spans="1:15" ht="54.75" customHeight="1">
      <c r="A38" s="2751"/>
      <c r="B38" s="2794"/>
      <c r="C38" s="2795"/>
      <c r="D38" s="2782"/>
      <c r="E38" s="2783"/>
      <c r="F38" s="2783"/>
      <c r="G38" s="2783"/>
      <c r="H38" s="2783"/>
      <c r="I38" s="2783"/>
      <c r="J38" s="2783"/>
      <c r="K38" s="2783"/>
      <c r="L38" s="2783"/>
      <c r="M38" s="2784"/>
      <c r="N38" s="2782"/>
      <c r="O38" s="2784"/>
    </row>
    <row r="39" spans="1:15" ht="30" customHeight="1">
      <c r="A39" s="2751"/>
      <c r="B39" s="2796"/>
      <c r="C39" s="2797"/>
      <c r="D39" s="490" t="s">
        <v>717</v>
      </c>
      <c r="E39" s="2764"/>
      <c r="F39" s="2765"/>
      <c r="G39" s="2765"/>
      <c r="H39" s="2765"/>
      <c r="I39" s="2766" t="s">
        <v>707</v>
      </c>
      <c r="J39" s="2767"/>
      <c r="K39" s="2764"/>
      <c r="L39" s="2765"/>
      <c r="M39" s="2768"/>
      <c r="N39" s="2785"/>
      <c r="O39" s="2786"/>
    </row>
    <row r="40" spans="1:15" ht="24.75" customHeight="1">
      <c r="A40" s="2751"/>
      <c r="B40" s="2755" t="s">
        <v>718</v>
      </c>
      <c r="C40" s="2756"/>
      <c r="D40" s="2755" t="s">
        <v>708</v>
      </c>
      <c r="E40" s="2769"/>
      <c r="F40" s="2769"/>
      <c r="G40" s="2769"/>
      <c r="H40" s="2769"/>
      <c r="I40" s="2769"/>
      <c r="J40" s="2769"/>
      <c r="K40" s="2769"/>
      <c r="L40" s="2769"/>
      <c r="M40" s="2756"/>
      <c r="N40" s="2755" t="s">
        <v>270</v>
      </c>
      <c r="O40" s="2756"/>
    </row>
    <row r="41" spans="1:15" ht="34.700000000000003" customHeight="1">
      <c r="A41" s="2751"/>
      <c r="B41" s="993" t="s">
        <v>709</v>
      </c>
      <c r="C41" s="676"/>
      <c r="D41" s="488" t="s">
        <v>352</v>
      </c>
      <c r="E41" s="2778" t="s">
        <v>353</v>
      </c>
      <c r="F41" s="2779"/>
      <c r="G41" s="2779"/>
      <c r="H41" s="2779"/>
      <c r="I41" s="674"/>
      <c r="J41" s="1488" t="s">
        <v>719</v>
      </c>
      <c r="K41" s="1488"/>
      <c r="L41" s="1488"/>
      <c r="M41" s="2780"/>
      <c r="N41" s="2762"/>
      <c r="O41" s="2770" t="s">
        <v>710</v>
      </c>
    </row>
    <row r="42" spans="1:15" ht="34.700000000000003" customHeight="1">
      <c r="A42" s="2751"/>
      <c r="B42" s="993" t="s">
        <v>711</v>
      </c>
      <c r="C42" s="676"/>
      <c r="D42" s="489" t="s">
        <v>213</v>
      </c>
      <c r="E42" s="2772"/>
      <c r="F42" s="2773"/>
      <c r="G42" s="2773"/>
      <c r="H42" s="2773"/>
      <c r="I42" s="500" t="s">
        <v>55</v>
      </c>
      <c r="J42" s="2773"/>
      <c r="K42" s="2773"/>
      <c r="L42" s="2773"/>
      <c r="M42" s="2774"/>
      <c r="N42" s="2781"/>
      <c r="O42" s="2771"/>
    </row>
    <row r="43" spans="1:15" ht="34.700000000000003" customHeight="1">
      <c r="A43" s="2751"/>
      <c r="B43" s="993" t="s">
        <v>712</v>
      </c>
      <c r="C43" s="676"/>
      <c r="D43" s="489" t="s">
        <v>251</v>
      </c>
      <c r="E43" s="675"/>
      <c r="F43" s="981" t="s">
        <v>252</v>
      </c>
      <c r="G43" s="675"/>
      <c r="H43" s="981" t="s">
        <v>227</v>
      </c>
      <c r="I43" s="981" t="s">
        <v>55</v>
      </c>
      <c r="J43" s="675"/>
      <c r="K43" s="981" t="s">
        <v>252</v>
      </c>
      <c r="L43" s="675"/>
      <c r="M43" s="408" t="s">
        <v>227</v>
      </c>
      <c r="N43" s="2762"/>
      <c r="O43" s="2770" t="s">
        <v>713</v>
      </c>
    </row>
    <row r="44" spans="1:15" ht="34.700000000000003" customHeight="1" thickBot="1">
      <c r="A44" s="2752"/>
      <c r="B44" s="2757"/>
      <c r="C44" s="2758"/>
      <c r="D44" s="491" t="s">
        <v>714</v>
      </c>
      <c r="E44" s="2776"/>
      <c r="F44" s="2777"/>
      <c r="G44" s="492" t="s">
        <v>59</v>
      </c>
      <c r="H44" s="492"/>
      <c r="I44" s="492"/>
      <c r="J44" s="492"/>
      <c r="K44" s="492"/>
      <c r="L44" s="492"/>
      <c r="M44" s="493"/>
      <c r="N44" s="2763"/>
      <c r="O44" s="2775"/>
    </row>
    <row r="45" spans="1:15">
      <c r="A45" s="119" t="s">
        <v>351</v>
      </c>
      <c r="B45" s="119"/>
      <c r="C45" s="127"/>
      <c r="D45" s="127"/>
      <c r="E45" s="127"/>
      <c r="F45" s="127"/>
      <c r="G45" s="127"/>
      <c r="H45" s="127"/>
      <c r="I45" s="127"/>
      <c r="J45" s="127"/>
      <c r="K45" s="127"/>
      <c r="L45" s="127"/>
      <c r="M45" s="127"/>
      <c r="N45" s="127"/>
      <c r="O45" s="127"/>
    </row>
    <row r="46" spans="1:15">
      <c r="A46" s="119"/>
      <c r="B46" s="119"/>
      <c r="C46" s="127"/>
      <c r="D46" s="127"/>
      <c r="E46" s="127"/>
      <c r="F46" s="127"/>
      <c r="G46" s="127"/>
      <c r="H46" s="127"/>
      <c r="I46" s="127"/>
      <c r="J46" s="127"/>
      <c r="K46" s="127"/>
      <c r="L46" s="127"/>
      <c r="M46" s="127"/>
      <c r="N46" s="127"/>
      <c r="O46" s="127"/>
    </row>
  </sheetData>
  <mergeCells count="119">
    <mergeCell ref="B6:C7"/>
    <mergeCell ref="B14:C15"/>
    <mergeCell ref="B30:C31"/>
    <mergeCell ref="B22:C23"/>
    <mergeCell ref="B38:C39"/>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A13:A20"/>
    <mergeCell ref="B13:C13"/>
    <mergeCell ref="D13:M13"/>
    <mergeCell ref="N13:O13"/>
    <mergeCell ref="D14:M14"/>
    <mergeCell ref="E17:H17"/>
    <mergeCell ref="J17:M17"/>
    <mergeCell ref="N17:N18"/>
    <mergeCell ref="O17:O18"/>
    <mergeCell ref="E18:H18"/>
    <mergeCell ref="J18:M18"/>
    <mergeCell ref="N14:O15"/>
    <mergeCell ref="E15:H15"/>
    <mergeCell ref="I15:J15"/>
    <mergeCell ref="K15:M15"/>
    <mergeCell ref="B16:C16"/>
    <mergeCell ref="B20:C20"/>
    <mergeCell ref="D16:M16"/>
    <mergeCell ref="N16:O16"/>
    <mergeCell ref="N19:N20"/>
    <mergeCell ref="O19:O20"/>
    <mergeCell ref="E20:F20"/>
    <mergeCell ref="N11:N12"/>
    <mergeCell ref="O11:O12"/>
    <mergeCell ref="E12:F12"/>
    <mergeCell ref="B12:C12"/>
    <mergeCell ref="B8:C8"/>
    <mergeCell ref="D8:M8"/>
    <mergeCell ref="N8:O8"/>
    <mergeCell ref="A21:A28"/>
    <mergeCell ref="B21:C21"/>
    <mergeCell ref="D21:M21"/>
    <mergeCell ref="N21:O21"/>
    <mergeCell ref="D22:M22"/>
    <mergeCell ref="E25:H25"/>
    <mergeCell ref="J25:M25"/>
    <mergeCell ref="N25:N26"/>
    <mergeCell ref="O25:O26"/>
    <mergeCell ref="E26:H26"/>
    <mergeCell ref="J26:M26"/>
    <mergeCell ref="N22:O23"/>
    <mergeCell ref="E23:H23"/>
    <mergeCell ref="I23:J23"/>
    <mergeCell ref="K23:M23"/>
    <mergeCell ref="B24:C24"/>
    <mergeCell ref="E28:F28"/>
    <mergeCell ref="N29:O29"/>
    <mergeCell ref="D30:M30"/>
    <mergeCell ref="D40:M40"/>
    <mergeCell ref="N40:O40"/>
    <mergeCell ref="N35:N36"/>
    <mergeCell ref="O35:O36"/>
    <mergeCell ref="D24:M24"/>
    <mergeCell ref="N24:O24"/>
    <mergeCell ref="B28:C28"/>
    <mergeCell ref="N27:N28"/>
    <mergeCell ref="O27:O28"/>
    <mergeCell ref="E36:F36"/>
    <mergeCell ref="N30:O31"/>
    <mergeCell ref="D37:M37"/>
    <mergeCell ref="N37:O37"/>
    <mergeCell ref="D38:M38"/>
    <mergeCell ref="E33:H33"/>
    <mergeCell ref="J33:M33"/>
    <mergeCell ref="N33:N34"/>
    <mergeCell ref="O33:O34"/>
    <mergeCell ref="E34:H34"/>
    <mergeCell ref="J34:M34"/>
    <mergeCell ref="N38:O39"/>
    <mergeCell ref="E39:H39"/>
    <mergeCell ref="N43:N44"/>
    <mergeCell ref="E31:H31"/>
    <mergeCell ref="I31:J31"/>
    <mergeCell ref="K31:M31"/>
    <mergeCell ref="D32:M32"/>
    <mergeCell ref="N32:O32"/>
    <mergeCell ref="O41:O42"/>
    <mergeCell ref="E42:H42"/>
    <mergeCell ref="J42:M42"/>
    <mergeCell ref="O43:O44"/>
    <mergeCell ref="E44:F44"/>
    <mergeCell ref="E41:H41"/>
    <mergeCell ref="J41:M41"/>
    <mergeCell ref="N41:N42"/>
    <mergeCell ref="I39:J39"/>
    <mergeCell ref="K39:M39"/>
    <mergeCell ref="A37:A44"/>
    <mergeCell ref="B37:C37"/>
    <mergeCell ref="A29:A36"/>
    <mergeCell ref="B40:C40"/>
    <mergeCell ref="B32:C32"/>
    <mergeCell ref="B36:C36"/>
    <mergeCell ref="B44:C44"/>
    <mergeCell ref="B29:C29"/>
    <mergeCell ref="D29:M29"/>
  </mergeCells>
  <phoneticPr fontId="9"/>
  <conditionalFormatting sqref="D6:J6 C9 C11">
    <cfRule type="cellIs" dxfId="223" priority="92" stopIfTrue="1" operator="equal">
      <formula>""</formula>
    </cfRule>
  </conditionalFormatting>
  <conditionalFormatting sqref="D7:E7">
    <cfRule type="cellIs" dxfId="222" priority="91" stopIfTrue="1" operator="equal">
      <formula>""</formula>
    </cfRule>
  </conditionalFormatting>
  <conditionalFormatting sqref="B6">
    <cfRule type="cellIs" dxfId="221" priority="90" stopIfTrue="1" operator="equal">
      <formula>""</formula>
    </cfRule>
  </conditionalFormatting>
  <conditionalFormatting sqref="C10">
    <cfRule type="cellIs" dxfId="220" priority="89" stopIfTrue="1" operator="equal">
      <formula>""</formula>
    </cfRule>
  </conditionalFormatting>
  <conditionalFormatting sqref="N6">
    <cfRule type="cellIs" dxfId="219" priority="88" stopIfTrue="1" operator="equal">
      <formula>""</formula>
    </cfRule>
  </conditionalFormatting>
  <conditionalFormatting sqref="J11">
    <cfRule type="cellIs" dxfId="218" priority="85" stopIfTrue="1" operator="equal">
      <formula>""</formula>
    </cfRule>
  </conditionalFormatting>
  <conditionalFormatting sqref="K7">
    <cfRule type="cellIs" dxfId="217" priority="81" stopIfTrue="1" operator="equal">
      <formula>""</formula>
    </cfRule>
  </conditionalFormatting>
  <conditionalFormatting sqref="I9">
    <cfRule type="cellIs" dxfId="216" priority="83" stopIfTrue="1" operator="equal">
      <formula>""</formula>
    </cfRule>
  </conditionalFormatting>
  <conditionalFormatting sqref="E12">
    <cfRule type="cellIs" dxfId="215" priority="82" stopIfTrue="1" operator="equal">
      <formula>""</formula>
    </cfRule>
  </conditionalFormatting>
  <conditionalFormatting sqref="D12 D11:E11 G11">
    <cfRule type="cellIs" dxfId="214" priority="87" stopIfTrue="1" operator="equal">
      <formula>""</formula>
    </cfRule>
  </conditionalFormatting>
  <conditionalFormatting sqref="E10">
    <cfRule type="cellIs" dxfId="213" priority="86" stopIfTrue="1" operator="equal">
      <formula>""</formula>
    </cfRule>
  </conditionalFormatting>
  <conditionalFormatting sqref="N14">
    <cfRule type="cellIs" dxfId="212" priority="76" stopIfTrue="1" operator="equal">
      <formula>""</formula>
    </cfRule>
  </conditionalFormatting>
  <conditionalFormatting sqref="L11">
    <cfRule type="cellIs" dxfId="211" priority="84" stopIfTrue="1" operator="equal">
      <formula>""</formula>
    </cfRule>
  </conditionalFormatting>
  <conditionalFormatting sqref="J19">
    <cfRule type="cellIs" dxfId="210" priority="74" stopIfTrue="1" operator="equal">
      <formula>""</formula>
    </cfRule>
  </conditionalFormatting>
  <conditionalFormatting sqref="D14:J14 C17 C19">
    <cfRule type="cellIs" dxfId="209" priority="80" stopIfTrue="1" operator="equal">
      <formula>""</formula>
    </cfRule>
  </conditionalFormatting>
  <conditionalFormatting sqref="D15:E15">
    <cfRule type="cellIs" dxfId="208" priority="79" stopIfTrue="1" operator="equal">
      <formula>""</formula>
    </cfRule>
  </conditionalFormatting>
  <conditionalFormatting sqref="B14">
    <cfRule type="cellIs" dxfId="207" priority="78" stopIfTrue="1" operator="equal">
      <formula>""</formula>
    </cfRule>
  </conditionalFormatting>
  <conditionalFormatting sqref="C18">
    <cfRule type="cellIs" dxfId="206" priority="77" stopIfTrue="1" operator="equal">
      <formula>""</formula>
    </cfRule>
  </conditionalFormatting>
  <conditionalFormatting sqref="D20 D19:E19 G19">
    <cfRule type="cellIs" dxfId="205" priority="75" stopIfTrue="1" operator="equal">
      <formula>""</formula>
    </cfRule>
  </conditionalFormatting>
  <conditionalFormatting sqref="J27">
    <cfRule type="cellIs" dxfId="204" priority="63" stopIfTrue="1" operator="equal">
      <formula>""</formula>
    </cfRule>
  </conditionalFormatting>
  <conditionalFormatting sqref="I17">
    <cfRule type="cellIs" dxfId="203" priority="72" stopIfTrue="1" operator="equal">
      <formula>""</formula>
    </cfRule>
  </conditionalFormatting>
  <conditionalFormatting sqref="L19">
    <cfRule type="cellIs" dxfId="202" priority="73" stopIfTrue="1" operator="equal">
      <formula>""</formula>
    </cfRule>
  </conditionalFormatting>
  <conditionalFormatting sqref="E20">
    <cfRule type="cellIs" dxfId="201" priority="71" stopIfTrue="1" operator="equal">
      <formula>""</formula>
    </cfRule>
  </conditionalFormatting>
  <conditionalFormatting sqref="K15">
    <cfRule type="cellIs" dxfId="200" priority="70" stopIfTrue="1" operator="equal">
      <formula>""</formula>
    </cfRule>
  </conditionalFormatting>
  <conditionalFormatting sqref="D22:J22 C25 C27">
    <cfRule type="cellIs" dxfId="199" priority="69" stopIfTrue="1" operator="equal">
      <formula>""</formula>
    </cfRule>
  </conditionalFormatting>
  <conditionalFormatting sqref="D23:E23">
    <cfRule type="cellIs" dxfId="198" priority="68" stopIfTrue="1" operator="equal">
      <formula>""</formula>
    </cfRule>
  </conditionalFormatting>
  <conditionalFormatting sqref="B22">
    <cfRule type="cellIs" dxfId="197" priority="67" stopIfTrue="1" operator="equal">
      <formula>""</formula>
    </cfRule>
  </conditionalFormatting>
  <conditionalFormatting sqref="C26">
    <cfRule type="cellIs" dxfId="196" priority="66" stopIfTrue="1" operator="equal">
      <formula>""</formula>
    </cfRule>
  </conditionalFormatting>
  <conditionalFormatting sqref="N22">
    <cfRule type="cellIs" dxfId="195" priority="65" stopIfTrue="1" operator="equal">
      <formula>""</formula>
    </cfRule>
  </conditionalFormatting>
  <conditionalFormatting sqref="D28 D27:E27 G27">
    <cfRule type="cellIs" dxfId="194" priority="64" stopIfTrue="1" operator="equal">
      <formula>""</formula>
    </cfRule>
  </conditionalFormatting>
  <conditionalFormatting sqref="I25">
    <cfRule type="cellIs" dxfId="193" priority="61" stopIfTrue="1" operator="equal">
      <formula>""</formula>
    </cfRule>
  </conditionalFormatting>
  <conditionalFormatting sqref="L27">
    <cfRule type="cellIs" dxfId="192" priority="62" stopIfTrue="1" operator="equal">
      <formula>""</formula>
    </cfRule>
  </conditionalFormatting>
  <conditionalFormatting sqref="K23">
    <cfRule type="cellIs" dxfId="191" priority="60" stopIfTrue="1" operator="equal">
      <formula>""</formula>
    </cfRule>
  </conditionalFormatting>
  <conditionalFormatting sqref="D30:J30 C33 C35">
    <cfRule type="cellIs" dxfId="190" priority="59" stopIfTrue="1" operator="equal">
      <formula>""</formula>
    </cfRule>
  </conditionalFormatting>
  <conditionalFormatting sqref="D31:E31">
    <cfRule type="cellIs" dxfId="189" priority="58" stopIfTrue="1" operator="equal">
      <formula>""</formula>
    </cfRule>
  </conditionalFormatting>
  <conditionalFormatting sqref="B30">
    <cfRule type="cellIs" dxfId="188" priority="57" stopIfTrue="1" operator="equal">
      <formula>""</formula>
    </cfRule>
  </conditionalFormatting>
  <conditionalFormatting sqref="C34">
    <cfRule type="cellIs" dxfId="187" priority="56" stopIfTrue="1" operator="equal">
      <formula>""</formula>
    </cfRule>
  </conditionalFormatting>
  <conditionalFormatting sqref="N30">
    <cfRule type="cellIs" dxfId="186" priority="55" stopIfTrue="1" operator="equal">
      <formula>""</formula>
    </cfRule>
  </conditionalFormatting>
  <conditionalFormatting sqref="D36 D35:E35 G35">
    <cfRule type="cellIs" dxfId="185" priority="54" stopIfTrue="1" operator="equal">
      <formula>""</formula>
    </cfRule>
  </conditionalFormatting>
  <conditionalFormatting sqref="J35">
    <cfRule type="cellIs" dxfId="184" priority="53" stopIfTrue="1" operator="equal">
      <formula>""</formula>
    </cfRule>
  </conditionalFormatting>
  <conditionalFormatting sqref="I33">
    <cfRule type="cellIs" dxfId="183" priority="51" stopIfTrue="1" operator="equal">
      <formula>""</formula>
    </cfRule>
  </conditionalFormatting>
  <conditionalFormatting sqref="L35">
    <cfRule type="cellIs" dxfId="182" priority="52" stopIfTrue="1" operator="equal">
      <formula>""</formula>
    </cfRule>
  </conditionalFormatting>
  <conditionalFormatting sqref="K31">
    <cfRule type="cellIs" dxfId="181" priority="50" stopIfTrue="1" operator="equal">
      <formula>""</formula>
    </cfRule>
  </conditionalFormatting>
  <conditionalFormatting sqref="D38:J38 C41 C43">
    <cfRule type="cellIs" dxfId="180" priority="49" stopIfTrue="1" operator="equal">
      <formula>""</formula>
    </cfRule>
  </conditionalFormatting>
  <conditionalFormatting sqref="D39:E39">
    <cfRule type="cellIs" dxfId="179" priority="48" stopIfTrue="1" operator="equal">
      <formula>""</formula>
    </cfRule>
  </conditionalFormatting>
  <conditionalFormatting sqref="B38">
    <cfRule type="cellIs" dxfId="178" priority="47" stopIfTrue="1" operator="equal">
      <formula>""</formula>
    </cfRule>
  </conditionalFormatting>
  <conditionalFormatting sqref="C42">
    <cfRule type="cellIs" dxfId="177" priority="46" stopIfTrue="1" operator="equal">
      <formula>""</formula>
    </cfRule>
  </conditionalFormatting>
  <conditionalFormatting sqref="N38">
    <cfRule type="cellIs" dxfId="176" priority="45" stopIfTrue="1" operator="equal">
      <formula>""</formula>
    </cfRule>
  </conditionalFormatting>
  <conditionalFormatting sqref="D44 D43:E43 G43">
    <cfRule type="cellIs" dxfId="175" priority="44" stopIfTrue="1" operator="equal">
      <formula>""</formula>
    </cfRule>
  </conditionalFormatting>
  <conditionalFormatting sqref="J43">
    <cfRule type="cellIs" dxfId="174" priority="43" stopIfTrue="1" operator="equal">
      <formula>""</formula>
    </cfRule>
  </conditionalFormatting>
  <conditionalFormatting sqref="I41">
    <cfRule type="cellIs" dxfId="173" priority="41" stopIfTrue="1" operator="equal">
      <formula>""</formula>
    </cfRule>
  </conditionalFormatting>
  <conditionalFormatting sqref="L43">
    <cfRule type="cellIs" dxfId="172" priority="42" stopIfTrue="1" operator="equal">
      <formula>""</formula>
    </cfRule>
  </conditionalFormatting>
  <conditionalFormatting sqref="K39">
    <cfRule type="cellIs" dxfId="171" priority="40" stopIfTrue="1" operator="equal">
      <formula>""</formula>
    </cfRule>
  </conditionalFormatting>
  <conditionalFormatting sqref="N11">
    <cfRule type="cellIs" dxfId="170" priority="39" operator="equal">
      <formula>""</formula>
    </cfRule>
  </conditionalFormatting>
  <conditionalFormatting sqref="J10">
    <cfRule type="cellIs" dxfId="169" priority="34" stopIfTrue="1" operator="equal">
      <formula>""</formula>
    </cfRule>
  </conditionalFormatting>
  <conditionalFormatting sqref="E18">
    <cfRule type="cellIs" dxfId="168" priority="33" stopIfTrue="1" operator="equal">
      <formula>""</formula>
    </cfRule>
  </conditionalFormatting>
  <conditionalFormatting sqref="J18">
    <cfRule type="cellIs" dxfId="167" priority="32" stopIfTrue="1" operator="equal">
      <formula>""</formula>
    </cfRule>
  </conditionalFormatting>
  <conditionalFormatting sqref="E26">
    <cfRule type="cellIs" dxfId="166" priority="31" stopIfTrue="1" operator="equal">
      <formula>""</formula>
    </cfRule>
  </conditionalFormatting>
  <conditionalFormatting sqref="J26">
    <cfRule type="cellIs" dxfId="165" priority="30" stopIfTrue="1" operator="equal">
      <formula>""</formula>
    </cfRule>
  </conditionalFormatting>
  <conditionalFormatting sqref="E34">
    <cfRule type="cellIs" dxfId="164" priority="29" stopIfTrue="1" operator="equal">
      <formula>""</formula>
    </cfRule>
  </conditionalFormatting>
  <conditionalFormatting sqref="J34">
    <cfRule type="cellIs" dxfId="163" priority="28" stopIfTrue="1" operator="equal">
      <formula>""</formula>
    </cfRule>
  </conditionalFormatting>
  <conditionalFormatting sqref="E42">
    <cfRule type="cellIs" dxfId="162" priority="27" stopIfTrue="1" operator="equal">
      <formula>""</formula>
    </cfRule>
  </conditionalFormatting>
  <conditionalFormatting sqref="J42">
    <cfRule type="cellIs" dxfId="161" priority="26" stopIfTrue="1" operator="equal">
      <formula>""</formula>
    </cfRule>
  </conditionalFormatting>
  <conditionalFormatting sqref="E28">
    <cfRule type="cellIs" dxfId="160" priority="25" stopIfTrue="1" operator="equal">
      <formula>""</formula>
    </cfRule>
  </conditionalFormatting>
  <conditionalFormatting sqref="E36">
    <cfRule type="cellIs" dxfId="159" priority="24" stopIfTrue="1" operator="equal">
      <formula>""</formula>
    </cfRule>
  </conditionalFormatting>
  <conditionalFormatting sqref="E44">
    <cfRule type="cellIs" dxfId="158" priority="23" stopIfTrue="1" operator="equal">
      <formula>""</formula>
    </cfRule>
  </conditionalFormatting>
  <conditionalFormatting sqref="N9">
    <cfRule type="cellIs" dxfId="157" priority="22" operator="equal">
      <formula>""</formula>
    </cfRule>
  </conditionalFormatting>
  <conditionalFormatting sqref="N17">
    <cfRule type="cellIs" dxfId="156" priority="21" operator="equal">
      <formula>""</formula>
    </cfRule>
  </conditionalFormatting>
  <conditionalFormatting sqref="N19">
    <cfRule type="cellIs" dxfId="155" priority="17" operator="equal">
      <formula>""</formula>
    </cfRule>
  </conditionalFormatting>
  <conditionalFormatting sqref="N25">
    <cfRule type="cellIs" dxfId="154" priority="16" operator="equal">
      <formula>""</formula>
    </cfRule>
  </conditionalFormatting>
  <conditionalFormatting sqref="N27">
    <cfRule type="cellIs" dxfId="153" priority="15" operator="equal">
      <formula>""</formula>
    </cfRule>
  </conditionalFormatting>
  <conditionalFormatting sqref="N33">
    <cfRule type="cellIs" dxfId="152" priority="14" operator="equal">
      <formula>""</formula>
    </cfRule>
  </conditionalFormatting>
  <conditionalFormatting sqref="N35">
    <cfRule type="cellIs" dxfId="151" priority="13" operator="equal">
      <formula>""</formula>
    </cfRule>
  </conditionalFormatting>
  <conditionalFormatting sqref="N41">
    <cfRule type="cellIs" dxfId="150" priority="12" operator="equal">
      <formula>""</formula>
    </cfRule>
  </conditionalFormatting>
  <conditionalFormatting sqref="N43">
    <cfRule type="cellIs" dxfId="149" priority="11" operator="equal">
      <formula>""</formula>
    </cfRule>
  </conditionalFormatting>
  <dataValidations count="2">
    <dataValidation imeMode="hiragana" allowBlank="1" showInputMessage="1" showErrorMessage="1" sqref="C9:C11 K7 E10:E12 E42:E44 N6 J34:J35 F6:J6 G11 I9 L11 D6:E7 D11:D12 C17:C19 K15 J10:J11 B22 N14 E18:E20 F14:J14 G19 I17 L19 D14:E15 D19:D20 C25:C27 K23 J18:J19 B30 N22 J42:J43 F22:J22 G27 I25 L27 D22:E23 D27:D28 C33:C35 K31 J26:J27 B38 N30 E26:E28 F30:J30 G35 I33 L35 D30:E31 D35:D36 C41:C43 K39 D43:D44 B6 N38 E34:E36 F38:J38 G43 I41 L43 D38:E39 B1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&amp;R&amp;10&amp;KFF0000（令和６年１１月２９日以降に申請する訓練科から適用）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27" customWidth="1"/>
    <col min="3" max="15" width="5.625" style="127" customWidth="1"/>
    <col min="16" max="16" width="15.625" style="127" customWidth="1"/>
    <col min="17" max="17" width="4.625" style="127" customWidth="1"/>
    <col min="18" max="16384" width="12.625" style="127"/>
  </cols>
  <sheetData>
    <row r="1" spans="1:16" ht="20.100000000000001" customHeight="1">
      <c r="P1" s="122" t="s">
        <v>725</v>
      </c>
    </row>
    <row r="2" spans="1:16" ht="9.9499999999999993" customHeight="1">
      <c r="P2" s="188"/>
    </row>
    <row r="3" spans="1:16" ht="30" customHeight="1">
      <c r="A3" s="2805" t="s">
        <v>354</v>
      </c>
      <c r="B3" s="2805"/>
      <c r="C3" s="2805"/>
      <c r="D3" s="2805"/>
      <c r="E3" s="2805"/>
      <c r="F3" s="2805"/>
      <c r="G3" s="2805"/>
      <c r="H3" s="2805"/>
      <c r="I3" s="2805"/>
      <c r="J3" s="2805"/>
      <c r="K3" s="2805"/>
      <c r="L3" s="2805"/>
      <c r="M3" s="2805"/>
      <c r="N3" s="2805"/>
      <c r="O3" s="2805"/>
      <c r="P3" s="2805"/>
    </row>
    <row r="4" spans="1:16" ht="20.100000000000001" customHeight="1">
      <c r="A4" s="189"/>
      <c r="B4" s="189"/>
      <c r="C4" s="189"/>
      <c r="D4" s="294"/>
      <c r="E4" s="189"/>
      <c r="F4" s="189"/>
      <c r="G4" s="189"/>
      <c r="H4" s="189"/>
      <c r="I4" s="189"/>
      <c r="J4" s="189"/>
      <c r="K4" s="189"/>
      <c r="L4" s="189"/>
      <c r="M4" s="189"/>
      <c r="N4" s="189"/>
      <c r="O4" s="189"/>
      <c r="P4" s="189"/>
    </row>
    <row r="5" spans="1:16" ht="24.95" customHeight="1">
      <c r="A5" s="2806" t="s">
        <v>245</v>
      </c>
      <c r="B5" s="2806"/>
      <c r="C5" s="2806"/>
      <c r="D5" s="2806"/>
      <c r="E5" s="2806"/>
      <c r="F5" s="2807" t="str">
        <f>IF(様式1!L11="","",様式1!L11)</f>
        <v/>
      </c>
      <c r="G5" s="2807"/>
      <c r="H5" s="2807"/>
      <c r="I5" s="2807"/>
      <c r="J5" s="2807"/>
      <c r="K5" s="2807"/>
      <c r="L5" s="2807"/>
      <c r="M5" s="128"/>
      <c r="N5" s="128"/>
      <c r="O5" s="307" t="s">
        <v>355</v>
      </c>
      <c r="P5" s="677"/>
    </row>
    <row r="6" spans="1:16" ht="20.100000000000001" customHeight="1" thickBot="1">
      <c r="A6" s="125"/>
      <c r="B6" s="125"/>
      <c r="C6" s="125"/>
      <c r="D6" s="295"/>
      <c r="E6" s="125"/>
      <c r="F6" s="110"/>
      <c r="G6" s="110"/>
      <c r="H6" s="110"/>
      <c r="I6" s="110"/>
      <c r="J6" s="296"/>
      <c r="K6" s="110"/>
      <c r="M6" s="110"/>
      <c r="N6" s="110"/>
      <c r="O6" s="110"/>
    </row>
    <row r="7" spans="1:16" ht="39.950000000000003" customHeight="1" thickBot="1">
      <c r="A7" s="2808" t="s">
        <v>246</v>
      </c>
      <c r="B7" s="2809"/>
      <c r="C7" s="2810"/>
      <c r="D7" s="2814" t="str">
        <f>IF(様式1!G36="","",様式1!G36)</f>
        <v/>
      </c>
      <c r="E7" s="2815"/>
      <c r="F7" s="2815"/>
      <c r="G7" s="2815"/>
      <c r="H7" s="2815"/>
      <c r="I7" s="2815"/>
      <c r="J7" s="2815"/>
      <c r="K7" s="2815"/>
      <c r="L7" s="2815"/>
      <c r="M7" s="2815"/>
      <c r="N7" s="2815"/>
      <c r="O7" s="2815"/>
      <c r="P7" s="2816"/>
    </row>
    <row r="8" spans="1:16" ht="69.95" customHeight="1" thickBot="1">
      <c r="A8" s="2802" t="s">
        <v>356</v>
      </c>
      <c r="B8" s="2803"/>
      <c r="C8" s="2804"/>
      <c r="D8" s="2811"/>
      <c r="E8" s="2812"/>
      <c r="F8" s="2812"/>
      <c r="G8" s="2812"/>
      <c r="H8" s="2812"/>
      <c r="I8" s="2812"/>
      <c r="J8" s="2812"/>
      <c r="K8" s="2812"/>
      <c r="L8" s="2812"/>
      <c r="M8" s="2812"/>
      <c r="N8" s="2812"/>
      <c r="O8" s="2812"/>
      <c r="P8" s="2813"/>
    </row>
    <row r="9" spans="1:16" ht="20.100000000000001" customHeight="1">
      <c r="A9" s="2817" t="s">
        <v>357</v>
      </c>
      <c r="B9" s="2819" t="s">
        <v>256</v>
      </c>
      <c r="C9" s="2820"/>
      <c r="D9" s="2820"/>
      <c r="E9" s="2821"/>
      <c r="F9" s="2819" t="s">
        <v>257</v>
      </c>
      <c r="G9" s="2820"/>
      <c r="H9" s="2820"/>
      <c r="I9" s="2820"/>
      <c r="J9" s="2820"/>
      <c r="K9" s="2820"/>
      <c r="L9" s="2820"/>
      <c r="M9" s="2820"/>
      <c r="N9" s="2820"/>
      <c r="O9" s="2820"/>
      <c r="P9" s="190" t="s">
        <v>251</v>
      </c>
    </row>
    <row r="10" spans="1:16" ht="30" customHeight="1">
      <c r="A10" s="2817"/>
      <c r="B10" s="2822" t="s">
        <v>258</v>
      </c>
      <c r="C10" s="2823"/>
      <c r="D10" s="2824"/>
      <c r="E10" s="2825"/>
      <c r="F10" s="2826"/>
      <c r="G10" s="2827"/>
      <c r="H10" s="2827"/>
      <c r="I10" s="2827"/>
      <c r="J10" s="2827"/>
      <c r="K10" s="2827"/>
      <c r="L10" s="2827"/>
      <c r="M10" s="2827"/>
      <c r="N10" s="2827"/>
      <c r="O10" s="2827"/>
      <c r="P10" s="678"/>
    </row>
    <row r="11" spans="1:16" ht="30" customHeight="1">
      <c r="A11" s="2817"/>
      <c r="B11" s="2822"/>
      <c r="C11" s="2828"/>
      <c r="D11" s="2829"/>
      <c r="E11" s="2830"/>
      <c r="F11" s="2831"/>
      <c r="G11" s="2832"/>
      <c r="H11" s="2832"/>
      <c r="I11" s="2832"/>
      <c r="J11" s="2832"/>
      <c r="K11" s="2832"/>
      <c r="L11" s="2832"/>
      <c r="M11" s="2832"/>
      <c r="N11" s="2832"/>
      <c r="O11" s="2833"/>
      <c r="P11" s="679"/>
    </row>
    <row r="12" spans="1:16" ht="30" customHeight="1">
      <c r="A12" s="2817"/>
      <c r="B12" s="2822"/>
      <c r="C12" s="2828"/>
      <c r="D12" s="2829"/>
      <c r="E12" s="2830"/>
      <c r="F12" s="2831"/>
      <c r="G12" s="2832"/>
      <c r="H12" s="2832"/>
      <c r="I12" s="2832"/>
      <c r="J12" s="2832"/>
      <c r="K12" s="2832"/>
      <c r="L12" s="2832"/>
      <c r="M12" s="2832"/>
      <c r="N12" s="2832"/>
      <c r="O12" s="2833"/>
      <c r="P12" s="679"/>
    </row>
    <row r="13" spans="1:16" ht="30" customHeight="1">
      <c r="A13" s="2817"/>
      <c r="B13" s="2822"/>
      <c r="C13" s="2828"/>
      <c r="D13" s="2829"/>
      <c r="E13" s="2830"/>
      <c r="F13" s="2831"/>
      <c r="G13" s="2832"/>
      <c r="H13" s="2832"/>
      <c r="I13" s="2832"/>
      <c r="J13" s="2832"/>
      <c r="K13" s="2832"/>
      <c r="L13" s="2832"/>
      <c r="M13" s="2832"/>
      <c r="N13" s="2832"/>
      <c r="O13" s="2833"/>
      <c r="P13" s="679"/>
    </row>
    <row r="14" spans="1:16" ht="30" customHeight="1">
      <c r="A14" s="2817"/>
      <c r="B14" s="2822"/>
      <c r="C14" s="2828"/>
      <c r="D14" s="2829"/>
      <c r="E14" s="2830"/>
      <c r="F14" s="2831"/>
      <c r="G14" s="2832"/>
      <c r="H14" s="2832"/>
      <c r="I14" s="2832"/>
      <c r="J14" s="2832"/>
      <c r="K14" s="2832"/>
      <c r="L14" s="2832"/>
      <c r="M14" s="2832"/>
      <c r="N14" s="2832"/>
      <c r="O14" s="2833"/>
      <c r="P14" s="679"/>
    </row>
    <row r="15" spans="1:16" ht="30" customHeight="1">
      <c r="A15" s="2817"/>
      <c r="B15" s="2822"/>
      <c r="C15" s="2828"/>
      <c r="D15" s="2829"/>
      <c r="E15" s="2830"/>
      <c r="F15" s="2831"/>
      <c r="G15" s="2832"/>
      <c r="H15" s="2832"/>
      <c r="I15" s="2832"/>
      <c r="J15" s="2832"/>
      <c r="K15" s="2832"/>
      <c r="L15" s="2832"/>
      <c r="M15" s="2832"/>
      <c r="N15" s="2832"/>
      <c r="O15" s="2832"/>
      <c r="P15" s="679"/>
    </row>
    <row r="16" spans="1:16" ht="30" customHeight="1">
      <c r="A16" s="2817"/>
      <c r="B16" s="2822"/>
      <c r="C16" s="2828"/>
      <c r="D16" s="2829"/>
      <c r="E16" s="2830"/>
      <c r="F16" s="2831"/>
      <c r="G16" s="2832"/>
      <c r="H16" s="2832"/>
      <c r="I16" s="2832"/>
      <c r="J16" s="2832"/>
      <c r="K16" s="2832"/>
      <c r="L16" s="2832"/>
      <c r="M16" s="2832"/>
      <c r="N16" s="2832"/>
      <c r="O16" s="2832"/>
      <c r="P16" s="679"/>
    </row>
    <row r="17" spans="1:16" ht="30" customHeight="1">
      <c r="A17" s="2817"/>
      <c r="B17" s="2822"/>
      <c r="C17" s="2828"/>
      <c r="D17" s="2829"/>
      <c r="E17" s="2830"/>
      <c r="F17" s="2831"/>
      <c r="G17" s="2832"/>
      <c r="H17" s="2832"/>
      <c r="I17" s="2832"/>
      <c r="J17" s="2832"/>
      <c r="K17" s="2832"/>
      <c r="L17" s="2832"/>
      <c r="M17" s="2832"/>
      <c r="N17" s="2832"/>
      <c r="O17" s="2832"/>
      <c r="P17" s="679"/>
    </row>
    <row r="18" spans="1:16" ht="30" customHeight="1">
      <c r="A18" s="2817"/>
      <c r="B18" s="2822"/>
      <c r="C18" s="2834"/>
      <c r="D18" s="2835"/>
      <c r="E18" s="2836"/>
      <c r="F18" s="2837"/>
      <c r="G18" s="2838"/>
      <c r="H18" s="2838"/>
      <c r="I18" s="2838"/>
      <c r="J18" s="2838"/>
      <c r="K18" s="2838"/>
      <c r="L18" s="2838"/>
      <c r="M18" s="2838"/>
      <c r="N18" s="2838"/>
      <c r="O18" s="2838"/>
      <c r="P18" s="680"/>
    </row>
    <row r="19" spans="1:16" ht="30" customHeight="1">
      <c r="A19" s="2817"/>
      <c r="B19" s="2839" t="s">
        <v>176</v>
      </c>
      <c r="C19" s="2823"/>
      <c r="D19" s="2824"/>
      <c r="E19" s="2825"/>
      <c r="F19" s="2826"/>
      <c r="G19" s="2827"/>
      <c r="H19" s="2827"/>
      <c r="I19" s="2827"/>
      <c r="J19" s="2827"/>
      <c r="K19" s="2827"/>
      <c r="L19" s="2827"/>
      <c r="M19" s="2827"/>
      <c r="N19" s="2827"/>
      <c r="O19" s="2827"/>
      <c r="P19" s="678"/>
    </row>
    <row r="20" spans="1:16" ht="30" customHeight="1">
      <c r="A20" s="2817"/>
      <c r="B20" s="2822"/>
      <c r="C20" s="2828"/>
      <c r="D20" s="2829"/>
      <c r="E20" s="2830"/>
      <c r="F20" s="2831"/>
      <c r="G20" s="2832"/>
      <c r="H20" s="2832"/>
      <c r="I20" s="2832"/>
      <c r="J20" s="2832"/>
      <c r="K20" s="2832"/>
      <c r="L20" s="2832"/>
      <c r="M20" s="2832"/>
      <c r="N20" s="2832"/>
      <c r="O20" s="2832"/>
      <c r="P20" s="679"/>
    </row>
    <row r="21" spans="1:16" ht="30" customHeight="1">
      <c r="A21" s="2817"/>
      <c r="B21" s="2822"/>
      <c r="C21" s="2828"/>
      <c r="D21" s="2829"/>
      <c r="E21" s="2830"/>
      <c r="F21" s="2831"/>
      <c r="G21" s="2832"/>
      <c r="H21" s="2832"/>
      <c r="I21" s="2832"/>
      <c r="J21" s="2832"/>
      <c r="K21" s="2832"/>
      <c r="L21" s="2832"/>
      <c r="M21" s="2832"/>
      <c r="N21" s="2832"/>
      <c r="O21" s="2832"/>
      <c r="P21" s="679"/>
    </row>
    <row r="22" spans="1:16" ht="30" customHeight="1">
      <c r="A22" s="2817"/>
      <c r="B22" s="2822"/>
      <c r="C22" s="2828"/>
      <c r="D22" s="2829"/>
      <c r="E22" s="2830"/>
      <c r="F22" s="2831"/>
      <c r="G22" s="2832"/>
      <c r="H22" s="2832"/>
      <c r="I22" s="2832"/>
      <c r="J22" s="2832"/>
      <c r="K22" s="2832"/>
      <c r="L22" s="2832"/>
      <c r="M22" s="2832"/>
      <c r="N22" s="2832"/>
      <c r="O22" s="2832"/>
      <c r="P22" s="679"/>
    </row>
    <row r="23" spans="1:16" ht="30" customHeight="1">
      <c r="A23" s="2817"/>
      <c r="B23" s="2822"/>
      <c r="C23" s="2828"/>
      <c r="D23" s="2829"/>
      <c r="E23" s="2830"/>
      <c r="F23" s="2831"/>
      <c r="G23" s="2832"/>
      <c r="H23" s="2832"/>
      <c r="I23" s="2832"/>
      <c r="J23" s="2832"/>
      <c r="K23" s="2832"/>
      <c r="L23" s="2832"/>
      <c r="M23" s="2832"/>
      <c r="N23" s="2832"/>
      <c r="O23" s="2832"/>
      <c r="P23" s="679"/>
    </row>
    <row r="24" spans="1:16" ht="30" customHeight="1">
      <c r="A24" s="2817"/>
      <c r="B24" s="2822"/>
      <c r="C24" s="2828"/>
      <c r="D24" s="2829"/>
      <c r="E24" s="2830"/>
      <c r="F24" s="2831"/>
      <c r="G24" s="2832"/>
      <c r="H24" s="2832"/>
      <c r="I24" s="2832"/>
      <c r="J24" s="2832"/>
      <c r="K24" s="2832"/>
      <c r="L24" s="2832"/>
      <c r="M24" s="2832"/>
      <c r="N24" s="2832"/>
      <c r="O24" s="2832"/>
      <c r="P24" s="679"/>
    </row>
    <row r="25" spans="1:16" ht="30" customHeight="1">
      <c r="A25" s="2817"/>
      <c r="B25" s="2822"/>
      <c r="C25" s="2828"/>
      <c r="D25" s="2829"/>
      <c r="E25" s="2830"/>
      <c r="F25" s="2831"/>
      <c r="G25" s="2832"/>
      <c r="H25" s="2832"/>
      <c r="I25" s="2832"/>
      <c r="J25" s="2832"/>
      <c r="K25" s="2832"/>
      <c r="L25" s="2832"/>
      <c r="M25" s="2832"/>
      <c r="N25" s="2832"/>
      <c r="O25" s="2832"/>
      <c r="P25" s="679"/>
    </row>
    <row r="26" spans="1:16" ht="30" customHeight="1">
      <c r="A26" s="2817"/>
      <c r="B26" s="2822"/>
      <c r="C26" s="2828"/>
      <c r="D26" s="2829"/>
      <c r="E26" s="2830"/>
      <c r="F26" s="2831"/>
      <c r="G26" s="2832"/>
      <c r="H26" s="2832"/>
      <c r="I26" s="2832"/>
      <c r="J26" s="2832"/>
      <c r="K26" s="2832"/>
      <c r="L26" s="2832"/>
      <c r="M26" s="2832"/>
      <c r="N26" s="2832"/>
      <c r="O26" s="2832"/>
      <c r="P26" s="679"/>
    </row>
    <row r="27" spans="1:16" ht="30" customHeight="1">
      <c r="A27" s="2817"/>
      <c r="B27" s="2822"/>
      <c r="C27" s="2834"/>
      <c r="D27" s="2835"/>
      <c r="E27" s="2836"/>
      <c r="F27" s="2837"/>
      <c r="G27" s="2838"/>
      <c r="H27" s="2838"/>
      <c r="I27" s="2838"/>
      <c r="J27" s="2838"/>
      <c r="K27" s="2838"/>
      <c r="L27" s="2838"/>
      <c r="M27" s="2838"/>
      <c r="N27" s="2838"/>
      <c r="O27" s="2838"/>
      <c r="P27" s="679"/>
    </row>
    <row r="28" spans="1:16" ht="30" customHeight="1" thickBot="1">
      <c r="A28" s="2818"/>
      <c r="B28" s="297" t="s">
        <v>358</v>
      </c>
      <c r="C28" s="298"/>
      <c r="D28" s="298"/>
      <c r="E28" s="298"/>
      <c r="F28" s="298"/>
      <c r="G28" s="298"/>
      <c r="H28" s="298"/>
      <c r="I28" s="298"/>
      <c r="J28" s="298"/>
      <c r="K28" s="298"/>
      <c r="L28" s="298"/>
      <c r="M28" s="298"/>
      <c r="N28" s="298"/>
      <c r="O28" s="298"/>
      <c r="P28" s="377">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48"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Normal="85" zoomScaleSheetLayoutView="100" workbookViewId="0">
      <selection activeCell="A2" sqref="A2:AI2"/>
    </sheetView>
  </sheetViews>
  <sheetFormatPr defaultColWidth="3" defaultRowHeight="21" customHeight="1"/>
  <cols>
    <col min="1" max="7" width="3" style="366"/>
    <col min="8" max="10" width="3.375" style="366" customWidth="1"/>
    <col min="11" max="24" width="3" style="366"/>
    <col min="25" max="26" width="3" style="366" customWidth="1"/>
    <col min="27" max="16384" width="3" style="366"/>
  </cols>
  <sheetData>
    <row r="1" spans="1:35" ht="11.25">
      <c r="AI1" s="367" t="s">
        <v>726</v>
      </c>
    </row>
    <row r="2" spans="1:35" ht="36" customHeight="1">
      <c r="A2" s="2924" t="s">
        <v>519</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row>
    <row r="3" spans="1:35" ht="11.25"/>
    <row r="4" spans="1:35" ht="15" customHeight="1">
      <c r="B4" s="2851" t="s">
        <v>950</v>
      </c>
      <c r="C4" s="2851"/>
      <c r="D4" s="2851"/>
      <c r="E4" s="2851"/>
      <c r="F4" s="2923"/>
      <c r="G4" s="2923"/>
      <c r="H4" s="2923"/>
      <c r="I4" s="2923"/>
      <c r="J4" s="2923"/>
      <c r="K4" s="2923"/>
      <c r="L4" s="2923"/>
      <c r="M4" s="2923"/>
      <c r="N4" s="2923"/>
      <c r="O4" s="2923"/>
      <c r="P4" s="2923"/>
      <c r="Q4" s="2923"/>
      <c r="R4" s="2923"/>
    </row>
    <row r="5" spans="1:35" ht="15" customHeight="1">
      <c r="B5" s="2851" t="s">
        <v>520</v>
      </c>
      <c r="C5" s="2851"/>
      <c r="D5" s="2851"/>
      <c r="E5" s="2851"/>
      <c r="F5" s="2923" t="str">
        <f>IF(様式1!G36="","",様式1!G36)</f>
        <v/>
      </c>
      <c r="G5" s="2923"/>
      <c r="H5" s="2923"/>
      <c r="I5" s="2923"/>
      <c r="J5" s="2923"/>
      <c r="K5" s="2923"/>
      <c r="L5" s="2923"/>
      <c r="M5" s="2923"/>
      <c r="N5" s="2923"/>
      <c r="O5" s="2923"/>
      <c r="P5" s="2923"/>
      <c r="Q5" s="2923"/>
      <c r="R5" s="2923"/>
    </row>
    <row r="6" spans="1:35" ht="15" customHeight="1">
      <c r="S6" s="366" t="s">
        <v>521</v>
      </c>
      <c r="W6" s="2923"/>
      <c r="X6" s="2923"/>
      <c r="Y6" s="2923"/>
      <c r="Z6" s="2923"/>
      <c r="AA6" s="2923"/>
      <c r="AB6" s="2923"/>
      <c r="AC6" s="2923"/>
      <c r="AD6" s="2923"/>
      <c r="AE6" s="2923"/>
      <c r="AF6" s="2923"/>
    </row>
    <row r="7" spans="1:35" ht="11.25"/>
    <row r="8" spans="1:35" ht="15" customHeight="1">
      <c r="A8" s="2921" t="s">
        <v>580</v>
      </c>
      <c r="B8" s="2921"/>
      <c r="C8" s="2921"/>
      <c r="D8" s="2921"/>
      <c r="E8" s="2921"/>
      <c r="F8" s="2921"/>
      <c r="G8" s="2921"/>
      <c r="H8" s="2921"/>
      <c r="I8" s="2921"/>
      <c r="J8" s="2921"/>
      <c r="K8" s="2921"/>
      <c r="L8" s="2921"/>
      <c r="M8" s="2921"/>
      <c r="N8" s="2921"/>
      <c r="O8" s="2921"/>
      <c r="P8" s="2921"/>
      <c r="Q8" s="2921"/>
      <c r="R8" s="2921"/>
      <c r="S8" s="2921"/>
      <c r="T8" s="2921"/>
      <c r="U8" s="2921"/>
      <c r="V8" s="2921"/>
      <c r="W8" s="2921"/>
      <c r="X8" s="2921"/>
      <c r="Y8" s="2921"/>
      <c r="Z8" s="2921"/>
      <c r="AA8" s="2921"/>
      <c r="AB8" s="2921"/>
      <c r="AC8" s="2921"/>
      <c r="AD8" s="2921"/>
      <c r="AE8" s="2921"/>
      <c r="AF8" s="2921"/>
      <c r="AG8" s="2921"/>
      <c r="AH8" s="2921"/>
      <c r="AI8" s="2921"/>
    </row>
    <row r="9" spans="1:35" ht="11.25"/>
    <row r="10" spans="1:35" ht="15" customHeight="1">
      <c r="C10" s="2922" t="s">
        <v>868</v>
      </c>
      <c r="D10" s="2922"/>
      <c r="E10" s="2922"/>
      <c r="F10" s="2922"/>
      <c r="G10" s="2922"/>
      <c r="H10" s="2922"/>
      <c r="I10" s="2922"/>
    </row>
    <row r="11" spans="1:35" ht="11.25"/>
    <row r="12" spans="1:35" ht="15" customHeight="1">
      <c r="D12" s="366" t="s">
        <v>522</v>
      </c>
    </row>
    <row r="13" spans="1:35" ht="15" customHeight="1">
      <c r="D13" s="2916" t="s">
        <v>523</v>
      </c>
      <c r="E13" s="2916"/>
      <c r="F13" s="2916"/>
      <c r="G13" s="2917" t="str">
        <f>IF(様式1!L9="","",様式1!L9)</f>
        <v/>
      </c>
      <c r="H13" s="2917"/>
      <c r="I13" s="2917"/>
      <c r="J13" s="2917"/>
      <c r="K13" s="2917"/>
      <c r="L13" s="2917"/>
      <c r="M13" s="2917"/>
      <c r="N13" s="2917"/>
      <c r="O13" s="2917"/>
      <c r="P13" s="2917"/>
      <c r="Q13" s="2917"/>
      <c r="R13" s="2917"/>
      <c r="S13" s="2917"/>
      <c r="T13" s="2917"/>
      <c r="U13" s="2917"/>
      <c r="V13" s="2918" t="s">
        <v>524</v>
      </c>
      <c r="W13" s="2918"/>
      <c r="X13" s="2918"/>
      <c r="Y13" s="2918"/>
      <c r="Z13" s="2918"/>
      <c r="AA13" s="2918"/>
      <c r="AB13" s="2918"/>
      <c r="AC13" s="2850" t="str">
        <f>IF(様式9!C9="","",様式9!C9)</f>
        <v/>
      </c>
      <c r="AD13" s="2850"/>
      <c r="AE13" s="2850"/>
      <c r="AF13" s="2850"/>
      <c r="AG13" s="2850"/>
      <c r="AH13" s="2850"/>
      <c r="AI13" s="368"/>
    </row>
    <row r="14" spans="1:35" ht="15" customHeight="1">
      <c r="F14" s="369"/>
      <c r="G14" s="369"/>
      <c r="H14" s="369"/>
      <c r="I14" s="369"/>
      <c r="J14" s="369"/>
      <c r="K14" s="369"/>
      <c r="L14" s="369"/>
      <c r="M14" s="369"/>
      <c r="N14" s="369"/>
      <c r="O14" s="369"/>
      <c r="P14" s="369"/>
      <c r="Q14" s="369"/>
      <c r="R14" s="369"/>
      <c r="S14" s="369"/>
    </row>
    <row r="15" spans="1:35" ht="15" customHeight="1">
      <c r="D15" s="2916" t="s">
        <v>1341</v>
      </c>
      <c r="E15" s="2916"/>
      <c r="F15" s="2916"/>
      <c r="G15" s="2917" t="str">
        <f>IF(様式1!L11="","",様式1!L11)</f>
        <v/>
      </c>
      <c r="H15" s="2917"/>
      <c r="I15" s="2917"/>
      <c r="J15" s="2917"/>
      <c r="K15" s="2917"/>
      <c r="L15" s="2917"/>
      <c r="M15" s="2917"/>
      <c r="N15" s="2917"/>
      <c r="O15" s="2917"/>
      <c r="P15" s="2917"/>
      <c r="Q15" s="2917"/>
      <c r="R15" s="2917"/>
      <c r="S15" s="2917"/>
      <c r="T15" s="2917"/>
      <c r="U15" s="2918" t="s">
        <v>525</v>
      </c>
      <c r="V15" s="2918"/>
      <c r="W15" s="2918"/>
      <c r="X15" s="2918"/>
      <c r="Y15" s="2918"/>
      <c r="Z15" s="2918"/>
      <c r="AA15" s="2918"/>
      <c r="AB15" s="2918"/>
      <c r="AC15" s="2850" t="str">
        <f>IF(様式4!E40="","",様式4!E40)</f>
        <v/>
      </c>
      <c r="AD15" s="2850"/>
      <c r="AE15" s="2850"/>
      <c r="AF15" s="2850"/>
      <c r="AG15" s="2850"/>
      <c r="AH15" s="2850"/>
      <c r="AI15" s="368"/>
    </row>
    <row r="16" spans="1:35" ht="11.25"/>
    <row r="17" spans="1:35" ht="15" customHeight="1" thickBot="1">
      <c r="A17" s="348" t="s">
        <v>526</v>
      </c>
    </row>
    <row r="18" spans="1:35" ht="15" customHeight="1">
      <c r="A18" s="2919" t="s">
        <v>527</v>
      </c>
      <c r="B18" s="2893"/>
      <c r="C18" s="2893"/>
      <c r="D18" s="2893"/>
      <c r="E18" s="2893"/>
      <c r="F18" s="2893"/>
      <c r="G18" s="2892" t="s">
        <v>528</v>
      </c>
      <c r="H18" s="2893"/>
      <c r="I18" s="2894"/>
      <c r="J18" s="2893" t="s">
        <v>529</v>
      </c>
      <c r="K18" s="2893"/>
      <c r="L18" s="2893"/>
      <c r="M18" s="2893"/>
      <c r="N18" s="2893"/>
      <c r="O18" s="2893"/>
      <c r="P18" s="2893"/>
      <c r="Q18" s="2893"/>
      <c r="R18" s="2893"/>
      <c r="S18" s="2893"/>
      <c r="T18" s="2893"/>
      <c r="U18" s="2893"/>
      <c r="V18" s="2893"/>
      <c r="W18" s="2893"/>
      <c r="X18" s="2893"/>
      <c r="Y18" s="2893"/>
      <c r="Z18" s="2893"/>
      <c r="AA18" s="2893"/>
      <c r="AB18" s="2893"/>
      <c r="AC18" s="2893"/>
      <c r="AD18" s="2893"/>
      <c r="AE18" s="2893"/>
      <c r="AF18" s="2893"/>
      <c r="AG18" s="2893"/>
      <c r="AH18" s="2893"/>
      <c r="AI18" s="2920"/>
    </row>
    <row r="19" spans="1:35" ht="18" customHeight="1">
      <c r="A19" s="2868" t="str">
        <f>IF(様式1!F37="","",様式1!F37)</f>
        <v/>
      </c>
      <c r="B19" s="2869"/>
      <c r="C19" s="2869"/>
      <c r="D19" s="2869"/>
      <c r="E19" s="2869"/>
      <c r="F19" s="2870"/>
      <c r="G19" s="2871">
        <f>様式5!G56</f>
        <v>0</v>
      </c>
      <c r="H19" s="2872"/>
      <c r="I19" s="2873"/>
      <c r="J19" s="2877" t="str">
        <f>IF(様式5!F20="","",様式5!F20)</f>
        <v/>
      </c>
      <c r="K19" s="2878"/>
      <c r="L19" s="2878"/>
      <c r="M19" s="2878"/>
      <c r="N19" s="2878"/>
      <c r="O19" s="2878"/>
      <c r="P19" s="2878"/>
      <c r="Q19" s="2878"/>
      <c r="R19" s="2878"/>
      <c r="S19" s="2878"/>
      <c r="T19" s="2878"/>
      <c r="U19" s="2878"/>
      <c r="V19" s="2878"/>
      <c r="W19" s="2878"/>
      <c r="X19" s="2878"/>
      <c r="Y19" s="2878"/>
      <c r="Z19" s="2878"/>
      <c r="AA19" s="2878"/>
      <c r="AB19" s="2878"/>
      <c r="AC19" s="2878"/>
      <c r="AD19" s="2878"/>
      <c r="AE19" s="2878"/>
      <c r="AF19" s="2878"/>
      <c r="AG19" s="2878"/>
      <c r="AH19" s="2878"/>
      <c r="AI19" s="2879"/>
    </row>
    <row r="20" spans="1:35" ht="18" customHeight="1">
      <c r="A20" s="2899" t="s">
        <v>55</v>
      </c>
      <c r="B20" s="2900"/>
      <c r="C20" s="2900"/>
      <c r="D20" s="2900"/>
      <c r="E20" s="2900"/>
      <c r="F20" s="2901"/>
      <c r="G20" s="2871"/>
      <c r="H20" s="2872"/>
      <c r="I20" s="2873"/>
      <c r="J20" s="2880"/>
      <c r="K20" s="2881"/>
      <c r="L20" s="2881"/>
      <c r="M20" s="2881"/>
      <c r="N20" s="2881"/>
      <c r="O20" s="2881"/>
      <c r="P20" s="2881"/>
      <c r="Q20" s="2881"/>
      <c r="R20" s="2881"/>
      <c r="S20" s="2881"/>
      <c r="T20" s="2881"/>
      <c r="U20" s="2881"/>
      <c r="V20" s="2881"/>
      <c r="W20" s="2881"/>
      <c r="X20" s="2881"/>
      <c r="Y20" s="2881"/>
      <c r="Z20" s="2881"/>
      <c r="AA20" s="2881"/>
      <c r="AB20" s="2881"/>
      <c r="AC20" s="2881"/>
      <c r="AD20" s="2881"/>
      <c r="AE20" s="2881"/>
      <c r="AF20" s="2881"/>
      <c r="AG20" s="2881"/>
      <c r="AH20" s="2881"/>
      <c r="AI20" s="2882"/>
    </row>
    <row r="21" spans="1:35" ht="18" customHeight="1" thickBot="1">
      <c r="A21" s="2902" t="str">
        <f>IF(様式1!K37="","",様式1!K37)</f>
        <v/>
      </c>
      <c r="B21" s="2903"/>
      <c r="C21" s="2903"/>
      <c r="D21" s="2903"/>
      <c r="E21" s="2903"/>
      <c r="F21" s="2904"/>
      <c r="G21" s="2874"/>
      <c r="H21" s="2875"/>
      <c r="I21" s="2876"/>
      <c r="J21" s="2883"/>
      <c r="K21" s="2884"/>
      <c r="L21" s="2884"/>
      <c r="M21" s="2884"/>
      <c r="N21" s="2884"/>
      <c r="O21" s="2884"/>
      <c r="P21" s="2884"/>
      <c r="Q21" s="2884"/>
      <c r="R21" s="2884"/>
      <c r="S21" s="2884"/>
      <c r="T21" s="2884"/>
      <c r="U21" s="2884"/>
      <c r="V21" s="2884"/>
      <c r="W21" s="2884"/>
      <c r="X21" s="2884"/>
      <c r="Y21" s="2884"/>
      <c r="Z21" s="2884"/>
      <c r="AA21" s="2884"/>
      <c r="AB21" s="2884"/>
      <c r="AC21" s="2884"/>
      <c r="AD21" s="2884"/>
      <c r="AE21" s="2884"/>
      <c r="AF21" s="2884"/>
      <c r="AG21" s="2884"/>
      <c r="AH21" s="2884"/>
      <c r="AI21" s="2885"/>
    </row>
    <row r="22" spans="1:35" ht="11.25"/>
    <row r="23" spans="1:35" ht="15" customHeight="1">
      <c r="A23" s="348" t="s">
        <v>581</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row>
    <row r="24" spans="1:35" ht="15" customHeight="1">
      <c r="A24" s="350" t="s">
        <v>530</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row>
    <row r="25" spans="1:35" ht="15" customHeight="1" thickBot="1">
      <c r="A25" s="350" t="s">
        <v>582</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row>
    <row r="26" spans="1:35" ht="15" customHeight="1">
      <c r="A26" s="2886" t="s">
        <v>578</v>
      </c>
      <c r="B26" s="2887"/>
      <c r="C26" s="2887"/>
      <c r="D26" s="2887"/>
      <c r="E26" s="2887"/>
      <c r="F26" s="2887"/>
      <c r="G26" s="2888"/>
      <c r="H26" s="2892" t="s">
        <v>531</v>
      </c>
      <c r="I26" s="2893"/>
      <c r="J26" s="2894"/>
      <c r="K26" s="2895" t="s">
        <v>583</v>
      </c>
      <c r="L26" s="2887"/>
      <c r="M26" s="2887"/>
      <c r="N26" s="2887"/>
      <c r="O26" s="2887"/>
      <c r="P26" s="2887"/>
      <c r="Q26" s="2887"/>
      <c r="R26" s="2887"/>
      <c r="S26" s="2887"/>
      <c r="T26" s="2887"/>
      <c r="U26" s="2887"/>
      <c r="V26" s="2887"/>
      <c r="W26" s="2887"/>
      <c r="X26" s="2887"/>
      <c r="Y26" s="2887"/>
      <c r="Z26" s="2887"/>
      <c r="AA26" s="2887"/>
      <c r="AB26" s="2887"/>
      <c r="AC26" s="2887"/>
      <c r="AD26" s="2887"/>
      <c r="AE26" s="2887"/>
      <c r="AF26" s="2888"/>
      <c r="AG26" s="2895" t="s">
        <v>584</v>
      </c>
      <c r="AH26" s="2887"/>
      <c r="AI26" s="2897"/>
    </row>
    <row r="27" spans="1:35" ht="15" customHeight="1">
      <c r="A27" s="2889"/>
      <c r="B27" s="2890"/>
      <c r="C27" s="2890"/>
      <c r="D27" s="2890"/>
      <c r="E27" s="2890"/>
      <c r="F27" s="2890"/>
      <c r="G27" s="2891"/>
      <c r="H27" s="351" t="s">
        <v>532</v>
      </c>
      <c r="I27" s="351" t="s">
        <v>533</v>
      </c>
      <c r="J27" s="351" t="s">
        <v>534</v>
      </c>
      <c r="K27" s="2896"/>
      <c r="L27" s="2890"/>
      <c r="M27" s="2890"/>
      <c r="N27" s="2890"/>
      <c r="O27" s="2890"/>
      <c r="P27" s="2890"/>
      <c r="Q27" s="2890"/>
      <c r="R27" s="2890"/>
      <c r="S27" s="2890"/>
      <c r="T27" s="2890"/>
      <c r="U27" s="2890"/>
      <c r="V27" s="2890"/>
      <c r="W27" s="2890"/>
      <c r="X27" s="2890"/>
      <c r="Y27" s="2890"/>
      <c r="Z27" s="2890"/>
      <c r="AA27" s="2890"/>
      <c r="AB27" s="2890"/>
      <c r="AC27" s="2890"/>
      <c r="AD27" s="2890"/>
      <c r="AE27" s="2890"/>
      <c r="AF27" s="2891"/>
      <c r="AG27" s="2896"/>
      <c r="AH27" s="2890"/>
      <c r="AI27" s="2898"/>
    </row>
    <row r="28" spans="1:35" ht="21" customHeight="1">
      <c r="A28" s="2905" t="s">
        <v>501</v>
      </c>
      <c r="B28" s="2907"/>
      <c r="C28" s="2908"/>
      <c r="D28" s="2908"/>
      <c r="E28" s="2908"/>
      <c r="F28" s="2908"/>
      <c r="G28" s="2909"/>
      <c r="H28" s="352"/>
      <c r="I28" s="352"/>
      <c r="J28" s="352"/>
      <c r="K28" s="353" t="s">
        <v>579</v>
      </c>
      <c r="L28" s="2861"/>
      <c r="M28" s="2861"/>
      <c r="N28" s="2861"/>
      <c r="O28" s="2861"/>
      <c r="P28" s="2861"/>
      <c r="Q28" s="2861"/>
      <c r="R28" s="2861"/>
      <c r="S28" s="2861"/>
      <c r="T28" s="2861"/>
      <c r="U28" s="2861"/>
      <c r="V28" s="2861"/>
      <c r="W28" s="2861"/>
      <c r="X28" s="2861"/>
      <c r="Y28" s="2861"/>
      <c r="Z28" s="2861"/>
      <c r="AA28" s="2861"/>
      <c r="AB28" s="2861"/>
      <c r="AC28" s="2861"/>
      <c r="AD28" s="2861"/>
      <c r="AE28" s="2861"/>
      <c r="AF28" s="2862"/>
      <c r="AG28" s="2853"/>
      <c r="AH28" s="2854"/>
      <c r="AI28" s="2855"/>
    </row>
    <row r="29" spans="1:35" ht="21" customHeight="1">
      <c r="A29" s="2906"/>
      <c r="B29" s="2910"/>
      <c r="C29" s="2911"/>
      <c r="D29" s="2911"/>
      <c r="E29" s="2911"/>
      <c r="F29" s="2911"/>
      <c r="G29" s="2912"/>
      <c r="H29" s="354"/>
      <c r="I29" s="354"/>
      <c r="J29" s="354"/>
      <c r="K29" s="355" t="s">
        <v>466</v>
      </c>
      <c r="L29" s="2856"/>
      <c r="M29" s="2856"/>
      <c r="N29" s="2856"/>
      <c r="O29" s="2856"/>
      <c r="P29" s="2856"/>
      <c r="Q29" s="2856"/>
      <c r="R29" s="2856"/>
      <c r="S29" s="2856"/>
      <c r="T29" s="2856"/>
      <c r="U29" s="2856"/>
      <c r="V29" s="2856"/>
      <c r="W29" s="2856"/>
      <c r="X29" s="2856"/>
      <c r="Y29" s="2856"/>
      <c r="Z29" s="2856"/>
      <c r="AA29" s="2856"/>
      <c r="AB29" s="2856"/>
      <c r="AC29" s="2856"/>
      <c r="AD29" s="2856"/>
      <c r="AE29" s="2856"/>
      <c r="AF29" s="2857"/>
      <c r="AG29" s="2858"/>
      <c r="AH29" s="2859"/>
      <c r="AI29" s="2860"/>
    </row>
    <row r="30" spans="1:35" ht="21" customHeight="1">
      <c r="A30" s="2906"/>
      <c r="B30" s="2913"/>
      <c r="C30" s="2914"/>
      <c r="D30" s="2914"/>
      <c r="E30" s="2914"/>
      <c r="F30" s="2914"/>
      <c r="G30" s="2915"/>
      <c r="H30" s="356"/>
      <c r="I30" s="356"/>
      <c r="J30" s="356"/>
      <c r="K30" s="357" t="s">
        <v>467</v>
      </c>
      <c r="L30" s="2863"/>
      <c r="M30" s="2863"/>
      <c r="N30" s="2863"/>
      <c r="O30" s="2863"/>
      <c r="P30" s="2863"/>
      <c r="Q30" s="2863"/>
      <c r="R30" s="2863"/>
      <c r="S30" s="2863"/>
      <c r="T30" s="2863"/>
      <c r="U30" s="2863"/>
      <c r="V30" s="2863"/>
      <c r="W30" s="2863"/>
      <c r="X30" s="2863"/>
      <c r="Y30" s="2863"/>
      <c r="Z30" s="2863"/>
      <c r="AA30" s="2863"/>
      <c r="AB30" s="2863"/>
      <c r="AC30" s="2863"/>
      <c r="AD30" s="2863"/>
      <c r="AE30" s="2863"/>
      <c r="AF30" s="2864"/>
      <c r="AG30" s="2865"/>
      <c r="AH30" s="2866"/>
      <c r="AI30" s="2867"/>
    </row>
    <row r="31" spans="1:35" ht="21" customHeight="1">
      <c r="A31" s="2906"/>
      <c r="B31" s="2907"/>
      <c r="C31" s="2908"/>
      <c r="D31" s="2908"/>
      <c r="E31" s="2908"/>
      <c r="F31" s="2908"/>
      <c r="G31" s="2909"/>
      <c r="H31" s="352"/>
      <c r="I31" s="352"/>
      <c r="J31" s="352"/>
      <c r="K31" s="353" t="s">
        <v>579</v>
      </c>
      <c r="L31" s="2861"/>
      <c r="M31" s="2861"/>
      <c r="N31" s="2861"/>
      <c r="O31" s="2861"/>
      <c r="P31" s="2861"/>
      <c r="Q31" s="2861"/>
      <c r="R31" s="2861"/>
      <c r="S31" s="2861"/>
      <c r="T31" s="2861"/>
      <c r="U31" s="2861"/>
      <c r="V31" s="2861"/>
      <c r="W31" s="2861"/>
      <c r="X31" s="2861"/>
      <c r="Y31" s="2861"/>
      <c r="Z31" s="2861"/>
      <c r="AA31" s="2861"/>
      <c r="AB31" s="2861"/>
      <c r="AC31" s="2861"/>
      <c r="AD31" s="2861"/>
      <c r="AE31" s="2861"/>
      <c r="AF31" s="2862"/>
      <c r="AG31" s="2853"/>
      <c r="AH31" s="2854"/>
      <c r="AI31" s="2855"/>
    </row>
    <row r="32" spans="1:35" ht="21" customHeight="1">
      <c r="A32" s="2906"/>
      <c r="B32" s="2910"/>
      <c r="C32" s="2911"/>
      <c r="D32" s="2911"/>
      <c r="E32" s="2911"/>
      <c r="F32" s="2911"/>
      <c r="G32" s="2912"/>
      <c r="H32" s="354"/>
      <c r="I32" s="354"/>
      <c r="J32" s="354"/>
      <c r="K32" s="355" t="s">
        <v>466</v>
      </c>
      <c r="L32" s="2856"/>
      <c r="M32" s="2856"/>
      <c r="N32" s="2856"/>
      <c r="O32" s="2856"/>
      <c r="P32" s="2856"/>
      <c r="Q32" s="2856"/>
      <c r="R32" s="2856"/>
      <c r="S32" s="2856"/>
      <c r="T32" s="2856"/>
      <c r="U32" s="2856"/>
      <c r="V32" s="2856"/>
      <c r="W32" s="2856"/>
      <c r="X32" s="2856"/>
      <c r="Y32" s="2856"/>
      <c r="Z32" s="2856"/>
      <c r="AA32" s="2856"/>
      <c r="AB32" s="2856"/>
      <c r="AC32" s="2856"/>
      <c r="AD32" s="2856"/>
      <c r="AE32" s="2856"/>
      <c r="AF32" s="2857"/>
      <c r="AG32" s="2858"/>
      <c r="AH32" s="2859"/>
      <c r="AI32" s="2860"/>
    </row>
    <row r="33" spans="1:35" ht="21" customHeight="1">
      <c r="A33" s="2906"/>
      <c r="B33" s="2913"/>
      <c r="C33" s="2914"/>
      <c r="D33" s="2914"/>
      <c r="E33" s="2914"/>
      <c r="F33" s="2914"/>
      <c r="G33" s="2915"/>
      <c r="H33" s="356"/>
      <c r="I33" s="356"/>
      <c r="J33" s="356"/>
      <c r="K33" s="357" t="s">
        <v>467</v>
      </c>
      <c r="L33" s="2863"/>
      <c r="M33" s="2863"/>
      <c r="N33" s="2863"/>
      <c r="O33" s="2863"/>
      <c r="P33" s="2863"/>
      <c r="Q33" s="2863"/>
      <c r="R33" s="2863"/>
      <c r="S33" s="2863"/>
      <c r="T33" s="2863"/>
      <c r="U33" s="2863"/>
      <c r="V33" s="2863"/>
      <c r="W33" s="2863"/>
      <c r="X33" s="2863"/>
      <c r="Y33" s="2863"/>
      <c r="Z33" s="2863"/>
      <c r="AA33" s="2863"/>
      <c r="AB33" s="2863"/>
      <c r="AC33" s="2863"/>
      <c r="AD33" s="2863"/>
      <c r="AE33" s="2863"/>
      <c r="AF33" s="2864"/>
      <c r="AG33" s="2865"/>
      <c r="AH33" s="2866"/>
      <c r="AI33" s="2867"/>
    </row>
    <row r="34" spans="1:35" ht="21" customHeight="1">
      <c r="A34" s="2906"/>
      <c r="B34" s="2907"/>
      <c r="C34" s="2908"/>
      <c r="D34" s="2908"/>
      <c r="E34" s="2908"/>
      <c r="F34" s="2908"/>
      <c r="G34" s="2909"/>
      <c r="H34" s="352"/>
      <c r="I34" s="352"/>
      <c r="J34" s="352"/>
      <c r="K34" s="353" t="s">
        <v>579</v>
      </c>
      <c r="L34" s="2861"/>
      <c r="M34" s="2861"/>
      <c r="N34" s="2861"/>
      <c r="O34" s="2861"/>
      <c r="P34" s="2861"/>
      <c r="Q34" s="2861"/>
      <c r="R34" s="2861"/>
      <c r="S34" s="2861"/>
      <c r="T34" s="2861"/>
      <c r="U34" s="2861"/>
      <c r="V34" s="2861"/>
      <c r="W34" s="2861"/>
      <c r="X34" s="2861"/>
      <c r="Y34" s="2861"/>
      <c r="Z34" s="2861"/>
      <c r="AA34" s="2861"/>
      <c r="AB34" s="2861"/>
      <c r="AC34" s="2861"/>
      <c r="AD34" s="2861"/>
      <c r="AE34" s="2861"/>
      <c r="AF34" s="2862"/>
      <c r="AG34" s="2853"/>
      <c r="AH34" s="2854"/>
      <c r="AI34" s="2855"/>
    </row>
    <row r="35" spans="1:35" ht="21" customHeight="1">
      <c r="A35" s="2906"/>
      <c r="B35" s="2910"/>
      <c r="C35" s="2911"/>
      <c r="D35" s="2911"/>
      <c r="E35" s="2911"/>
      <c r="F35" s="2911"/>
      <c r="G35" s="2912"/>
      <c r="H35" s="354"/>
      <c r="I35" s="354"/>
      <c r="J35" s="354"/>
      <c r="K35" s="355" t="s">
        <v>466</v>
      </c>
      <c r="L35" s="2856"/>
      <c r="M35" s="2856"/>
      <c r="N35" s="2856"/>
      <c r="O35" s="2856"/>
      <c r="P35" s="2856"/>
      <c r="Q35" s="2856"/>
      <c r="R35" s="2856"/>
      <c r="S35" s="2856"/>
      <c r="T35" s="2856"/>
      <c r="U35" s="2856"/>
      <c r="V35" s="2856"/>
      <c r="W35" s="2856"/>
      <c r="X35" s="2856"/>
      <c r="Y35" s="2856"/>
      <c r="Z35" s="2856"/>
      <c r="AA35" s="2856"/>
      <c r="AB35" s="2856"/>
      <c r="AC35" s="2856"/>
      <c r="AD35" s="2856"/>
      <c r="AE35" s="2856"/>
      <c r="AF35" s="2857"/>
      <c r="AG35" s="2858"/>
      <c r="AH35" s="2859"/>
      <c r="AI35" s="2860"/>
    </row>
    <row r="36" spans="1:35" ht="21" customHeight="1">
      <c r="A36" s="2906"/>
      <c r="B36" s="2913"/>
      <c r="C36" s="2914"/>
      <c r="D36" s="2914"/>
      <c r="E36" s="2914"/>
      <c r="F36" s="2914"/>
      <c r="G36" s="2915"/>
      <c r="H36" s="356"/>
      <c r="I36" s="356"/>
      <c r="J36" s="356"/>
      <c r="K36" s="357" t="s">
        <v>467</v>
      </c>
      <c r="L36" s="2863"/>
      <c r="M36" s="2863"/>
      <c r="N36" s="2863"/>
      <c r="O36" s="2863"/>
      <c r="P36" s="2863"/>
      <c r="Q36" s="2863"/>
      <c r="R36" s="2863"/>
      <c r="S36" s="2863"/>
      <c r="T36" s="2863"/>
      <c r="U36" s="2863"/>
      <c r="V36" s="2863"/>
      <c r="W36" s="2863"/>
      <c r="X36" s="2863"/>
      <c r="Y36" s="2863"/>
      <c r="Z36" s="2863"/>
      <c r="AA36" s="2863"/>
      <c r="AB36" s="2863"/>
      <c r="AC36" s="2863"/>
      <c r="AD36" s="2863"/>
      <c r="AE36" s="2863"/>
      <c r="AF36" s="2864"/>
      <c r="AG36" s="2865"/>
      <c r="AH36" s="2866"/>
      <c r="AI36" s="2867"/>
    </row>
    <row r="37" spans="1:35" ht="21" customHeight="1">
      <c r="A37" s="2905" t="s">
        <v>502</v>
      </c>
      <c r="B37" s="2907"/>
      <c r="C37" s="2908"/>
      <c r="D37" s="2908"/>
      <c r="E37" s="2908"/>
      <c r="F37" s="2908"/>
      <c r="G37" s="2909"/>
      <c r="H37" s="352"/>
      <c r="I37" s="352"/>
      <c r="J37" s="352"/>
      <c r="K37" s="353" t="s">
        <v>579</v>
      </c>
      <c r="L37" s="2861"/>
      <c r="M37" s="2861"/>
      <c r="N37" s="2861"/>
      <c r="O37" s="2861"/>
      <c r="P37" s="2861"/>
      <c r="Q37" s="2861"/>
      <c r="R37" s="2861"/>
      <c r="S37" s="2861"/>
      <c r="T37" s="2861"/>
      <c r="U37" s="2861"/>
      <c r="V37" s="2861"/>
      <c r="W37" s="2861"/>
      <c r="X37" s="2861"/>
      <c r="Y37" s="2861"/>
      <c r="Z37" s="2861"/>
      <c r="AA37" s="2861"/>
      <c r="AB37" s="2861"/>
      <c r="AC37" s="2861"/>
      <c r="AD37" s="2861"/>
      <c r="AE37" s="2861"/>
      <c r="AF37" s="2862"/>
      <c r="AG37" s="2853"/>
      <c r="AH37" s="2854"/>
      <c r="AI37" s="2855"/>
    </row>
    <row r="38" spans="1:35" ht="21" customHeight="1">
      <c r="A38" s="2906"/>
      <c r="B38" s="2910"/>
      <c r="C38" s="2911"/>
      <c r="D38" s="2911"/>
      <c r="E38" s="2911"/>
      <c r="F38" s="2911"/>
      <c r="G38" s="2912"/>
      <c r="H38" s="354"/>
      <c r="I38" s="354"/>
      <c r="J38" s="354"/>
      <c r="K38" s="355" t="s">
        <v>466</v>
      </c>
      <c r="L38" s="2856"/>
      <c r="M38" s="2856"/>
      <c r="N38" s="2856"/>
      <c r="O38" s="2856"/>
      <c r="P38" s="2856"/>
      <c r="Q38" s="2856"/>
      <c r="R38" s="2856"/>
      <c r="S38" s="2856"/>
      <c r="T38" s="2856"/>
      <c r="U38" s="2856"/>
      <c r="V38" s="2856"/>
      <c r="W38" s="2856"/>
      <c r="X38" s="2856"/>
      <c r="Y38" s="2856"/>
      <c r="Z38" s="2856"/>
      <c r="AA38" s="2856"/>
      <c r="AB38" s="2856"/>
      <c r="AC38" s="2856"/>
      <c r="AD38" s="2856"/>
      <c r="AE38" s="2856"/>
      <c r="AF38" s="2857"/>
      <c r="AG38" s="2858"/>
      <c r="AH38" s="2859"/>
      <c r="AI38" s="2860"/>
    </row>
    <row r="39" spans="1:35" ht="21" customHeight="1">
      <c r="A39" s="2906"/>
      <c r="B39" s="2913"/>
      <c r="C39" s="2914"/>
      <c r="D39" s="2914"/>
      <c r="E39" s="2914"/>
      <c r="F39" s="2914"/>
      <c r="G39" s="2915"/>
      <c r="H39" s="356"/>
      <c r="I39" s="356"/>
      <c r="J39" s="356"/>
      <c r="K39" s="357" t="s">
        <v>467</v>
      </c>
      <c r="L39" s="2863"/>
      <c r="M39" s="2863"/>
      <c r="N39" s="2863"/>
      <c r="O39" s="2863"/>
      <c r="P39" s="2863"/>
      <c r="Q39" s="2863"/>
      <c r="R39" s="2863"/>
      <c r="S39" s="2863"/>
      <c r="T39" s="2863"/>
      <c r="U39" s="2863"/>
      <c r="V39" s="2863"/>
      <c r="W39" s="2863"/>
      <c r="X39" s="2863"/>
      <c r="Y39" s="2863"/>
      <c r="Z39" s="2863"/>
      <c r="AA39" s="2863"/>
      <c r="AB39" s="2863"/>
      <c r="AC39" s="2863"/>
      <c r="AD39" s="2863"/>
      <c r="AE39" s="2863"/>
      <c r="AF39" s="2864"/>
      <c r="AG39" s="2865"/>
      <c r="AH39" s="2866"/>
      <c r="AI39" s="2867"/>
    </row>
    <row r="40" spans="1:35" ht="21" customHeight="1">
      <c r="A40" s="2906"/>
      <c r="B40" s="2907"/>
      <c r="C40" s="2908"/>
      <c r="D40" s="2908"/>
      <c r="E40" s="2908"/>
      <c r="F40" s="2908"/>
      <c r="G40" s="2909"/>
      <c r="H40" s="352"/>
      <c r="I40" s="352"/>
      <c r="J40" s="352"/>
      <c r="K40" s="353" t="s">
        <v>579</v>
      </c>
      <c r="L40" s="2861"/>
      <c r="M40" s="2861"/>
      <c r="N40" s="2861"/>
      <c r="O40" s="2861"/>
      <c r="P40" s="2861"/>
      <c r="Q40" s="2861"/>
      <c r="R40" s="2861"/>
      <c r="S40" s="2861"/>
      <c r="T40" s="2861"/>
      <c r="U40" s="2861"/>
      <c r="V40" s="2861"/>
      <c r="W40" s="2861"/>
      <c r="X40" s="2861"/>
      <c r="Y40" s="2861"/>
      <c r="Z40" s="2861"/>
      <c r="AA40" s="2861"/>
      <c r="AB40" s="2861"/>
      <c r="AC40" s="2861"/>
      <c r="AD40" s="2861"/>
      <c r="AE40" s="2861"/>
      <c r="AF40" s="2862"/>
      <c r="AG40" s="2853"/>
      <c r="AH40" s="2854"/>
      <c r="AI40" s="2855"/>
    </row>
    <row r="41" spans="1:35" ht="21" customHeight="1">
      <c r="A41" s="2906"/>
      <c r="B41" s="2910"/>
      <c r="C41" s="2911"/>
      <c r="D41" s="2911"/>
      <c r="E41" s="2911"/>
      <c r="F41" s="2911"/>
      <c r="G41" s="2912"/>
      <c r="H41" s="354"/>
      <c r="I41" s="354"/>
      <c r="J41" s="354"/>
      <c r="K41" s="355" t="s">
        <v>466</v>
      </c>
      <c r="L41" s="2856"/>
      <c r="M41" s="2856"/>
      <c r="N41" s="2856"/>
      <c r="O41" s="2856"/>
      <c r="P41" s="2856"/>
      <c r="Q41" s="2856"/>
      <c r="R41" s="2856"/>
      <c r="S41" s="2856"/>
      <c r="T41" s="2856"/>
      <c r="U41" s="2856"/>
      <c r="V41" s="2856"/>
      <c r="W41" s="2856"/>
      <c r="X41" s="2856"/>
      <c r="Y41" s="2856"/>
      <c r="Z41" s="2856"/>
      <c r="AA41" s="2856"/>
      <c r="AB41" s="2856"/>
      <c r="AC41" s="2856"/>
      <c r="AD41" s="2856"/>
      <c r="AE41" s="2856"/>
      <c r="AF41" s="2857"/>
      <c r="AG41" s="2858"/>
      <c r="AH41" s="2859"/>
      <c r="AI41" s="2860"/>
    </row>
    <row r="42" spans="1:35" ht="21" customHeight="1">
      <c r="A42" s="2906"/>
      <c r="B42" s="2913"/>
      <c r="C42" s="2914"/>
      <c r="D42" s="2914"/>
      <c r="E42" s="2914"/>
      <c r="F42" s="2914"/>
      <c r="G42" s="2915"/>
      <c r="H42" s="356"/>
      <c r="I42" s="356"/>
      <c r="J42" s="356"/>
      <c r="K42" s="357" t="s">
        <v>467</v>
      </c>
      <c r="L42" s="2863"/>
      <c r="M42" s="2863"/>
      <c r="N42" s="2863"/>
      <c r="O42" s="2863"/>
      <c r="P42" s="2863"/>
      <c r="Q42" s="2863"/>
      <c r="R42" s="2863"/>
      <c r="S42" s="2863"/>
      <c r="T42" s="2863"/>
      <c r="U42" s="2863"/>
      <c r="V42" s="2863"/>
      <c r="W42" s="2863"/>
      <c r="X42" s="2863"/>
      <c r="Y42" s="2863"/>
      <c r="Z42" s="2863"/>
      <c r="AA42" s="2863"/>
      <c r="AB42" s="2863"/>
      <c r="AC42" s="2863"/>
      <c r="AD42" s="2863"/>
      <c r="AE42" s="2863"/>
      <c r="AF42" s="2864"/>
      <c r="AG42" s="2865"/>
      <c r="AH42" s="2866"/>
      <c r="AI42" s="2867"/>
    </row>
    <row r="43" spans="1:35" ht="21" customHeight="1">
      <c r="A43" s="2906"/>
      <c r="B43" s="2907"/>
      <c r="C43" s="2908"/>
      <c r="D43" s="2908"/>
      <c r="E43" s="2908"/>
      <c r="F43" s="2908"/>
      <c r="G43" s="2909"/>
      <c r="H43" s="352"/>
      <c r="I43" s="352"/>
      <c r="J43" s="352"/>
      <c r="K43" s="353" t="s">
        <v>579</v>
      </c>
      <c r="L43" s="2861"/>
      <c r="M43" s="2861"/>
      <c r="N43" s="2861"/>
      <c r="O43" s="2861"/>
      <c r="P43" s="2861"/>
      <c r="Q43" s="2861"/>
      <c r="R43" s="2861"/>
      <c r="S43" s="2861"/>
      <c r="T43" s="2861"/>
      <c r="U43" s="2861"/>
      <c r="V43" s="2861"/>
      <c r="W43" s="2861"/>
      <c r="X43" s="2861"/>
      <c r="Y43" s="2861"/>
      <c r="Z43" s="2861"/>
      <c r="AA43" s="2861"/>
      <c r="AB43" s="2861"/>
      <c r="AC43" s="2861"/>
      <c r="AD43" s="2861"/>
      <c r="AE43" s="2861"/>
      <c r="AF43" s="2862"/>
      <c r="AG43" s="2853"/>
      <c r="AH43" s="2854"/>
      <c r="AI43" s="2855"/>
    </row>
    <row r="44" spans="1:35" ht="21" customHeight="1">
      <c r="A44" s="2906"/>
      <c r="B44" s="2910"/>
      <c r="C44" s="2911"/>
      <c r="D44" s="2911"/>
      <c r="E44" s="2911"/>
      <c r="F44" s="2911"/>
      <c r="G44" s="2912"/>
      <c r="H44" s="354"/>
      <c r="I44" s="354"/>
      <c r="J44" s="354"/>
      <c r="K44" s="355" t="s">
        <v>466</v>
      </c>
      <c r="L44" s="2856"/>
      <c r="M44" s="2856"/>
      <c r="N44" s="2856"/>
      <c r="O44" s="2856"/>
      <c r="P44" s="2856"/>
      <c r="Q44" s="2856"/>
      <c r="R44" s="2856"/>
      <c r="S44" s="2856"/>
      <c r="T44" s="2856"/>
      <c r="U44" s="2856"/>
      <c r="V44" s="2856"/>
      <c r="W44" s="2856"/>
      <c r="X44" s="2856"/>
      <c r="Y44" s="2856"/>
      <c r="Z44" s="2856"/>
      <c r="AA44" s="2856"/>
      <c r="AB44" s="2856"/>
      <c r="AC44" s="2856"/>
      <c r="AD44" s="2856"/>
      <c r="AE44" s="2856"/>
      <c r="AF44" s="2857"/>
      <c r="AG44" s="2858"/>
      <c r="AH44" s="2859"/>
      <c r="AI44" s="2860"/>
    </row>
    <row r="45" spans="1:35" ht="21" customHeight="1">
      <c r="A45" s="2926"/>
      <c r="B45" s="2913"/>
      <c r="C45" s="2914"/>
      <c r="D45" s="2914"/>
      <c r="E45" s="2914"/>
      <c r="F45" s="2914"/>
      <c r="G45" s="2915"/>
      <c r="H45" s="356"/>
      <c r="I45" s="356"/>
      <c r="J45" s="356"/>
      <c r="K45" s="357" t="s">
        <v>467</v>
      </c>
      <c r="L45" s="2863"/>
      <c r="M45" s="2863"/>
      <c r="N45" s="2863"/>
      <c r="O45" s="2863"/>
      <c r="P45" s="2863"/>
      <c r="Q45" s="2863"/>
      <c r="R45" s="2863"/>
      <c r="S45" s="2863"/>
      <c r="T45" s="2863"/>
      <c r="U45" s="2863"/>
      <c r="V45" s="2863"/>
      <c r="W45" s="2863"/>
      <c r="X45" s="2863"/>
      <c r="Y45" s="2863"/>
      <c r="Z45" s="2863"/>
      <c r="AA45" s="2863"/>
      <c r="AB45" s="2863"/>
      <c r="AC45" s="2863"/>
      <c r="AD45" s="2863"/>
      <c r="AE45" s="2863"/>
      <c r="AF45" s="2864"/>
      <c r="AG45" s="2865"/>
      <c r="AH45" s="2866"/>
      <c r="AI45" s="2867"/>
    </row>
    <row r="46" spans="1:35" ht="15" customHeight="1">
      <c r="A46" s="358" t="s">
        <v>585</v>
      </c>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59"/>
    </row>
    <row r="47" spans="1:35" ht="32.25" customHeight="1">
      <c r="A47" s="2841"/>
      <c r="B47" s="2842"/>
      <c r="C47" s="2842"/>
      <c r="D47" s="2842"/>
      <c r="E47" s="2842"/>
      <c r="F47" s="2842"/>
      <c r="G47" s="2842"/>
      <c r="H47" s="2842"/>
      <c r="I47" s="2842"/>
      <c r="J47" s="2842"/>
      <c r="K47" s="2842"/>
      <c r="L47" s="2842"/>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3"/>
    </row>
    <row r="48" spans="1:35" ht="15" customHeight="1">
      <c r="A48" s="360" t="s">
        <v>535</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1"/>
    </row>
    <row r="49" spans="1:35" ht="15" customHeight="1">
      <c r="A49" s="2844"/>
      <c r="B49" s="2845"/>
      <c r="C49" s="2845"/>
      <c r="D49" s="2845"/>
      <c r="E49" s="2845"/>
      <c r="F49" s="2845"/>
      <c r="G49" s="2845"/>
      <c r="H49" s="2845"/>
      <c r="I49" s="2845"/>
      <c r="J49" s="2845"/>
      <c r="K49" s="2845"/>
      <c r="L49" s="2845"/>
      <c r="M49" s="2845"/>
      <c r="N49" s="2845"/>
      <c r="O49" s="2845"/>
      <c r="P49" s="2845"/>
      <c r="Q49" s="2845"/>
      <c r="R49" s="2845"/>
      <c r="S49" s="2845"/>
      <c r="T49" s="2845"/>
      <c r="U49" s="2845"/>
      <c r="V49" s="2845"/>
      <c r="W49" s="2845"/>
      <c r="X49" s="2845"/>
      <c r="Y49" s="2845"/>
      <c r="Z49" s="2845"/>
      <c r="AA49" s="2845"/>
      <c r="AB49" s="2845"/>
      <c r="AC49" s="2845"/>
      <c r="AD49" s="2845"/>
      <c r="AE49" s="2845"/>
      <c r="AF49" s="2845"/>
      <c r="AG49" s="2845"/>
      <c r="AH49" s="2845"/>
      <c r="AI49" s="2846"/>
    </row>
    <row r="50" spans="1:35" ht="15" customHeight="1">
      <c r="A50" s="360" t="s">
        <v>536</v>
      </c>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1"/>
    </row>
    <row r="51" spans="1:35" ht="15" customHeight="1" thickBot="1">
      <c r="A51" s="2847"/>
      <c r="B51" s="2848"/>
      <c r="C51" s="2848"/>
      <c r="D51" s="2848"/>
      <c r="E51" s="2848"/>
      <c r="F51" s="2848"/>
      <c r="G51" s="2848"/>
      <c r="H51" s="2848"/>
      <c r="I51" s="2848"/>
      <c r="J51" s="2848"/>
      <c r="K51" s="2848"/>
      <c r="L51" s="2848"/>
      <c r="M51" s="2848"/>
      <c r="N51" s="2848"/>
      <c r="O51" s="2848"/>
      <c r="P51" s="2848"/>
      <c r="Q51" s="2848"/>
      <c r="R51" s="2848"/>
      <c r="S51" s="2848"/>
      <c r="T51" s="2848"/>
      <c r="U51" s="2848"/>
      <c r="V51" s="2848"/>
      <c r="W51" s="2848"/>
      <c r="X51" s="2848"/>
      <c r="Y51" s="2848"/>
      <c r="Z51" s="2848"/>
      <c r="AA51" s="2848"/>
      <c r="AB51" s="2848"/>
      <c r="AC51" s="2848"/>
      <c r="AD51" s="2848"/>
      <c r="AE51" s="2848"/>
      <c r="AF51" s="2848"/>
      <c r="AG51" s="2848"/>
      <c r="AH51" s="2848"/>
      <c r="AI51" s="2849"/>
    </row>
    <row r="52" spans="1:35" ht="15" customHeight="1">
      <c r="A52" s="350" t="s">
        <v>586</v>
      </c>
    </row>
    <row r="53" spans="1:35" ht="18" customHeight="1">
      <c r="B53" s="2850"/>
      <c r="C53" s="2850"/>
      <c r="D53" s="2850"/>
      <c r="E53" s="2850"/>
      <c r="F53" s="2850"/>
      <c r="G53" s="2850"/>
      <c r="H53" s="2850"/>
      <c r="I53" s="2850"/>
      <c r="J53" s="2850"/>
      <c r="K53" s="2850"/>
      <c r="L53" s="2850"/>
      <c r="M53" s="2850"/>
      <c r="O53" s="2851" t="s">
        <v>537</v>
      </c>
      <c r="P53" s="2851"/>
      <c r="Q53" s="2852" t="s">
        <v>869</v>
      </c>
      <c r="R53" s="2852"/>
      <c r="S53" s="2852"/>
      <c r="T53" s="2852"/>
      <c r="U53" s="2852"/>
      <c r="V53" s="2852"/>
    </row>
    <row r="54" spans="1:35" ht="15" customHeight="1">
      <c r="A54" s="350" t="s">
        <v>587</v>
      </c>
    </row>
    <row r="55" spans="1:35" ht="18" customHeight="1">
      <c r="B55" s="2850"/>
      <c r="C55" s="2850"/>
      <c r="D55" s="2850"/>
      <c r="E55" s="2850"/>
      <c r="F55" s="2850"/>
      <c r="G55" s="2850"/>
      <c r="H55" s="2850"/>
      <c r="I55" s="2850"/>
      <c r="J55" s="2850"/>
      <c r="K55" s="2850"/>
      <c r="L55" s="2850"/>
      <c r="M55" s="2850"/>
      <c r="O55" s="2851" t="s">
        <v>537</v>
      </c>
      <c r="P55" s="2851"/>
      <c r="Q55" s="2852" t="s">
        <v>870</v>
      </c>
      <c r="R55" s="2852"/>
      <c r="S55" s="2852"/>
      <c r="T55" s="2852"/>
      <c r="U55" s="2852"/>
      <c r="V55" s="2852"/>
    </row>
    <row r="56" spans="1:35" ht="72" customHeight="1">
      <c r="A56" s="2840" t="s">
        <v>542</v>
      </c>
      <c r="B56" s="2840"/>
      <c r="C56" s="2840"/>
      <c r="D56" s="2840"/>
      <c r="E56" s="2840"/>
      <c r="F56" s="2840"/>
      <c r="G56" s="2840"/>
      <c r="H56" s="2840"/>
      <c r="I56" s="2840"/>
      <c r="J56" s="2840"/>
      <c r="K56" s="2840"/>
      <c r="L56" s="2840"/>
      <c r="M56" s="2840"/>
      <c r="N56" s="2840"/>
      <c r="O56" s="2840"/>
      <c r="P56" s="2840"/>
      <c r="Q56" s="2840"/>
      <c r="R56" s="2840"/>
      <c r="S56" s="2840"/>
      <c r="T56" s="2840"/>
      <c r="U56" s="2840"/>
      <c r="V56" s="2840"/>
      <c r="W56" s="2840"/>
      <c r="X56" s="2840"/>
      <c r="Y56" s="2840"/>
      <c r="Z56" s="2840"/>
      <c r="AA56" s="2840"/>
      <c r="AB56" s="2840"/>
      <c r="AC56" s="2840"/>
      <c r="AD56" s="2840"/>
      <c r="AE56" s="2840"/>
      <c r="AF56" s="2840"/>
      <c r="AG56" s="2840"/>
      <c r="AH56" s="2840"/>
      <c r="AI56" s="2840"/>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5" orientation="portrait" horizontalDpi="300" verticalDpi="300" r:id="rId1"/>
  <headerFooter>
    <oddFooter>&amp;R（令和２年７月開講訓練科から適用）</oddFooter>
  </headerFooter>
  <rowBreaks count="1" manualBreakCount="1">
    <brk id="47" max="3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89"/>
  <sheetViews>
    <sheetView view="pageBreakPreview" topLeftCell="A2" zoomScale="70" zoomScaleNormal="70" zoomScaleSheetLayoutView="70" workbookViewId="0">
      <selection activeCell="B2" sqref="B2:R2"/>
    </sheetView>
  </sheetViews>
  <sheetFormatPr defaultRowHeight="13.5"/>
  <cols>
    <col min="1" max="1" width="2.75" style="1175" customWidth="1"/>
    <col min="2" max="2" width="22" style="1175" customWidth="1"/>
    <col min="3" max="3" width="17.125" style="1178" customWidth="1"/>
    <col min="4" max="4" width="25.375" style="1178" customWidth="1"/>
    <col min="5" max="5" width="28.125" style="1178" customWidth="1"/>
    <col min="6" max="6" width="12.5" style="1175" customWidth="1"/>
    <col min="7" max="7" width="5" style="1179" customWidth="1"/>
    <col min="8" max="8" width="12.375" style="1175" customWidth="1"/>
    <col min="9" max="9" width="8.875" style="1175" customWidth="1"/>
    <col min="10" max="16" width="9" style="1175"/>
    <col min="17" max="17" width="7.5" style="1175" customWidth="1"/>
    <col min="18" max="19" width="7.5" style="1183" customWidth="1"/>
    <col min="20" max="260" width="9" style="1175"/>
    <col min="261" max="261" width="2.75" style="1175" customWidth="1"/>
    <col min="262" max="262" width="22" style="1175" customWidth="1"/>
    <col min="263" max="263" width="17.125" style="1175" customWidth="1"/>
    <col min="264" max="264" width="25.375" style="1175" customWidth="1"/>
    <col min="265" max="265" width="28.125" style="1175" customWidth="1"/>
    <col min="266" max="266" width="12.5" style="1175" customWidth="1"/>
    <col min="267" max="267" width="5" style="1175" customWidth="1"/>
    <col min="268" max="268" width="12.375" style="1175" customWidth="1"/>
    <col min="269" max="269" width="8.875" style="1175" customWidth="1"/>
    <col min="270" max="274" width="9" style="1175"/>
    <col min="275" max="275" width="7.5" style="1175" customWidth="1"/>
    <col min="276" max="516" width="9" style="1175"/>
    <col min="517" max="517" width="2.75" style="1175" customWidth="1"/>
    <col min="518" max="518" width="22" style="1175" customWidth="1"/>
    <col min="519" max="519" width="17.125" style="1175" customWidth="1"/>
    <col min="520" max="520" width="25.375" style="1175" customWidth="1"/>
    <col min="521" max="521" width="28.125" style="1175" customWidth="1"/>
    <col min="522" max="522" width="12.5" style="1175" customWidth="1"/>
    <col min="523" max="523" width="5" style="1175" customWidth="1"/>
    <col min="524" max="524" width="12.375" style="1175" customWidth="1"/>
    <col min="525" max="525" width="8.875" style="1175" customWidth="1"/>
    <col min="526" max="530" width="9" style="1175"/>
    <col min="531" max="531" width="7.5" style="1175" customWidth="1"/>
    <col min="532" max="772" width="9" style="1175"/>
    <col min="773" max="773" width="2.75" style="1175" customWidth="1"/>
    <col min="774" max="774" width="22" style="1175" customWidth="1"/>
    <col min="775" max="775" width="17.125" style="1175" customWidth="1"/>
    <col min="776" max="776" width="25.375" style="1175" customWidth="1"/>
    <col min="777" max="777" width="28.125" style="1175" customWidth="1"/>
    <col min="778" max="778" width="12.5" style="1175" customWidth="1"/>
    <col min="779" max="779" width="5" style="1175" customWidth="1"/>
    <col min="780" max="780" width="12.375" style="1175" customWidth="1"/>
    <col min="781" max="781" width="8.875" style="1175" customWidth="1"/>
    <col min="782" max="786" width="9" style="1175"/>
    <col min="787" max="787" width="7.5" style="1175" customWidth="1"/>
    <col min="788" max="1028" width="9" style="1175"/>
    <col min="1029" max="1029" width="2.75" style="1175" customWidth="1"/>
    <col min="1030" max="1030" width="22" style="1175" customWidth="1"/>
    <col min="1031" max="1031" width="17.125" style="1175" customWidth="1"/>
    <col min="1032" max="1032" width="25.375" style="1175" customWidth="1"/>
    <col min="1033" max="1033" width="28.125" style="1175" customWidth="1"/>
    <col min="1034" max="1034" width="12.5" style="1175" customWidth="1"/>
    <col min="1035" max="1035" width="5" style="1175" customWidth="1"/>
    <col min="1036" max="1036" width="12.375" style="1175" customWidth="1"/>
    <col min="1037" max="1037" width="8.875" style="1175" customWidth="1"/>
    <col min="1038" max="1042" width="9" style="1175"/>
    <col min="1043" max="1043" width="7.5" style="1175" customWidth="1"/>
    <col min="1044" max="1284" width="9" style="1175"/>
    <col min="1285" max="1285" width="2.75" style="1175" customWidth="1"/>
    <col min="1286" max="1286" width="22" style="1175" customWidth="1"/>
    <col min="1287" max="1287" width="17.125" style="1175" customWidth="1"/>
    <col min="1288" max="1288" width="25.375" style="1175" customWidth="1"/>
    <col min="1289" max="1289" width="28.125" style="1175" customWidth="1"/>
    <col min="1290" max="1290" width="12.5" style="1175" customWidth="1"/>
    <col min="1291" max="1291" width="5" style="1175" customWidth="1"/>
    <col min="1292" max="1292" width="12.375" style="1175" customWidth="1"/>
    <col min="1293" max="1293" width="8.875" style="1175" customWidth="1"/>
    <col min="1294" max="1298" width="9" style="1175"/>
    <col min="1299" max="1299" width="7.5" style="1175" customWidth="1"/>
    <col min="1300" max="1540" width="9" style="1175"/>
    <col min="1541" max="1541" width="2.75" style="1175" customWidth="1"/>
    <col min="1542" max="1542" width="22" style="1175" customWidth="1"/>
    <col min="1543" max="1543" width="17.125" style="1175" customWidth="1"/>
    <col min="1544" max="1544" width="25.375" style="1175" customWidth="1"/>
    <col min="1545" max="1545" width="28.125" style="1175" customWidth="1"/>
    <col min="1546" max="1546" width="12.5" style="1175" customWidth="1"/>
    <col min="1547" max="1547" width="5" style="1175" customWidth="1"/>
    <col min="1548" max="1548" width="12.375" style="1175" customWidth="1"/>
    <col min="1549" max="1549" width="8.875" style="1175" customWidth="1"/>
    <col min="1550" max="1554" width="9" style="1175"/>
    <col min="1555" max="1555" width="7.5" style="1175" customWidth="1"/>
    <col min="1556" max="1796" width="9" style="1175"/>
    <col min="1797" max="1797" width="2.75" style="1175" customWidth="1"/>
    <col min="1798" max="1798" width="22" style="1175" customWidth="1"/>
    <col min="1799" max="1799" width="17.125" style="1175" customWidth="1"/>
    <col min="1800" max="1800" width="25.375" style="1175" customWidth="1"/>
    <col min="1801" max="1801" width="28.125" style="1175" customWidth="1"/>
    <col min="1802" max="1802" width="12.5" style="1175" customWidth="1"/>
    <col min="1803" max="1803" width="5" style="1175" customWidth="1"/>
    <col min="1804" max="1804" width="12.375" style="1175" customWidth="1"/>
    <col min="1805" max="1805" width="8.875" style="1175" customWidth="1"/>
    <col min="1806" max="1810" width="9" style="1175"/>
    <col min="1811" max="1811" width="7.5" style="1175" customWidth="1"/>
    <col min="1812" max="2052" width="9" style="1175"/>
    <col min="2053" max="2053" width="2.75" style="1175" customWidth="1"/>
    <col min="2054" max="2054" width="22" style="1175" customWidth="1"/>
    <col min="2055" max="2055" width="17.125" style="1175" customWidth="1"/>
    <col min="2056" max="2056" width="25.375" style="1175" customWidth="1"/>
    <col min="2057" max="2057" width="28.125" style="1175" customWidth="1"/>
    <col min="2058" max="2058" width="12.5" style="1175" customWidth="1"/>
    <col min="2059" max="2059" width="5" style="1175" customWidth="1"/>
    <col min="2060" max="2060" width="12.375" style="1175" customWidth="1"/>
    <col min="2061" max="2061" width="8.875" style="1175" customWidth="1"/>
    <col min="2062" max="2066" width="9" style="1175"/>
    <col min="2067" max="2067" width="7.5" style="1175" customWidth="1"/>
    <col min="2068" max="2308" width="9" style="1175"/>
    <col min="2309" max="2309" width="2.75" style="1175" customWidth="1"/>
    <col min="2310" max="2310" width="22" style="1175" customWidth="1"/>
    <col min="2311" max="2311" width="17.125" style="1175" customWidth="1"/>
    <col min="2312" max="2312" width="25.375" style="1175" customWidth="1"/>
    <col min="2313" max="2313" width="28.125" style="1175" customWidth="1"/>
    <col min="2314" max="2314" width="12.5" style="1175" customWidth="1"/>
    <col min="2315" max="2315" width="5" style="1175" customWidth="1"/>
    <col min="2316" max="2316" width="12.375" style="1175" customWidth="1"/>
    <col min="2317" max="2317" width="8.875" style="1175" customWidth="1"/>
    <col min="2318" max="2322" width="9" style="1175"/>
    <col min="2323" max="2323" width="7.5" style="1175" customWidth="1"/>
    <col min="2324" max="2564" width="9" style="1175"/>
    <col min="2565" max="2565" width="2.75" style="1175" customWidth="1"/>
    <col min="2566" max="2566" width="22" style="1175" customWidth="1"/>
    <col min="2567" max="2567" width="17.125" style="1175" customWidth="1"/>
    <col min="2568" max="2568" width="25.375" style="1175" customWidth="1"/>
    <col min="2569" max="2569" width="28.125" style="1175" customWidth="1"/>
    <col min="2570" max="2570" width="12.5" style="1175" customWidth="1"/>
    <col min="2571" max="2571" width="5" style="1175" customWidth="1"/>
    <col min="2572" max="2572" width="12.375" style="1175" customWidth="1"/>
    <col min="2573" max="2573" width="8.875" style="1175" customWidth="1"/>
    <col min="2574" max="2578" width="9" style="1175"/>
    <col min="2579" max="2579" width="7.5" style="1175" customWidth="1"/>
    <col min="2580" max="2820" width="9" style="1175"/>
    <col min="2821" max="2821" width="2.75" style="1175" customWidth="1"/>
    <col min="2822" max="2822" width="22" style="1175" customWidth="1"/>
    <col min="2823" max="2823" width="17.125" style="1175" customWidth="1"/>
    <col min="2824" max="2824" width="25.375" style="1175" customWidth="1"/>
    <col min="2825" max="2825" width="28.125" style="1175" customWidth="1"/>
    <col min="2826" max="2826" width="12.5" style="1175" customWidth="1"/>
    <col min="2827" max="2827" width="5" style="1175" customWidth="1"/>
    <col min="2828" max="2828" width="12.375" style="1175" customWidth="1"/>
    <col min="2829" max="2829" width="8.875" style="1175" customWidth="1"/>
    <col min="2830" max="2834" width="9" style="1175"/>
    <col min="2835" max="2835" width="7.5" style="1175" customWidth="1"/>
    <col min="2836" max="3076" width="9" style="1175"/>
    <col min="3077" max="3077" width="2.75" style="1175" customWidth="1"/>
    <col min="3078" max="3078" width="22" style="1175" customWidth="1"/>
    <col min="3079" max="3079" width="17.125" style="1175" customWidth="1"/>
    <col min="3080" max="3080" width="25.375" style="1175" customWidth="1"/>
    <col min="3081" max="3081" width="28.125" style="1175" customWidth="1"/>
    <col min="3082" max="3082" width="12.5" style="1175" customWidth="1"/>
    <col min="3083" max="3083" width="5" style="1175" customWidth="1"/>
    <col min="3084" max="3084" width="12.375" style="1175" customWidth="1"/>
    <col min="3085" max="3085" width="8.875" style="1175" customWidth="1"/>
    <col min="3086" max="3090" width="9" style="1175"/>
    <col min="3091" max="3091" width="7.5" style="1175" customWidth="1"/>
    <col min="3092" max="3332" width="9" style="1175"/>
    <col min="3333" max="3333" width="2.75" style="1175" customWidth="1"/>
    <col min="3334" max="3334" width="22" style="1175" customWidth="1"/>
    <col min="3335" max="3335" width="17.125" style="1175" customWidth="1"/>
    <col min="3336" max="3336" width="25.375" style="1175" customWidth="1"/>
    <col min="3337" max="3337" width="28.125" style="1175" customWidth="1"/>
    <col min="3338" max="3338" width="12.5" style="1175" customWidth="1"/>
    <col min="3339" max="3339" width="5" style="1175" customWidth="1"/>
    <col min="3340" max="3340" width="12.375" style="1175" customWidth="1"/>
    <col min="3341" max="3341" width="8.875" style="1175" customWidth="1"/>
    <col min="3342" max="3346" width="9" style="1175"/>
    <col min="3347" max="3347" width="7.5" style="1175" customWidth="1"/>
    <col min="3348" max="3588" width="9" style="1175"/>
    <col min="3589" max="3589" width="2.75" style="1175" customWidth="1"/>
    <col min="3590" max="3590" width="22" style="1175" customWidth="1"/>
    <col min="3591" max="3591" width="17.125" style="1175" customWidth="1"/>
    <col min="3592" max="3592" width="25.375" style="1175" customWidth="1"/>
    <col min="3593" max="3593" width="28.125" style="1175" customWidth="1"/>
    <col min="3594" max="3594" width="12.5" style="1175" customWidth="1"/>
    <col min="3595" max="3595" width="5" style="1175" customWidth="1"/>
    <col min="3596" max="3596" width="12.375" style="1175" customWidth="1"/>
    <col min="3597" max="3597" width="8.875" style="1175" customWidth="1"/>
    <col min="3598" max="3602" width="9" style="1175"/>
    <col min="3603" max="3603" width="7.5" style="1175" customWidth="1"/>
    <col min="3604" max="3844" width="9" style="1175"/>
    <col min="3845" max="3845" width="2.75" style="1175" customWidth="1"/>
    <col min="3846" max="3846" width="22" style="1175" customWidth="1"/>
    <col min="3847" max="3847" width="17.125" style="1175" customWidth="1"/>
    <col min="3848" max="3848" width="25.375" style="1175" customWidth="1"/>
    <col min="3849" max="3849" width="28.125" style="1175" customWidth="1"/>
    <col min="3850" max="3850" width="12.5" style="1175" customWidth="1"/>
    <col min="3851" max="3851" width="5" style="1175" customWidth="1"/>
    <col min="3852" max="3852" width="12.375" style="1175" customWidth="1"/>
    <col min="3853" max="3853" width="8.875" style="1175" customWidth="1"/>
    <col min="3854" max="3858" width="9" style="1175"/>
    <col min="3859" max="3859" width="7.5" style="1175" customWidth="1"/>
    <col min="3860" max="4100" width="9" style="1175"/>
    <col min="4101" max="4101" width="2.75" style="1175" customWidth="1"/>
    <col min="4102" max="4102" width="22" style="1175" customWidth="1"/>
    <col min="4103" max="4103" width="17.125" style="1175" customWidth="1"/>
    <col min="4104" max="4104" width="25.375" style="1175" customWidth="1"/>
    <col min="4105" max="4105" width="28.125" style="1175" customWidth="1"/>
    <col min="4106" max="4106" width="12.5" style="1175" customWidth="1"/>
    <col min="4107" max="4107" width="5" style="1175" customWidth="1"/>
    <col min="4108" max="4108" width="12.375" style="1175" customWidth="1"/>
    <col min="4109" max="4109" width="8.875" style="1175" customWidth="1"/>
    <col min="4110" max="4114" width="9" style="1175"/>
    <col min="4115" max="4115" width="7.5" style="1175" customWidth="1"/>
    <col min="4116" max="4356" width="9" style="1175"/>
    <col min="4357" max="4357" width="2.75" style="1175" customWidth="1"/>
    <col min="4358" max="4358" width="22" style="1175" customWidth="1"/>
    <col min="4359" max="4359" width="17.125" style="1175" customWidth="1"/>
    <col min="4360" max="4360" width="25.375" style="1175" customWidth="1"/>
    <col min="4361" max="4361" width="28.125" style="1175" customWidth="1"/>
    <col min="4362" max="4362" width="12.5" style="1175" customWidth="1"/>
    <col min="4363" max="4363" width="5" style="1175" customWidth="1"/>
    <col min="4364" max="4364" width="12.375" style="1175" customWidth="1"/>
    <col min="4365" max="4365" width="8.875" style="1175" customWidth="1"/>
    <col min="4366" max="4370" width="9" style="1175"/>
    <col min="4371" max="4371" width="7.5" style="1175" customWidth="1"/>
    <col min="4372" max="4612" width="9" style="1175"/>
    <col min="4613" max="4613" width="2.75" style="1175" customWidth="1"/>
    <col min="4614" max="4614" width="22" style="1175" customWidth="1"/>
    <col min="4615" max="4615" width="17.125" style="1175" customWidth="1"/>
    <col min="4616" max="4616" width="25.375" style="1175" customWidth="1"/>
    <col min="4617" max="4617" width="28.125" style="1175" customWidth="1"/>
    <col min="4618" max="4618" width="12.5" style="1175" customWidth="1"/>
    <col min="4619" max="4619" width="5" style="1175" customWidth="1"/>
    <col min="4620" max="4620" width="12.375" style="1175" customWidth="1"/>
    <col min="4621" max="4621" width="8.875" style="1175" customWidth="1"/>
    <col min="4622" max="4626" width="9" style="1175"/>
    <col min="4627" max="4627" width="7.5" style="1175" customWidth="1"/>
    <col min="4628" max="4868" width="9" style="1175"/>
    <col min="4869" max="4869" width="2.75" style="1175" customWidth="1"/>
    <col min="4870" max="4870" width="22" style="1175" customWidth="1"/>
    <col min="4871" max="4871" width="17.125" style="1175" customWidth="1"/>
    <col min="4872" max="4872" width="25.375" style="1175" customWidth="1"/>
    <col min="4873" max="4873" width="28.125" style="1175" customWidth="1"/>
    <col min="4874" max="4874" width="12.5" style="1175" customWidth="1"/>
    <col min="4875" max="4875" width="5" style="1175" customWidth="1"/>
    <col min="4876" max="4876" width="12.375" style="1175" customWidth="1"/>
    <col min="4877" max="4877" width="8.875" style="1175" customWidth="1"/>
    <col min="4878" max="4882" width="9" style="1175"/>
    <col min="4883" max="4883" width="7.5" style="1175" customWidth="1"/>
    <col min="4884" max="5124" width="9" style="1175"/>
    <col min="5125" max="5125" width="2.75" style="1175" customWidth="1"/>
    <col min="5126" max="5126" width="22" style="1175" customWidth="1"/>
    <col min="5127" max="5127" width="17.125" style="1175" customWidth="1"/>
    <col min="5128" max="5128" width="25.375" style="1175" customWidth="1"/>
    <col min="5129" max="5129" width="28.125" style="1175" customWidth="1"/>
    <col min="5130" max="5130" width="12.5" style="1175" customWidth="1"/>
    <col min="5131" max="5131" width="5" style="1175" customWidth="1"/>
    <col min="5132" max="5132" width="12.375" style="1175" customWidth="1"/>
    <col min="5133" max="5133" width="8.875" style="1175" customWidth="1"/>
    <col min="5134" max="5138" width="9" style="1175"/>
    <col min="5139" max="5139" width="7.5" style="1175" customWidth="1"/>
    <col min="5140" max="5380" width="9" style="1175"/>
    <col min="5381" max="5381" width="2.75" style="1175" customWidth="1"/>
    <col min="5382" max="5382" width="22" style="1175" customWidth="1"/>
    <col min="5383" max="5383" width="17.125" style="1175" customWidth="1"/>
    <col min="5384" max="5384" width="25.375" style="1175" customWidth="1"/>
    <col min="5385" max="5385" width="28.125" style="1175" customWidth="1"/>
    <col min="5386" max="5386" width="12.5" style="1175" customWidth="1"/>
    <col min="5387" max="5387" width="5" style="1175" customWidth="1"/>
    <col min="5388" max="5388" width="12.375" style="1175" customWidth="1"/>
    <col min="5389" max="5389" width="8.875" style="1175" customWidth="1"/>
    <col min="5390" max="5394" width="9" style="1175"/>
    <col min="5395" max="5395" width="7.5" style="1175" customWidth="1"/>
    <col min="5396" max="5636" width="9" style="1175"/>
    <col min="5637" max="5637" width="2.75" style="1175" customWidth="1"/>
    <col min="5638" max="5638" width="22" style="1175" customWidth="1"/>
    <col min="5639" max="5639" width="17.125" style="1175" customWidth="1"/>
    <col min="5640" max="5640" width="25.375" style="1175" customWidth="1"/>
    <col min="5641" max="5641" width="28.125" style="1175" customWidth="1"/>
    <col min="5642" max="5642" width="12.5" style="1175" customWidth="1"/>
    <col min="5643" max="5643" width="5" style="1175" customWidth="1"/>
    <col min="5644" max="5644" width="12.375" style="1175" customWidth="1"/>
    <col min="5645" max="5645" width="8.875" style="1175" customWidth="1"/>
    <col min="5646" max="5650" width="9" style="1175"/>
    <col min="5651" max="5651" width="7.5" style="1175" customWidth="1"/>
    <col min="5652" max="5892" width="9" style="1175"/>
    <col min="5893" max="5893" width="2.75" style="1175" customWidth="1"/>
    <col min="5894" max="5894" width="22" style="1175" customWidth="1"/>
    <col min="5895" max="5895" width="17.125" style="1175" customWidth="1"/>
    <col min="5896" max="5896" width="25.375" style="1175" customWidth="1"/>
    <col min="5897" max="5897" width="28.125" style="1175" customWidth="1"/>
    <col min="5898" max="5898" width="12.5" style="1175" customWidth="1"/>
    <col min="5899" max="5899" width="5" style="1175" customWidth="1"/>
    <col min="5900" max="5900" width="12.375" style="1175" customWidth="1"/>
    <col min="5901" max="5901" width="8.875" style="1175" customWidth="1"/>
    <col min="5902" max="5906" width="9" style="1175"/>
    <col min="5907" max="5907" width="7.5" style="1175" customWidth="1"/>
    <col min="5908" max="6148" width="9" style="1175"/>
    <col min="6149" max="6149" width="2.75" style="1175" customWidth="1"/>
    <col min="6150" max="6150" width="22" style="1175" customWidth="1"/>
    <col min="6151" max="6151" width="17.125" style="1175" customWidth="1"/>
    <col min="6152" max="6152" width="25.375" style="1175" customWidth="1"/>
    <col min="6153" max="6153" width="28.125" style="1175" customWidth="1"/>
    <col min="6154" max="6154" width="12.5" style="1175" customWidth="1"/>
    <col min="6155" max="6155" width="5" style="1175" customWidth="1"/>
    <col min="6156" max="6156" width="12.375" style="1175" customWidth="1"/>
    <col min="6157" max="6157" width="8.875" style="1175" customWidth="1"/>
    <col min="6158" max="6162" width="9" style="1175"/>
    <col min="6163" max="6163" width="7.5" style="1175" customWidth="1"/>
    <col min="6164" max="6404" width="9" style="1175"/>
    <col min="6405" max="6405" width="2.75" style="1175" customWidth="1"/>
    <col min="6406" max="6406" width="22" style="1175" customWidth="1"/>
    <col min="6407" max="6407" width="17.125" style="1175" customWidth="1"/>
    <col min="6408" max="6408" width="25.375" style="1175" customWidth="1"/>
    <col min="6409" max="6409" width="28.125" style="1175" customWidth="1"/>
    <col min="6410" max="6410" width="12.5" style="1175" customWidth="1"/>
    <col min="6411" max="6411" width="5" style="1175" customWidth="1"/>
    <col min="6412" max="6412" width="12.375" style="1175" customWidth="1"/>
    <col min="6413" max="6413" width="8.875" style="1175" customWidth="1"/>
    <col min="6414" max="6418" width="9" style="1175"/>
    <col min="6419" max="6419" width="7.5" style="1175" customWidth="1"/>
    <col min="6420" max="6660" width="9" style="1175"/>
    <col min="6661" max="6661" width="2.75" style="1175" customWidth="1"/>
    <col min="6662" max="6662" width="22" style="1175" customWidth="1"/>
    <col min="6663" max="6663" width="17.125" style="1175" customWidth="1"/>
    <col min="6664" max="6664" width="25.375" style="1175" customWidth="1"/>
    <col min="6665" max="6665" width="28.125" style="1175" customWidth="1"/>
    <col min="6666" max="6666" width="12.5" style="1175" customWidth="1"/>
    <col min="6667" max="6667" width="5" style="1175" customWidth="1"/>
    <col min="6668" max="6668" width="12.375" style="1175" customWidth="1"/>
    <col min="6669" max="6669" width="8.875" style="1175" customWidth="1"/>
    <col min="6670" max="6674" width="9" style="1175"/>
    <col min="6675" max="6675" width="7.5" style="1175" customWidth="1"/>
    <col min="6676" max="6916" width="9" style="1175"/>
    <col min="6917" max="6917" width="2.75" style="1175" customWidth="1"/>
    <col min="6918" max="6918" width="22" style="1175" customWidth="1"/>
    <col min="6919" max="6919" width="17.125" style="1175" customWidth="1"/>
    <col min="6920" max="6920" width="25.375" style="1175" customWidth="1"/>
    <col min="6921" max="6921" width="28.125" style="1175" customWidth="1"/>
    <col min="6922" max="6922" width="12.5" style="1175" customWidth="1"/>
    <col min="6923" max="6923" width="5" style="1175" customWidth="1"/>
    <col min="6924" max="6924" width="12.375" style="1175" customWidth="1"/>
    <col min="6925" max="6925" width="8.875" style="1175" customWidth="1"/>
    <col min="6926" max="6930" width="9" style="1175"/>
    <col min="6931" max="6931" width="7.5" style="1175" customWidth="1"/>
    <col min="6932" max="7172" width="9" style="1175"/>
    <col min="7173" max="7173" width="2.75" style="1175" customWidth="1"/>
    <col min="7174" max="7174" width="22" style="1175" customWidth="1"/>
    <col min="7175" max="7175" width="17.125" style="1175" customWidth="1"/>
    <col min="7176" max="7176" width="25.375" style="1175" customWidth="1"/>
    <col min="7177" max="7177" width="28.125" style="1175" customWidth="1"/>
    <col min="7178" max="7178" width="12.5" style="1175" customWidth="1"/>
    <col min="7179" max="7179" width="5" style="1175" customWidth="1"/>
    <col min="7180" max="7180" width="12.375" style="1175" customWidth="1"/>
    <col min="7181" max="7181" width="8.875" style="1175" customWidth="1"/>
    <col min="7182" max="7186" width="9" style="1175"/>
    <col min="7187" max="7187" width="7.5" style="1175" customWidth="1"/>
    <col min="7188" max="7428" width="9" style="1175"/>
    <col min="7429" max="7429" width="2.75" style="1175" customWidth="1"/>
    <col min="7430" max="7430" width="22" style="1175" customWidth="1"/>
    <col min="7431" max="7431" width="17.125" style="1175" customWidth="1"/>
    <col min="7432" max="7432" width="25.375" style="1175" customWidth="1"/>
    <col min="7433" max="7433" width="28.125" style="1175" customWidth="1"/>
    <col min="7434" max="7434" width="12.5" style="1175" customWidth="1"/>
    <col min="7435" max="7435" width="5" style="1175" customWidth="1"/>
    <col min="7436" max="7436" width="12.375" style="1175" customWidth="1"/>
    <col min="7437" max="7437" width="8.875" style="1175" customWidth="1"/>
    <col min="7438" max="7442" width="9" style="1175"/>
    <col min="7443" max="7443" width="7.5" style="1175" customWidth="1"/>
    <col min="7444" max="7684" width="9" style="1175"/>
    <col min="7685" max="7685" width="2.75" style="1175" customWidth="1"/>
    <col min="7686" max="7686" width="22" style="1175" customWidth="1"/>
    <col min="7687" max="7687" width="17.125" style="1175" customWidth="1"/>
    <col min="7688" max="7688" width="25.375" style="1175" customWidth="1"/>
    <col min="7689" max="7689" width="28.125" style="1175" customWidth="1"/>
    <col min="7690" max="7690" width="12.5" style="1175" customWidth="1"/>
    <col min="7691" max="7691" width="5" style="1175" customWidth="1"/>
    <col min="7692" max="7692" width="12.375" style="1175" customWidth="1"/>
    <col min="7693" max="7693" width="8.875" style="1175" customWidth="1"/>
    <col min="7694" max="7698" width="9" style="1175"/>
    <col min="7699" max="7699" width="7.5" style="1175" customWidth="1"/>
    <col min="7700" max="7940" width="9" style="1175"/>
    <col min="7941" max="7941" width="2.75" style="1175" customWidth="1"/>
    <col min="7942" max="7942" width="22" style="1175" customWidth="1"/>
    <col min="7943" max="7943" width="17.125" style="1175" customWidth="1"/>
    <col min="7944" max="7944" width="25.375" style="1175" customWidth="1"/>
    <col min="7945" max="7945" width="28.125" style="1175" customWidth="1"/>
    <col min="7946" max="7946" width="12.5" style="1175" customWidth="1"/>
    <col min="7947" max="7947" width="5" style="1175" customWidth="1"/>
    <col min="7948" max="7948" width="12.375" style="1175" customWidth="1"/>
    <col min="7949" max="7949" width="8.875" style="1175" customWidth="1"/>
    <col min="7950" max="7954" width="9" style="1175"/>
    <col min="7955" max="7955" width="7.5" style="1175" customWidth="1"/>
    <col min="7956" max="8196" width="9" style="1175"/>
    <col min="8197" max="8197" width="2.75" style="1175" customWidth="1"/>
    <col min="8198" max="8198" width="22" style="1175" customWidth="1"/>
    <col min="8199" max="8199" width="17.125" style="1175" customWidth="1"/>
    <col min="8200" max="8200" width="25.375" style="1175" customWidth="1"/>
    <col min="8201" max="8201" width="28.125" style="1175" customWidth="1"/>
    <col min="8202" max="8202" width="12.5" style="1175" customWidth="1"/>
    <col min="8203" max="8203" width="5" style="1175" customWidth="1"/>
    <col min="8204" max="8204" width="12.375" style="1175" customWidth="1"/>
    <col min="8205" max="8205" width="8.875" style="1175" customWidth="1"/>
    <col min="8206" max="8210" width="9" style="1175"/>
    <col min="8211" max="8211" width="7.5" style="1175" customWidth="1"/>
    <col min="8212" max="8452" width="9" style="1175"/>
    <col min="8453" max="8453" width="2.75" style="1175" customWidth="1"/>
    <col min="8454" max="8454" width="22" style="1175" customWidth="1"/>
    <col min="8455" max="8455" width="17.125" style="1175" customWidth="1"/>
    <col min="8456" max="8456" width="25.375" style="1175" customWidth="1"/>
    <col min="8457" max="8457" width="28.125" style="1175" customWidth="1"/>
    <col min="8458" max="8458" width="12.5" style="1175" customWidth="1"/>
    <col min="8459" max="8459" width="5" style="1175" customWidth="1"/>
    <col min="8460" max="8460" width="12.375" style="1175" customWidth="1"/>
    <col min="8461" max="8461" width="8.875" style="1175" customWidth="1"/>
    <col min="8462" max="8466" width="9" style="1175"/>
    <col min="8467" max="8467" width="7.5" style="1175" customWidth="1"/>
    <col min="8468" max="8708" width="9" style="1175"/>
    <col min="8709" max="8709" width="2.75" style="1175" customWidth="1"/>
    <col min="8710" max="8710" width="22" style="1175" customWidth="1"/>
    <col min="8711" max="8711" width="17.125" style="1175" customWidth="1"/>
    <col min="8712" max="8712" width="25.375" style="1175" customWidth="1"/>
    <col min="8713" max="8713" width="28.125" style="1175" customWidth="1"/>
    <col min="8714" max="8714" width="12.5" style="1175" customWidth="1"/>
    <col min="8715" max="8715" width="5" style="1175" customWidth="1"/>
    <col min="8716" max="8716" width="12.375" style="1175" customWidth="1"/>
    <col min="8717" max="8717" width="8.875" style="1175" customWidth="1"/>
    <col min="8718" max="8722" width="9" style="1175"/>
    <col min="8723" max="8723" width="7.5" style="1175" customWidth="1"/>
    <col min="8724" max="8964" width="9" style="1175"/>
    <col min="8965" max="8965" width="2.75" style="1175" customWidth="1"/>
    <col min="8966" max="8966" width="22" style="1175" customWidth="1"/>
    <col min="8967" max="8967" width="17.125" style="1175" customWidth="1"/>
    <col min="8968" max="8968" width="25.375" style="1175" customWidth="1"/>
    <col min="8969" max="8969" width="28.125" style="1175" customWidth="1"/>
    <col min="8970" max="8970" width="12.5" style="1175" customWidth="1"/>
    <col min="8971" max="8971" width="5" style="1175" customWidth="1"/>
    <col min="8972" max="8972" width="12.375" style="1175" customWidth="1"/>
    <col min="8973" max="8973" width="8.875" style="1175" customWidth="1"/>
    <col min="8974" max="8978" width="9" style="1175"/>
    <col min="8979" max="8979" width="7.5" style="1175" customWidth="1"/>
    <col min="8980" max="9220" width="9" style="1175"/>
    <col min="9221" max="9221" width="2.75" style="1175" customWidth="1"/>
    <col min="9222" max="9222" width="22" style="1175" customWidth="1"/>
    <col min="9223" max="9223" width="17.125" style="1175" customWidth="1"/>
    <col min="9224" max="9224" width="25.375" style="1175" customWidth="1"/>
    <col min="9225" max="9225" width="28.125" style="1175" customWidth="1"/>
    <col min="9226" max="9226" width="12.5" style="1175" customWidth="1"/>
    <col min="9227" max="9227" width="5" style="1175" customWidth="1"/>
    <col min="9228" max="9228" width="12.375" style="1175" customWidth="1"/>
    <col min="9229" max="9229" width="8.875" style="1175" customWidth="1"/>
    <col min="9230" max="9234" width="9" style="1175"/>
    <col min="9235" max="9235" width="7.5" style="1175" customWidth="1"/>
    <col min="9236" max="9476" width="9" style="1175"/>
    <col min="9477" max="9477" width="2.75" style="1175" customWidth="1"/>
    <col min="9478" max="9478" width="22" style="1175" customWidth="1"/>
    <col min="9479" max="9479" width="17.125" style="1175" customWidth="1"/>
    <col min="9480" max="9480" width="25.375" style="1175" customWidth="1"/>
    <col min="9481" max="9481" width="28.125" style="1175" customWidth="1"/>
    <col min="9482" max="9482" width="12.5" style="1175" customWidth="1"/>
    <col min="9483" max="9483" width="5" style="1175" customWidth="1"/>
    <col min="9484" max="9484" width="12.375" style="1175" customWidth="1"/>
    <col min="9485" max="9485" width="8.875" style="1175" customWidth="1"/>
    <col min="9486" max="9490" width="9" style="1175"/>
    <col min="9491" max="9491" width="7.5" style="1175" customWidth="1"/>
    <col min="9492" max="9732" width="9" style="1175"/>
    <col min="9733" max="9733" width="2.75" style="1175" customWidth="1"/>
    <col min="9734" max="9734" width="22" style="1175" customWidth="1"/>
    <col min="9735" max="9735" width="17.125" style="1175" customWidth="1"/>
    <col min="9736" max="9736" width="25.375" style="1175" customWidth="1"/>
    <col min="9737" max="9737" width="28.125" style="1175" customWidth="1"/>
    <col min="9738" max="9738" width="12.5" style="1175" customWidth="1"/>
    <col min="9739" max="9739" width="5" style="1175" customWidth="1"/>
    <col min="9740" max="9740" width="12.375" style="1175" customWidth="1"/>
    <col min="9741" max="9741" width="8.875" style="1175" customWidth="1"/>
    <col min="9742" max="9746" width="9" style="1175"/>
    <col min="9747" max="9747" width="7.5" style="1175" customWidth="1"/>
    <col min="9748" max="9988" width="9" style="1175"/>
    <col min="9989" max="9989" width="2.75" style="1175" customWidth="1"/>
    <col min="9990" max="9990" width="22" style="1175" customWidth="1"/>
    <col min="9991" max="9991" width="17.125" style="1175" customWidth="1"/>
    <col min="9992" max="9992" width="25.375" style="1175" customWidth="1"/>
    <col min="9993" max="9993" width="28.125" style="1175" customWidth="1"/>
    <col min="9994" max="9994" width="12.5" style="1175" customWidth="1"/>
    <col min="9995" max="9995" width="5" style="1175" customWidth="1"/>
    <col min="9996" max="9996" width="12.375" style="1175" customWidth="1"/>
    <col min="9997" max="9997" width="8.875" style="1175" customWidth="1"/>
    <col min="9998" max="10002" width="9" style="1175"/>
    <col min="10003" max="10003" width="7.5" style="1175" customWidth="1"/>
    <col min="10004" max="10244" width="9" style="1175"/>
    <col min="10245" max="10245" width="2.75" style="1175" customWidth="1"/>
    <col min="10246" max="10246" width="22" style="1175" customWidth="1"/>
    <col min="10247" max="10247" width="17.125" style="1175" customWidth="1"/>
    <col min="10248" max="10248" width="25.375" style="1175" customWidth="1"/>
    <col min="10249" max="10249" width="28.125" style="1175" customWidth="1"/>
    <col min="10250" max="10250" width="12.5" style="1175" customWidth="1"/>
    <col min="10251" max="10251" width="5" style="1175" customWidth="1"/>
    <col min="10252" max="10252" width="12.375" style="1175" customWidth="1"/>
    <col min="10253" max="10253" width="8.875" style="1175" customWidth="1"/>
    <col min="10254" max="10258" width="9" style="1175"/>
    <col min="10259" max="10259" width="7.5" style="1175" customWidth="1"/>
    <col min="10260" max="10500" width="9" style="1175"/>
    <col min="10501" max="10501" width="2.75" style="1175" customWidth="1"/>
    <col min="10502" max="10502" width="22" style="1175" customWidth="1"/>
    <col min="10503" max="10503" width="17.125" style="1175" customWidth="1"/>
    <col min="10504" max="10504" width="25.375" style="1175" customWidth="1"/>
    <col min="10505" max="10505" width="28.125" style="1175" customWidth="1"/>
    <col min="10506" max="10506" width="12.5" style="1175" customWidth="1"/>
    <col min="10507" max="10507" width="5" style="1175" customWidth="1"/>
    <col min="10508" max="10508" width="12.375" style="1175" customWidth="1"/>
    <col min="10509" max="10509" width="8.875" style="1175" customWidth="1"/>
    <col min="10510" max="10514" width="9" style="1175"/>
    <col min="10515" max="10515" width="7.5" style="1175" customWidth="1"/>
    <col min="10516" max="10756" width="9" style="1175"/>
    <col min="10757" max="10757" width="2.75" style="1175" customWidth="1"/>
    <col min="10758" max="10758" width="22" style="1175" customWidth="1"/>
    <col min="10759" max="10759" width="17.125" style="1175" customWidth="1"/>
    <col min="10760" max="10760" width="25.375" style="1175" customWidth="1"/>
    <col min="10761" max="10761" width="28.125" style="1175" customWidth="1"/>
    <col min="10762" max="10762" width="12.5" style="1175" customWidth="1"/>
    <col min="10763" max="10763" width="5" style="1175" customWidth="1"/>
    <col min="10764" max="10764" width="12.375" style="1175" customWidth="1"/>
    <col min="10765" max="10765" width="8.875" style="1175" customWidth="1"/>
    <col min="10766" max="10770" width="9" style="1175"/>
    <col min="10771" max="10771" width="7.5" style="1175" customWidth="1"/>
    <col min="10772" max="11012" width="9" style="1175"/>
    <col min="11013" max="11013" width="2.75" style="1175" customWidth="1"/>
    <col min="11014" max="11014" width="22" style="1175" customWidth="1"/>
    <col min="11015" max="11015" width="17.125" style="1175" customWidth="1"/>
    <col min="11016" max="11016" width="25.375" style="1175" customWidth="1"/>
    <col min="11017" max="11017" width="28.125" style="1175" customWidth="1"/>
    <col min="11018" max="11018" width="12.5" style="1175" customWidth="1"/>
    <col min="11019" max="11019" width="5" style="1175" customWidth="1"/>
    <col min="11020" max="11020" width="12.375" style="1175" customWidth="1"/>
    <col min="11021" max="11021" width="8.875" style="1175" customWidth="1"/>
    <col min="11022" max="11026" width="9" style="1175"/>
    <col min="11027" max="11027" width="7.5" style="1175" customWidth="1"/>
    <col min="11028" max="11268" width="9" style="1175"/>
    <col min="11269" max="11269" width="2.75" style="1175" customWidth="1"/>
    <col min="11270" max="11270" width="22" style="1175" customWidth="1"/>
    <col min="11271" max="11271" width="17.125" style="1175" customWidth="1"/>
    <col min="11272" max="11272" width="25.375" style="1175" customWidth="1"/>
    <col min="11273" max="11273" width="28.125" style="1175" customWidth="1"/>
    <col min="11274" max="11274" width="12.5" style="1175" customWidth="1"/>
    <col min="11275" max="11275" width="5" style="1175" customWidth="1"/>
    <col min="11276" max="11276" width="12.375" style="1175" customWidth="1"/>
    <col min="11277" max="11277" width="8.875" style="1175" customWidth="1"/>
    <col min="11278" max="11282" width="9" style="1175"/>
    <col min="11283" max="11283" width="7.5" style="1175" customWidth="1"/>
    <col min="11284" max="11524" width="9" style="1175"/>
    <col min="11525" max="11525" width="2.75" style="1175" customWidth="1"/>
    <col min="11526" max="11526" width="22" style="1175" customWidth="1"/>
    <col min="11527" max="11527" width="17.125" style="1175" customWidth="1"/>
    <col min="11528" max="11528" width="25.375" style="1175" customWidth="1"/>
    <col min="11529" max="11529" width="28.125" style="1175" customWidth="1"/>
    <col min="11530" max="11530" width="12.5" style="1175" customWidth="1"/>
    <col min="11531" max="11531" width="5" style="1175" customWidth="1"/>
    <col min="11532" max="11532" width="12.375" style="1175" customWidth="1"/>
    <col min="11533" max="11533" width="8.875" style="1175" customWidth="1"/>
    <col min="11534" max="11538" width="9" style="1175"/>
    <col min="11539" max="11539" width="7.5" style="1175" customWidth="1"/>
    <col min="11540" max="11780" width="9" style="1175"/>
    <col min="11781" max="11781" width="2.75" style="1175" customWidth="1"/>
    <col min="11782" max="11782" width="22" style="1175" customWidth="1"/>
    <col min="11783" max="11783" width="17.125" style="1175" customWidth="1"/>
    <col min="11784" max="11784" width="25.375" style="1175" customWidth="1"/>
    <col min="11785" max="11785" width="28.125" style="1175" customWidth="1"/>
    <col min="11786" max="11786" width="12.5" style="1175" customWidth="1"/>
    <col min="11787" max="11787" width="5" style="1175" customWidth="1"/>
    <col min="11788" max="11788" width="12.375" style="1175" customWidth="1"/>
    <col min="11789" max="11789" width="8.875" style="1175" customWidth="1"/>
    <col min="11790" max="11794" width="9" style="1175"/>
    <col min="11795" max="11795" width="7.5" style="1175" customWidth="1"/>
    <col min="11796" max="12036" width="9" style="1175"/>
    <col min="12037" max="12037" width="2.75" style="1175" customWidth="1"/>
    <col min="12038" max="12038" width="22" style="1175" customWidth="1"/>
    <col min="12039" max="12039" width="17.125" style="1175" customWidth="1"/>
    <col min="12040" max="12040" width="25.375" style="1175" customWidth="1"/>
    <col min="12041" max="12041" width="28.125" style="1175" customWidth="1"/>
    <col min="12042" max="12042" width="12.5" style="1175" customWidth="1"/>
    <col min="12043" max="12043" width="5" style="1175" customWidth="1"/>
    <col min="12044" max="12044" width="12.375" style="1175" customWidth="1"/>
    <col min="12045" max="12045" width="8.875" style="1175" customWidth="1"/>
    <col min="12046" max="12050" width="9" style="1175"/>
    <col min="12051" max="12051" width="7.5" style="1175" customWidth="1"/>
    <col min="12052" max="12292" width="9" style="1175"/>
    <col min="12293" max="12293" width="2.75" style="1175" customWidth="1"/>
    <col min="12294" max="12294" width="22" style="1175" customWidth="1"/>
    <col min="12295" max="12295" width="17.125" style="1175" customWidth="1"/>
    <col min="12296" max="12296" width="25.375" style="1175" customWidth="1"/>
    <col min="12297" max="12297" width="28.125" style="1175" customWidth="1"/>
    <col min="12298" max="12298" width="12.5" style="1175" customWidth="1"/>
    <col min="12299" max="12299" width="5" style="1175" customWidth="1"/>
    <col min="12300" max="12300" width="12.375" style="1175" customWidth="1"/>
    <col min="12301" max="12301" width="8.875" style="1175" customWidth="1"/>
    <col min="12302" max="12306" width="9" style="1175"/>
    <col min="12307" max="12307" width="7.5" style="1175" customWidth="1"/>
    <col min="12308" max="12548" width="9" style="1175"/>
    <col min="12549" max="12549" width="2.75" style="1175" customWidth="1"/>
    <col min="12550" max="12550" width="22" style="1175" customWidth="1"/>
    <col min="12551" max="12551" width="17.125" style="1175" customWidth="1"/>
    <col min="12552" max="12552" width="25.375" style="1175" customWidth="1"/>
    <col min="12553" max="12553" width="28.125" style="1175" customWidth="1"/>
    <col min="12554" max="12554" width="12.5" style="1175" customWidth="1"/>
    <col min="12555" max="12555" width="5" style="1175" customWidth="1"/>
    <col min="12556" max="12556" width="12.375" style="1175" customWidth="1"/>
    <col min="12557" max="12557" width="8.875" style="1175" customWidth="1"/>
    <col min="12558" max="12562" width="9" style="1175"/>
    <col min="12563" max="12563" width="7.5" style="1175" customWidth="1"/>
    <col min="12564" max="12804" width="9" style="1175"/>
    <col min="12805" max="12805" width="2.75" style="1175" customWidth="1"/>
    <col min="12806" max="12806" width="22" style="1175" customWidth="1"/>
    <col min="12807" max="12807" width="17.125" style="1175" customWidth="1"/>
    <col min="12808" max="12808" width="25.375" style="1175" customWidth="1"/>
    <col min="12809" max="12809" width="28.125" style="1175" customWidth="1"/>
    <col min="12810" max="12810" width="12.5" style="1175" customWidth="1"/>
    <col min="12811" max="12811" width="5" style="1175" customWidth="1"/>
    <col min="12812" max="12812" width="12.375" style="1175" customWidth="1"/>
    <col min="12813" max="12813" width="8.875" style="1175" customWidth="1"/>
    <col min="12814" max="12818" width="9" style="1175"/>
    <col min="12819" max="12819" width="7.5" style="1175" customWidth="1"/>
    <col min="12820" max="13060" width="9" style="1175"/>
    <col min="13061" max="13061" width="2.75" style="1175" customWidth="1"/>
    <col min="13062" max="13062" width="22" style="1175" customWidth="1"/>
    <col min="13063" max="13063" width="17.125" style="1175" customWidth="1"/>
    <col min="13064" max="13064" width="25.375" style="1175" customWidth="1"/>
    <col min="13065" max="13065" width="28.125" style="1175" customWidth="1"/>
    <col min="13066" max="13066" width="12.5" style="1175" customWidth="1"/>
    <col min="13067" max="13067" width="5" style="1175" customWidth="1"/>
    <col min="13068" max="13068" width="12.375" style="1175" customWidth="1"/>
    <col min="13069" max="13069" width="8.875" style="1175" customWidth="1"/>
    <col min="13070" max="13074" width="9" style="1175"/>
    <col min="13075" max="13075" width="7.5" style="1175" customWidth="1"/>
    <col min="13076" max="13316" width="9" style="1175"/>
    <col min="13317" max="13317" width="2.75" style="1175" customWidth="1"/>
    <col min="13318" max="13318" width="22" style="1175" customWidth="1"/>
    <col min="13319" max="13319" width="17.125" style="1175" customWidth="1"/>
    <col min="13320" max="13320" width="25.375" style="1175" customWidth="1"/>
    <col min="13321" max="13321" width="28.125" style="1175" customWidth="1"/>
    <col min="13322" max="13322" width="12.5" style="1175" customWidth="1"/>
    <col min="13323" max="13323" width="5" style="1175" customWidth="1"/>
    <col min="13324" max="13324" width="12.375" style="1175" customWidth="1"/>
    <col min="13325" max="13325" width="8.875" style="1175" customWidth="1"/>
    <col min="13326" max="13330" width="9" style="1175"/>
    <col min="13331" max="13331" width="7.5" style="1175" customWidth="1"/>
    <col min="13332" max="13572" width="9" style="1175"/>
    <col min="13573" max="13573" width="2.75" style="1175" customWidth="1"/>
    <col min="13574" max="13574" width="22" style="1175" customWidth="1"/>
    <col min="13575" max="13575" width="17.125" style="1175" customWidth="1"/>
    <col min="13576" max="13576" width="25.375" style="1175" customWidth="1"/>
    <col min="13577" max="13577" width="28.125" style="1175" customWidth="1"/>
    <col min="13578" max="13578" width="12.5" style="1175" customWidth="1"/>
    <col min="13579" max="13579" width="5" style="1175" customWidth="1"/>
    <col min="13580" max="13580" width="12.375" style="1175" customWidth="1"/>
    <col min="13581" max="13581" width="8.875" style="1175" customWidth="1"/>
    <col min="13582" max="13586" width="9" style="1175"/>
    <col min="13587" max="13587" width="7.5" style="1175" customWidth="1"/>
    <col min="13588" max="13828" width="9" style="1175"/>
    <col min="13829" max="13829" width="2.75" style="1175" customWidth="1"/>
    <col min="13830" max="13830" width="22" style="1175" customWidth="1"/>
    <col min="13831" max="13831" width="17.125" style="1175" customWidth="1"/>
    <col min="13832" max="13832" width="25.375" style="1175" customWidth="1"/>
    <col min="13833" max="13833" width="28.125" style="1175" customWidth="1"/>
    <col min="13834" max="13834" width="12.5" style="1175" customWidth="1"/>
    <col min="13835" max="13835" width="5" style="1175" customWidth="1"/>
    <col min="13836" max="13836" width="12.375" style="1175" customWidth="1"/>
    <col min="13837" max="13837" width="8.875" style="1175" customWidth="1"/>
    <col min="13838" max="13842" width="9" style="1175"/>
    <col min="13843" max="13843" width="7.5" style="1175" customWidth="1"/>
    <col min="13844" max="14084" width="9" style="1175"/>
    <col min="14085" max="14085" width="2.75" style="1175" customWidth="1"/>
    <col min="14086" max="14086" width="22" style="1175" customWidth="1"/>
    <col min="14087" max="14087" width="17.125" style="1175" customWidth="1"/>
    <col min="14088" max="14088" width="25.375" style="1175" customWidth="1"/>
    <col min="14089" max="14089" width="28.125" style="1175" customWidth="1"/>
    <col min="14090" max="14090" width="12.5" style="1175" customWidth="1"/>
    <col min="14091" max="14091" width="5" style="1175" customWidth="1"/>
    <col min="14092" max="14092" width="12.375" style="1175" customWidth="1"/>
    <col min="14093" max="14093" width="8.875" style="1175" customWidth="1"/>
    <col min="14094" max="14098" width="9" style="1175"/>
    <col min="14099" max="14099" width="7.5" style="1175" customWidth="1"/>
    <col min="14100" max="14340" width="9" style="1175"/>
    <col min="14341" max="14341" width="2.75" style="1175" customWidth="1"/>
    <col min="14342" max="14342" width="22" style="1175" customWidth="1"/>
    <col min="14343" max="14343" width="17.125" style="1175" customWidth="1"/>
    <col min="14344" max="14344" width="25.375" style="1175" customWidth="1"/>
    <col min="14345" max="14345" width="28.125" style="1175" customWidth="1"/>
    <col min="14346" max="14346" width="12.5" style="1175" customWidth="1"/>
    <col min="14347" max="14347" width="5" style="1175" customWidth="1"/>
    <col min="14348" max="14348" width="12.375" style="1175" customWidth="1"/>
    <col min="14349" max="14349" width="8.875" style="1175" customWidth="1"/>
    <col min="14350" max="14354" width="9" style="1175"/>
    <col min="14355" max="14355" width="7.5" style="1175" customWidth="1"/>
    <col min="14356" max="14596" width="9" style="1175"/>
    <col min="14597" max="14597" width="2.75" style="1175" customWidth="1"/>
    <col min="14598" max="14598" width="22" style="1175" customWidth="1"/>
    <col min="14599" max="14599" width="17.125" style="1175" customWidth="1"/>
    <col min="14600" max="14600" width="25.375" style="1175" customWidth="1"/>
    <col min="14601" max="14601" width="28.125" style="1175" customWidth="1"/>
    <col min="14602" max="14602" width="12.5" style="1175" customWidth="1"/>
    <col min="14603" max="14603" width="5" style="1175" customWidth="1"/>
    <col min="14604" max="14604" width="12.375" style="1175" customWidth="1"/>
    <col min="14605" max="14605" width="8.875" style="1175" customWidth="1"/>
    <col min="14606" max="14610" width="9" style="1175"/>
    <col min="14611" max="14611" width="7.5" style="1175" customWidth="1"/>
    <col min="14612" max="14852" width="9" style="1175"/>
    <col min="14853" max="14853" width="2.75" style="1175" customWidth="1"/>
    <col min="14854" max="14854" width="22" style="1175" customWidth="1"/>
    <col min="14855" max="14855" width="17.125" style="1175" customWidth="1"/>
    <col min="14856" max="14856" width="25.375" style="1175" customWidth="1"/>
    <col min="14857" max="14857" width="28.125" style="1175" customWidth="1"/>
    <col min="14858" max="14858" width="12.5" style="1175" customWidth="1"/>
    <col min="14859" max="14859" width="5" style="1175" customWidth="1"/>
    <col min="14860" max="14860" width="12.375" style="1175" customWidth="1"/>
    <col min="14861" max="14861" width="8.875" style="1175" customWidth="1"/>
    <col min="14862" max="14866" width="9" style="1175"/>
    <col min="14867" max="14867" width="7.5" style="1175" customWidth="1"/>
    <col min="14868" max="15108" width="9" style="1175"/>
    <col min="15109" max="15109" width="2.75" style="1175" customWidth="1"/>
    <col min="15110" max="15110" width="22" style="1175" customWidth="1"/>
    <col min="15111" max="15111" width="17.125" style="1175" customWidth="1"/>
    <col min="15112" max="15112" width="25.375" style="1175" customWidth="1"/>
    <col min="15113" max="15113" width="28.125" style="1175" customWidth="1"/>
    <col min="15114" max="15114" width="12.5" style="1175" customWidth="1"/>
    <col min="15115" max="15115" width="5" style="1175" customWidth="1"/>
    <col min="15116" max="15116" width="12.375" style="1175" customWidth="1"/>
    <col min="15117" max="15117" width="8.875" style="1175" customWidth="1"/>
    <col min="15118" max="15122" width="9" style="1175"/>
    <col min="15123" max="15123" width="7.5" style="1175" customWidth="1"/>
    <col min="15124" max="15364" width="9" style="1175"/>
    <col min="15365" max="15365" width="2.75" style="1175" customWidth="1"/>
    <col min="15366" max="15366" width="22" style="1175" customWidth="1"/>
    <col min="15367" max="15367" width="17.125" style="1175" customWidth="1"/>
    <col min="15368" max="15368" width="25.375" style="1175" customWidth="1"/>
    <col min="15369" max="15369" width="28.125" style="1175" customWidth="1"/>
    <col min="15370" max="15370" width="12.5" style="1175" customWidth="1"/>
    <col min="15371" max="15371" width="5" style="1175" customWidth="1"/>
    <col min="15372" max="15372" width="12.375" style="1175" customWidth="1"/>
    <col min="15373" max="15373" width="8.875" style="1175" customWidth="1"/>
    <col min="15374" max="15378" width="9" style="1175"/>
    <col min="15379" max="15379" width="7.5" style="1175" customWidth="1"/>
    <col min="15380" max="15620" width="9" style="1175"/>
    <col min="15621" max="15621" width="2.75" style="1175" customWidth="1"/>
    <col min="15622" max="15622" width="22" style="1175" customWidth="1"/>
    <col min="15623" max="15623" width="17.125" style="1175" customWidth="1"/>
    <col min="15624" max="15624" width="25.375" style="1175" customWidth="1"/>
    <col min="15625" max="15625" width="28.125" style="1175" customWidth="1"/>
    <col min="15626" max="15626" width="12.5" style="1175" customWidth="1"/>
    <col min="15627" max="15627" width="5" style="1175" customWidth="1"/>
    <col min="15628" max="15628" width="12.375" style="1175" customWidth="1"/>
    <col min="15629" max="15629" width="8.875" style="1175" customWidth="1"/>
    <col min="15630" max="15634" width="9" style="1175"/>
    <col min="15635" max="15635" width="7.5" style="1175" customWidth="1"/>
    <col min="15636" max="15876" width="9" style="1175"/>
    <col min="15877" max="15877" width="2.75" style="1175" customWidth="1"/>
    <col min="15878" max="15878" width="22" style="1175" customWidth="1"/>
    <col min="15879" max="15879" width="17.125" style="1175" customWidth="1"/>
    <col min="15880" max="15880" width="25.375" style="1175" customWidth="1"/>
    <col min="15881" max="15881" width="28.125" style="1175" customWidth="1"/>
    <col min="15882" max="15882" width="12.5" style="1175" customWidth="1"/>
    <col min="15883" max="15883" width="5" style="1175" customWidth="1"/>
    <col min="15884" max="15884" width="12.375" style="1175" customWidth="1"/>
    <col min="15885" max="15885" width="8.875" style="1175" customWidth="1"/>
    <col min="15886" max="15890" width="9" style="1175"/>
    <col min="15891" max="15891" width="7.5" style="1175" customWidth="1"/>
    <col min="15892" max="16132" width="9" style="1175"/>
    <col min="16133" max="16133" width="2.75" style="1175" customWidth="1"/>
    <col min="16134" max="16134" width="22" style="1175" customWidth="1"/>
    <col min="16135" max="16135" width="17.125" style="1175" customWidth="1"/>
    <col min="16136" max="16136" width="25.375" style="1175" customWidth="1"/>
    <col min="16137" max="16137" width="28.125" style="1175" customWidth="1"/>
    <col min="16138" max="16138" width="12.5" style="1175" customWidth="1"/>
    <col min="16139" max="16139" width="5" style="1175" customWidth="1"/>
    <col min="16140" max="16140" width="12.375" style="1175" customWidth="1"/>
    <col min="16141" max="16141" width="8.875" style="1175" customWidth="1"/>
    <col min="16142" max="16146" width="9" style="1175"/>
    <col min="16147" max="16147" width="7.5" style="1175" customWidth="1"/>
    <col min="16148" max="16384" width="9" style="1175"/>
  </cols>
  <sheetData>
    <row r="1" spans="1:19">
      <c r="B1" s="1176"/>
      <c r="C1" s="1177"/>
      <c r="R1" s="1180" t="s">
        <v>882</v>
      </c>
      <c r="S1" s="1180"/>
    </row>
    <row r="2" spans="1:19" s="1181" customFormat="1" ht="28.5" customHeight="1">
      <c r="B2" s="2942" t="s">
        <v>359</v>
      </c>
      <c r="C2" s="2942"/>
      <c r="D2" s="2942"/>
      <c r="E2" s="2942"/>
      <c r="F2" s="2942"/>
      <c r="G2" s="2942"/>
      <c r="H2" s="2942"/>
      <c r="I2" s="2942"/>
      <c r="J2" s="2942"/>
      <c r="K2" s="2942"/>
      <c r="L2" s="2942"/>
      <c r="M2" s="2942"/>
      <c r="N2" s="2942"/>
      <c r="O2" s="2942"/>
      <c r="P2" s="2942"/>
      <c r="Q2" s="2942"/>
      <c r="R2" s="2942"/>
      <c r="S2" s="1182"/>
    </row>
    <row r="3" spans="1:19" ht="7.5" customHeight="1"/>
    <row r="4" spans="1:19" ht="28.5" customHeight="1">
      <c r="B4" s="1184" t="s">
        <v>360</v>
      </c>
      <c r="C4" s="2943" t="str">
        <f>IF(様式1!L11="","",様式1!L11)</f>
        <v/>
      </c>
      <c r="D4" s="2944"/>
      <c r="E4" s="1185"/>
      <c r="F4" s="1185"/>
      <c r="J4" s="1186"/>
      <c r="R4" s="1175"/>
      <c r="S4" s="1175"/>
    </row>
    <row r="5" spans="1:19" ht="28.5" customHeight="1">
      <c r="B5" s="1184" t="s">
        <v>361</v>
      </c>
      <c r="C5" s="2945" t="str">
        <f>IF(様式1!G36="","",様式1!G36)</f>
        <v/>
      </c>
      <c r="D5" s="2946"/>
      <c r="E5" s="1185"/>
      <c r="F5" s="1185"/>
      <c r="J5" s="1186"/>
      <c r="R5" s="1175"/>
      <c r="S5" s="1175"/>
    </row>
    <row r="6" spans="1:19" ht="18.75" customHeight="1">
      <c r="J6" s="1186"/>
      <c r="L6" s="1186"/>
      <c r="M6" s="1185"/>
      <c r="N6" s="1185"/>
      <c r="O6" s="1185"/>
      <c r="P6" s="1185"/>
      <c r="Q6" s="1185"/>
      <c r="R6" s="1185"/>
      <c r="S6" s="1185"/>
    </row>
    <row r="7" spans="1:19" ht="9" customHeight="1">
      <c r="J7" s="1186"/>
      <c r="L7" s="1186"/>
      <c r="M7" s="1185"/>
      <c r="N7" s="1185"/>
      <c r="O7" s="1185"/>
      <c r="P7" s="1185"/>
      <c r="Q7" s="1185"/>
      <c r="R7" s="1185"/>
      <c r="S7" s="1185"/>
    </row>
    <row r="8" spans="1:19" ht="18.75" customHeight="1">
      <c r="B8" s="1187"/>
      <c r="J8" s="1186"/>
      <c r="L8" s="1186"/>
      <c r="M8" s="1185"/>
      <c r="N8" s="1185"/>
      <c r="O8" s="1185"/>
      <c r="P8" s="1185"/>
      <c r="Q8" s="1185"/>
      <c r="R8" s="1185"/>
      <c r="S8" s="1185"/>
    </row>
    <row r="9" spans="1:19" ht="7.5" customHeight="1"/>
    <row r="10" spans="1:19" ht="18.75" customHeight="1">
      <c r="B10" s="2947" t="s">
        <v>362</v>
      </c>
      <c r="C10" s="2950" t="s">
        <v>954</v>
      </c>
      <c r="D10" s="2947" t="s">
        <v>363</v>
      </c>
      <c r="E10" s="2947" t="s">
        <v>364</v>
      </c>
      <c r="F10" s="2953" t="s">
        <v>663</v>
      </c>
      <c r="G10" s="2954"/>
      <c r="H10" s="2955"/>
      <c r="I10" s="1188" t="s">
        <v>664</v>
      </c>
      <c r="J10" s="2962" t="s">
        <v>665</v>
      </c>
      <c r="K10" s="2963"/>
      <c r="L10" s="2962" t="s">
        <v>666</v>
      </c>
      <c r="M10" s="2963"/>
      <c r="N10" s="2932" t="s">
        <v>667</v>
      </c>
      <c r="O10" s="2932" t="s">
        <v>668</v>
      </c>
      <c r="P10" s="2933" t="s">
        <v>669</v>
      </c>
      <c r="Q10" s="2934" t="s">
        <v>1543</v>
      </c>
      <c r="R10" s="2934" t="s">
        <v>1544</v>
      </c>
      <c r="S10" s="1189"/>
    </row>
    <row r="11" spans="1:19" ht="18.75" customHeight="1">
      <c r="B11" s="2948"/>
      <c r="C11" s="2951"/>
      <c r="D11" s="2951"/>
      <c r="E11" s="2951"/>
      <c r="F11" s="2956"/>
      <c r="G11" s="2957"/>
      <c r="H11" s="2958"/>
      <c r="I11" s="1190" t="s">
        <v>365</v>
      </c>
      <c r="J11" s="1191" t="s">
        <v>366</v>
      </c>
      <c r="K11" s="2937" t="s">
        <v>367</v>
      </c>
      <c r="L11" s="1191" t="s">
        <v>368</v>
      </c>
      <c r="M11" s="2937" t="s">
        <v>948</v>
      </c>
      <c r="N11" s="2932"/>
      <c r="O11" s="2932"/>
      <c r="P11" s="2933"/>
      <c r="Q11" s="2935"/>
      <c r="R11" s="2935"/>
      <c r="S11" s="1192"/>
    </row>
    <row r="12" spans="1:19" ht="18.75" customHeight="1">
      <c r="B12" s="2948"/>
      <c r="C12" s="2951"/>
      <c r="D12" s="2951"/>
      <c r="E12" s="2951"/>
      <c r="F12" s="2956"/>
      <c r="G12" s="2957"/>
      <c r="H12" s="2958"/>
      <c r="I12" s="1191"/>
      <c r="J12" s="1191"/>
      <c r="K12" s="2938"/>
      <c r="L12" s="1191"/>
      <c r="M12" s="2940"/>
      <c r="N12" s="2932"/>
      <c r="O12" s="2932"/>
      <c r="P12" s="2933"/>
      <c r="Q12" s="2935"/>
      <c r="R12" s="2935"/>
      <c r="S12" s="1192"/>
    </row>
    <row r="13" spans="1:19" ht="151.5" customHeight="1">
      <c r="B13" s="2949"/>
      <c r="C13" s="2952"/>
      <c r="D13" s="2952"/>
      <c r="E13" s="2952"/>
      <c r="F13" s="2959"/>
      <c r="G13" s="2960"/>
      <c r="H13" s="2961"/>
      <c r="I13" s="1193"/>
      <c r="J13" s="1193"/>
      <c r="K13" s="2939"/>
      <c r="L13" s="1194"/>
      <c r="M13" s="2941"/>
      <c r="N13" s="2932"/>
      <c r="O13" s="2932"/>
      <c r="P13" s="2933"/>
      <c r="Q13" s="2936"/>
      <c r="R13" s="2936"/>
      <c r="S13" s="1192"/>
    </row>
    <row r="14" spans="1:19" ht="28.5" customHeight="1">
      <c r="B14" s="1195" t="s">
        <v>369</v>
      </c>
      <c r="C14" s="1196"/>
      <c r="D14" s="1196"/>
      <c r="E14" s="1197"/>
      <c r="F14" s="1198"/>
      <c r="G14" s="1199"/>
      <c r="H14" s="1199"/>
      <c r="I14" s="1200"/>
      <c r="J14" s="1201"/>
      <c r="K14" s="1201"/>
      <c r="L14" s="1201"/>
      <c r="M14" s="1201"/>
      <c r="N14" s="1201"/>
      <c r="O14" s="1201"/>
      <c r="P14" s="1201"/>
      <c r="Q14" s="1201"/>
      <c r="R14" s="1201"/>
      <c r="S14" s="1202"/>
    </row>
    <row r="15" spans="1:19" ht="28.5" customHeight="1">
      <c r="B15" s="1203" t="s">
        <v>1130</v>
      </c>
      <c r="C15" s="1204" t="s">
        <v>670</v>
      </c>
      <c r="D15" s="1205" t="s">
        <v>1129</v>
      </c>
      <c r="E15" s="1205" t="s">
        <v>370</v>
      </c>
      <c r="F15" s="1206">
        <v>42461</v>
      </c>
      <c r="G15" s="1207" t="s">
        <v>671</v>
      </c>
      <c r="H15" s="1208">
        <v>42643</v>
      </c>
      <c r="I15" s="1209">
        <v>25</v>
      </c>
      <c r="J15" s="1209">
        <v>5</v>
      </c>
      <c r="K15" s="1209">
        <v>3</v>
      </c>
      <c r="L15" s="1209">
        <v>20</v>
      </c>
      <c r="M15" s="1209" t="s">
        <v>700</v>
      </c>
      <c r="N15" s="1209">
        <v>4</v>
      </c>
      <c r="O15" s="1209">
        <v>15</v>
      </c>
      <c r="P15" s="1209">
        <v>9</v>
      </c>
      <c r="Q15" s="1210"/>
      <c r="R15" s="1210"/>
      <c r="S15" s="1202"/>
    </row>
    <row r="16" spans="1:19" ht="28.5" customHeight="1">
      <c r="A16" s="1175">
        <v>1</v>
      </c>
      <c r="B16" s="1211"/>
      <c r="C16" s="1212"/>
      <c r="D16" s="1213"/>
      <c r="E16" s="1214"/>
      <c r="F16" s="1215"/>
      <c r="G16" s="1216" t="s">
        <v>671</v>
      </c>
      <c r="H16" s="1217"/>
      <c r="I16" s="1218"/>
      <c r="J16" s="1218"/>
      <c r="K16" s="1218"/>
      <c r="L16" s="1218"/>
      <c r="M16" s="1218"/>
      <c r="N16" s="1218"/>
      <c r="O16" s="1218"/>
      <c r="P16" s="1218"/>
      <c r="Q16" s="2927"/>
      <c r="R16" s="2927"/>
      <c r="S16" s="1202"/>
    </row>
    <row r="17" spans="1:19" ht="28.5" customHeight="1">
      <c r="A17" s="1175">
        <v>2</v>
      </c>
      <c r="B17" s="1211"/>
      <c r="C17" s="1212"/>
      <c r="D17" s="1213"/>
      <c r="E17" s="1214"/>
      <c r="F17" s="1215"/>
      <c r="G17" s="1216" t="s">
        <v>671</v>
      </c>
      <c r="H17" s="1217"/>
      <c r="I17" s="1218"/>
      <c r="J17" s="1218"/>
      <c r="K17" s="1218"/>
      <c r="L17" s="1218"/>
      <c r="M17" s="1218"/>
      <c r="N17" s="1218"/>
      <c r="O17" s="1218"/>
      <c r="P17" s="1218"/>
      <c r="Q17" s="2928"/>
      <c r="R17" s="2928"/>
      <c r="S17" s="1219"/>
    </row>
    <row r="18" spans="1:19" ht="28.5" customHeight="1" thickBot="1">
      <c r="A18" s="1175">
        <v>3</v>
      </c>
      <c r="B18" s="1220"/>
      <c r="C18" s="1212"/>
      <c r="D18" s="1213"/>
      <c r="E18" s="1221"/>
      <c r="F18" s="1222"/>
      <c r="G18" s="1223" t="s">
        <v>671</v>
      </c>
      <c r="H18" s="1224"/>
      <c r="I18" s="1225"/>
      <c r="J18" s="1225"/>
      <c r="K18" s="1225"/>
      <c r="L18" s="1225"/>
      <c r="M18" s="1225"/>
      <c r="N18" s="1225"/>
      <c r="O18" s="1225"/>
      <c r="P18" s="1225"/>
      <c r="Q18" s="2929"/>
      <c r="R18" s="2929"/>
      <c r="S18" s="1219"/>
    </row>
    <row r="19" spans="1:19" ht="30.75" customHeight="1" thickTop="1">
      <c r="B19" s="1226"/>
      <c r="C19" s="1227"/>
      <c r="D19" s="1228"/>
      <c r="E19" s="2930" t="s">
        <v>371</v>
      </c>
      <c r="F19" s="2931"/>
      <c r="G19" s="2931"/>
      <c r="H19" s="2931"/>
      <c r="I19" s="1229">
        <f t="shared" ref="I19:P19" si="0">SUM(I16:I18)</f>
        <v>0</v>
      </c>
      <c r="J19" s="1230">
        <f t="shared" si="0"/>
        <v>0</v>
      </c>
      <c r="K19" s="1231">
        <f t="shared" si="0"/>
        <v>0</v>
      </c>
      <c r="L19" s="1231">
        <f t="shared" si="0"/>
        <v>0</v>
      </c>
      <c r="M19" s="1231">
        <f t="shared" si="0"/>
        <v>0</v>
      </c>
      <c r="N19" s="1231">
        <f t="shared" si="0"/>
        <v>0</v>
      </c>
      <c r="O19" s="1231">
        <f t="shared" si="0"/>
        <v>0</v>
      </c>
      <c r="P19" s="1231">
        <f t="shared" si="0"/>
        <v>0</v>
      </c>
      <c r="Q19" s="1232" t="e">
        <f>ROUNDDOWN(O19/(K19+L19-M19),4)</f>
        <v>#DIV/0!</v>
      </c>
      <c r="R19" s="1232" t="e">
        <f>ROUNDDOWN(P19/(K19+L19-M19-N19),4)</f>
        <v>#DIV/0!</v>
      </c>
      <c r="S19" s="1202"/>
    </row>
    <row r="20" spans="1:19" s="1233" customFormat="1" ht="12">
      <c r="C20" s="1234"/>
      <c r="D20" s="1234"/>
      <c r="E20" s="1234"/>
      <c r="G20" s="1235"/>
      <c r="R20" s="1236"/>
      <c r="S20" s="1236"/>
    </row>
    <row r="21" spans="1:19" ht="21" customHeight="1">
      <c r="B21" s="1237" t="s">
        <v>1545</v>
      </c>
      <c r="J21" s="1186"/>
      <c r="L21" s="1186"/>
      <c r="M21" s="1185"/>
      <c r="N21" s="1185"/>
      <c r="O21" s="1185"/>
      <c r="P21" s="1185"/>
      <c r="Q21" s="1185"/>
      <c r="R21" s="1185"/>
      <c r="S21" s="1185"/>
    </row>
    <row r="22" spans="1:19" ht="21" customHeight="1">
      <c r="B22" s="1237" t="s">
        <v>657</v>
      </c>
      <c r="J22" s="1186"/>
      <c r="L22" s="1186"/>
      <c r="M22" s="1185"/>
      <c r="N22" s="1185"/>
      <c r="O22" s="1185"/>
      <c r="P22" s="1185"/>
      <c r="Q22" s="1185"/>
      <c r="R22" s="1185"/>
      <c r="S22" s="1185"/>
    </row>
    <row r="23" spans="1:19" ht="21" customHeight="1">
      <c r="B23" s="1237" t="s">
        <v>672</v>
      </c>
      <c r="J23" s="1186"/>
      <c r="L23" s="1186"/>
      <c r="M23" s="1185"/>
      <c r="N23" s="1185"/>
      <c r="O23" s="1185"/>
      <c r="P23" s="1185"/>
      <c r="Q23" s="1185"/>
      <c r="R23" s="1185"/>
      <c r="S23" s="1185"/>
    </row>
    <row r="24" spans="1:19" ht="21" customHeight="1">
      <c r="B24" s="1237" t="s">
        <v>658</v>
      </c>
      <c r="J24" s="1186"/>
      <c r="L24" s="1186"/>
      <c r="M24" s="1185"/>
      <c r="N24" s="1185"/>
      <c r="O24" s="1185"/>
      <c r="P24" s="1185"/>
      <c r="Q24" s="1185"/>
      <c r="R24" s="1185"/>
      <c r="S24" s="1185"/>
    </row>
    <row r="25" spans="1:19" ht="21" customHeight="1">
      <c r="B25" s="1237" t="s">
        <v>661</v>
      </c>
      <c r="J25" s="1186"/>
      <c r="L25" s="1186"/>
      <c r="M25" s="1185"/>
      <c r="N25" s="1185"/>
      <c r="O25" s="1185"/>
      <c r="P25" s="1185"/>
      <c r="Q25" s="1185"/>
      <c r="R25" s="1185"/>
      <c r="S25" s="1185"/>
    </row>
    <row r="26" spans="1:19" ht="21" customHeight="1">
      <c r="B26" s="1237" t="s">
        <v>659</v>
      </c>
      <c r="J26" s="1186"/>
      <c r="L26" s="1186"/>
      <c r="M26" s="1185"/>
      <c r="N26" s="1185"/>
      <c r="O26" s="1185"/>
      <c r="P26" s="1185"/>
      <c r="Q26" s="1185"/>
      <c r="R26" s="1185"/>
      <c r="S26" s="1185"/>
    </row>
    <row r="27" spans="1:19" ht="21" customHeight="1">
      <c r="B27" s="1237" t="s">
        <v>1352</v>
      </c>
      <c r="J27" s="1186"/>
      <c r="L27" s="1186"/>
      <c r="M27" s="1185"/>
      <c r="N27" s="1185"/>
      <c r="O27" s="1185"/>
      <c r="P27" s="1185"/>
      <c r="Q27" s="1185"/>
      <c r="R27" s="1185"/>
      <c r="S27" s="1185"/>
    </row>
    <row r="28" spans="1:19" ht="21" customHeight="1">
      <c r="B28" s="1237" t="s">
        <v>673</v>
      </c>
      <c r="J28" s="1186"/>
      <c r="L28" s="1186"/>
      <c r="M28" s="1185"/>
      <c r="N28" s="1185"/>
      <c r="O28" s="1185"/>
      <c r="P28" s="1185"/>
      <c r="Q28" s="1185"/>
      <c r="R28" s="1185"/>
      <c r="S28" s="1185"/>
    </row>
    <row r="29" spans="1:19" ht="21" customHeight="1">
      <c r="B29" s="1237" t="s">
        <v>1353</v>
      </c>
      <c r="J29" s="1186"/>
      <c r="L29" s="1186"/>
      <c r="M29" s="1185"/>
      <c r="N29" s="1185"/>
      <c r="O29" s="1185"/>
      <c r="P29" s="1185"/>
      <c r="Q29" s="1185"/>
      <c r="R29" s="1185"/>
      <c r="S29" s="1185"/>
    </row>
    <row r="30" spans="1:19" ht="21" customHeight="1">
      <c r="B30" s="1237" t="s">
        <v>1354</v>
      </c>
      <c r="J30" s="1186"/>
      <c r="L30" s="1186"/>
      <c r="M30" s="1185"/>
      <c r="N30" s="1185"/>
      <c r="O30" s="1185"/>
      <c r="P30" s="1185"/>
      <c r="Q30" s="1185"/>
      <c r="R30" s="1185"/>
      <c r="S30" s="1185"/>
    </row>
    <row r="31" spans="1:19" ht="21" customHeight="1">
      <c r="B31" s="1237"/>
      <c r="J31" s="1186"/>
      <c r="L31" s="1186"/>
      <c r="M31" s="1185"/>
      <c r="N31" s="1185"/>
      <c r="O31" s="1185"/>
      <c r="P31" s="1185"/>
      <c r="Q31" s="1185"/>
      <c r="R31" s="1185"/>
      <c r="S31" s="1185"/>
    </row>
    <row r="32" spans="1:19" ht="21" customHeight="1">
      <c r="B32" s="1237"/>
      <c r="J32" s="1186"/>
      <c r="L32" s="1186"/>
      <c r="M32" s="1185"/>
      <c r="N32" s="1185"/>
      <c r="O32" s="1185"/>
      <c r="P32" s="1185"/>
      <c r="Q32" s="1185"/>
      <c r="R32" s="1185"/>
      <c r="S32" s="1185"/>
    </row>
    <row r="33" spans="2:19" s="1233" customFormat="1" ht="12">
      <c r="C33" s="1234"/>
      <c r="D33" s="1234"/>
      <c r="E33" s="1234"/>
      <c r="G33" s="1235"/>
      <c r="R33" s="1236"/>
      <c r="S33" s="1236"/>
    </row>
    <row r="34" spans="2:19">
      <c r="B34" s="1233"/>
      <c r="C34" s="1234"/>
      <c r="D34" s="1234"/>
      <c r="E34" s="1234"/>
      <c r="F34" s="1233"/>
      <c r="G34" s="1235"/>
      <c r="H34" s="1233"/>
      <c r="I34" s="1233"/>
      <c r="J34" s="1233"/>
      <c r="K34" s="1233"/>
      <c r="L34" s="1233"/>
      <c r="M34" s="1233"/>
      <c r="N34" s="1233"/>
      <c r="O34" s="1233"/>
      <c r="P34" s="1233"/>
      <c r="Q34" s="1233"/>
    </row>
    <row r="35" spans="2:19" s="1233" customFormat="1" ht="12">
      <c r="B35" s="1238"/>
      <c r="C35" s="1239"/>
      <c r="D35" s="1239"/>
      <c r="E35" s="1239"/>
      <c r="F35" s="1239"/>
      <c r="G35" s="1239"/>
      <c r="H35" s="1239"/>
      <c r="I35" s="1239"/>
      <c r="J35" s="1239"/>
      <c r="K35" s="1239"/>
      <c r="L35" s="1239"/>
      <c r="M35" s="1239"/>
      <c r="N35" s="1239"/>
      <c r="O35" s="1239"/>
      <c r="P35" s="1239"/>
      <c r="Q35" s="1239"/>
      <c r="R35" s="1236"/>
      <c r="S35" s="1236"/>
    </row>
    <row r="36" spans="2:19">
      <c r="B36" s="1240"/>
      <c r="C36" s="1234"/>
      <c r="D36" s="1234"/>
      <c r="E36" s="1234"/>
      <c r="F36" s="1233"/>
      <c r="G36" s="1235"/>
      <c r="H36" s="1233"/>
      <c r="I36" s="1233"/>
      <c r="J36" s="1233"/>
      <c r="K36" s="1233"/>
      <c r="L36" s="1233"/>
      <c r="M36" s="1233"/>
      <c r="N36" s="1233"/>
      <c r="O36" s="1233"/>
      <c r="P36" s="1233"/>
      <c r="Q36" s="1233"/>
    </row>
    <row r="37" spans="2:19">
      <c r="B37" s="1233"/>
      <c r="C37" s="1234"/>
      <c r="D37" s="1234"/>
      <c r="E37" s="1234"/>
      <c r="F37" s="1233"/>
      <c r="G37" s="1235"/>
      <c r="H37" s="1233"/>
      <c r="I37" s="1233"/>
      <c r="J37" s="1233"/>
      <c r="K37" s="1233"/>
      <c r="L37" s="1233"/>
      <c r="M37" s="1233"/>
      <c r="N37" s="1233"/>
      <c r="O37" s="1233"/>
      <c r="P37" s="1233"/>
      <c r="Q37" s="1233"/>
    </row>
    <row r="38" spans="2:19">
      <c r="B38" s="1241"/>
    </row>
    <row r="39" spans="2:19">
      <c r="B39" s="1241"/>
    </row>
    <row r="40" spans="2:19">
      <c r="B40" s="1241"/>
    </row>
    <row r="41" spans="2:19">
      <c r="B41" s="1241"/>
    </row>
    <row r="55" spans="1:19" ht="14.25">
      <c r="A55" s="1242" t="s">
        <v>372</v>
      </c>
      <c r="B55" s="1242"/>
    </row>
    <row r="56" spans="1:19" ht="14.25">
      <c r="A56" s="1242" t="s">
        <v>373</v>
      </c>
      <c r="B56" s="1242"/>
    </row>
    <row r="57" spans="1:19" ht="14.25">
      <c r="A57" s="1242" t="s">
        <v>374</v>
      </c>
      <c r="B57" s="1242"/>
    </row>
    <row r="58" spans="1:19" s="1178" customFormat="1" ht="14.25">
      <c r="A58" s="1242"/>
      <c r="B58" s="1242"/>
      <c r="F58" s="1175"/>
      <c r="G58" s="1179"/>
      <c r="H58" s="1175"/>
      <c r="I58" s="1175"/>
      <c r="J58" s="1175"/>
      <c r="K58" s="1175"/>
      <c r="L58" s="1175"/>
      <c r="M58" s="1175"/>
      <c r="N58" s="1175"/>
      <c r="O58" s="1175"/>
      <c r="P58" s="1175"/>
      <c r="Q58" s="1175"/>
      <c r="R58" s="1183"/>
      <c r="S58" s="1183"/>
    </row>
    <row r="59" spans="1:19" s="1178" customFormat="1" ht="14.25">
      <c r="A59" s="1242" t="s">
        <v>375</v>
      </c>
      <c r="B59" s="1242"/>
      <c r="F59" s="1175"/>
      <c r="G59" s="1179"/>
      <c r="H59" s="1175"/>
      <c r="I59" s="1175"/>
      <c r="J59" s="1175"/>
      <c r="K59" s="1175"/>
      <c r="L59" s="1175"/>
      <c r="M59" s="1175"/>
      <c r="N59" s="1175"/>
      <c r="O59" s="1175"/>
      <c r="P59" s="1175"/>
      <c r="Q59" s="1175"/>
      <c r="R59" s="1183"/>
      <c r="S59" s="1183"/>
    </row>
    <row r="60" spans="1:19" s="1178" customFormat="1" ht="14.25">
      <c r="A60" s="1242" t="s">
        <v>674</v>
      </c>
      <c r="B60" s="1242"/>
      <c r="F60" s="1175"/>
      <c r="G60" s="1179"/>
      <c r="H60" s="1175"/>
      <c r="I60" s="1175"/>
      <c r="J60" s="1175"/>
      <c r="K60" s="1175"/>
      <c r="L60" s="1175"/>
      <c r="M60" s="1175"/>
      <c r="N60" s="1175"/>
      <c r="O60" s="1175"/>
      <c r="P60" s="1175"/>
      <c r="Q60" s="1175"/>
      <c r="R60" s="1183"/>
      <c r="S60" s="1183"/>
    </row>
    <row r="61" spans="1:19" s="1178" customFormat="1" ht="14.25">
      <c r="A61" s="1242" t="s">
        <v>675</v>
      </c>
      <c r="B61" s="1242"/>
      <c r="F61" s="1175"/>
      <c r="G61" s="1179"/>
      <c r="H61" s="1175"/>
      <c r="I61" s="1175"/>
      <c r="J61" s="1175"/>
      <c r="K61" s="1175"/>
      <c r="L61" s="1175"/>
      <c r="M61" s="1175"/>
      <c r="N61" s="1175"/>
      <c r="O61" s="1175"/>
      <c r="P61" s="1175"/>
      <c r="Q61" s="1175"/>
      <c r="R61" s="1183"/>
      <c r="S61" s="1183"/>
    </row>
    <row r="62" spans="1:19" s="1178" customFormat="1" ht="14.25">
      <c r="A62" s="1242" t="s">
        <v>676</v>
      </c>
      <c r="B62" s="1242"/>
      <c r="F62" s="1175"/>
      <c r="G62" s="1179"/>
      <c r="H62" s="1175"/>
      <c r="I62" s="1175"/>
      <c r="J62" s="1175"/>
      <c r="K62" s="1175"/>
      <c r="L62" s="1175"/>
      <c r="M62" s="1175"/>
      <c r="N62" s="1175"/>
      <c r="O62" s="1175"/>
      <c r="P62" s="1175"/>
      <c r="Q62" s="1175"/>
      <c r="R62" s="1183"/>
      <c r="S62" s="1183"/>
    </row>
    <row r="63" spans="1:19" s="1178" customFormat="1" ht="14.25">
      <c r="A63" s="1242" t="s">
        <v>1129</v>
      </c>
      <c r="B63" s="1242"/>
      <c r="F63" s="1175"/>
      <c r="G63" s="1179"/>
      <c r="H63" s="1175"/>
      <c r="I63" s="1175"/>
      <c r="J63" s="1175"/>
      <c r="K63" s="1175"/>
      <c r="L63" s="1175"/>
      <c r="M63" s="1175"/>
      <c r="N63" s="1175"/>
      <c r="O63" s="1175"/>
      <c r="P63" s="1175"/>
      <c r="Q63" s="1175"/>
      <c r="R63" s="1183"/>
      <c r="S63" s="1183"/>
    </row>
    <row r="64" spans="1:19" s="1178" customFormat="1" ht="14.25">
      <c r="A64" s="1242" t="s">
        <v>677</v>
      </c>
      <c r="B64" s="1242"/>
      <c r="F64" s="1175"/>
      <c r="G64" s="1179"/>
      <c r="H64" s="1175"/>
      <c r="I64" s="1175"/>
      <c r="J64" s="1175"/>
      <c r="K64" s="1175"/>
      <c r="L64" s="1175"/>
      <c r="M64" s="1175"/>
      <c r="N64" s="1175"/>
      <c r="O64" s="1175"/>
      <c r="P64" s="1175"/>
      <c r="Q64" s="1175"/>
      <c r="R64" s="1183"/>
      <c r="S64" s="1183"/>
    </row>
    <row r="65" spans="1:19" s="1178" customFormat="1" ht="14.25">
      <c r="A65" s="1242" t="s">
        <v>678</v>
      </c>
      <c r="B65" s="1242"/>
      <c r="F65" s="1175"/>
      <c r="G65" s="1179"/>
      <c r="H65" s="1175"/>
      <c r="I65" s="1175"/>
      <c r="J65" s="1175"/>
      <c r="K65" s="1175"/>
      <c r="L65" s="1175"/>
      <c r="M65" s="1175"/>
      <c r="N65" s="1175"/>
      <c r="O65" s="1175"/>
      <c r="P65" s="1175"/>
      <c r="Q65" s="1175"/>
      <c r="R65" s="1183"/>
      <c r="S65" s="1183"/>
    </row>
    <row r="66" spans="1:19" s="1178" customFormat="1" ht="14.25">
      <c r="A66" s="1242" t="s">
        <v>376</v>
      </c>
      <c r="B66" s="1242"/>
      <c r="F66" s="1175"/>
      <c r="G66" s="1179"/>
      <c r="H66" s="1175"/>
      <c r="I66" s="1175"/>
      <c r="J66" s="1175"/>
      <c r="K66" s="1175"/>
      <c r="L66" s="1175"/>
      <c r="M66" s="1175"/>
      <c r="N66" s="1175"/>
      <c r="O66" s="1175"/>
      <c r="P66" s="1175"/>
      <c r="Q66" s="1175"/>
      <c r="R66" s="1183"/>
      <c r="S66" s="1183"/>
    </row>
    <row r="67" spans="1:19" s="1178" customFormat="1" ht="14.25">
      <c r="A67" s="1242" t="s">
        <v>679</v>
      </c>
      <c r="B67" s="1242"/>
      <c r="F67" s="1175"/>
      <c r="G67" s="1179"/>
      <c r="H67" s="1175"/>
      <c r="I67" s="1175"/>
      <c r="J67" s="1175"/>
      <c r="K67" s="1175"/>
      <c r="L67" s="1175"/>
      <c r="M67" s="1175"/>
      <c r="N67" s="1175"/>
      <c r="O67" s="1175"/>
      <c r="P67" s="1175"/>
      <c r="Q67" s="1175"/>
      <c r="R67" s="1183"/>
      <c r="S67" s="1183"/>
    </row>
    <row r="68" spans="1:19" s="1178" customFormat="1" ht="14.25">
      <c r="A68" s="1242" t="s">
        <v>680</v>
      </c>
      <c r="B68" s="1242"/>
      <c r="F68" s="1175"/>
      <c r="G68" s="1179"/>
      <c r="H68" s="1175"/>
      <c r="I68" s="1175"/>
      <c r="J68" s="1175"/>
      <c r="K68" s="1175"/>
      <c r="L68" s="1175"/>
      <c r="M68" s="1175"/>
      <c r="N68" s="1175"/>
      <c r="O68" s="1175"/>
      <c r="P68" s="1175"/>
      <c r="Q68" s="1175"/>
      <c r="R68" s="1183"/>
      <c r="S68" s="1183"/>
    </row>
    <row r="69" spans="1:19" s="1178" customFormat="1" ht="14.25">
      <c r="A69" s="1242" t="s">
        <v>681</v>
      </c>
      <c r="B69" s="1242"/>
      <c r="F69" s="1175"/>
      <c r="G69" s="1179"/>
      <c r="H69" s="1175"/>
      <c r="I69" s="1175"/>
      <c r="J69" s="1175"/>
      <c r="K69" s="1175"/>
      <c r="L69" s="1175"/>
      <c r="M69" s="1175"/>
      <c r="N69" s="1175"/>
      <c r="O69" s="1175"/>
      <c r="P69" s="1175"/>
      <c r="Q69" s="1175"/>
      <c r="R69" s="1183"/>
      <c r="S69" s="1183"/>
    </row>
    <row r="70" spans="1:19" s="1178" customFormat="1" ht="14.25">
      <c r="A70" s="1242" t="s">
        <v>682</v>
      </c>
      <c r="B70" s="1242"/>
      <c r="F70" s="1175"/>
      <c r="G70" s="1179"/>
      <c r="H70" s="1175"/>
      <c r="I70" s="1175"/>
      <c r="J70" s="1175"/>
      <c r="K70" s="1175"/>
      <c r="L70" s="1175"/>
      <c r="M70" s="1175"/>
      <c r="N70" s="1175"/>
      <c r="O70" s="1175"/>
      <c r="P70" s="1175"/>
      <c r="Q70" s="1175"/>
      <c r="R70" s="1183"/>
      <c r="S70" s="1183"/>
    </row>
    <row r="71" spans="1:19" s="1178" customFormat="1" ht="14.25">
      <c r="A71" s="1242" t="s">
        <v>683</v>
      </c>
      <c r="B71" s="1242"/>
      <c r="F71" s="1175"/>
      <c r="G71" s="1179"/>
      <c r="H71" s="1175"/>
      <c r="I71" s="1175"/>
      <c r="J71" s="1175"/>
      <c r="K71" s="1175"/>
      <c r="L71" s="1175"/>
      <c r="M71" s="1175"/>
      <c r="N71" s="1175"/>
      <c r="O71" s="1175"/>
      <c r="P71" s="1175"/>
      <c r="Q71" s="1175"/>
      <c r="R71" s="1183"/>
      <c r="S71" s="1183"/>
    </row>
    <row r="72" spans="1:19" s="1178" customFormat="1" ht="14.25">
      <c r="A72" s="1242" t="s">
        <v>684</v>
      </c>
      <c r="B72" s="1242"/>
      <c r="F72" s="1175"/>
      <c r="G72" s="1179"/>
      <c r="H72" s="1175"/>
      <c r="I72" s="1175"/>
      <c r="J72" s="1175"/>
      <c r="K72" s="1175"/>
      <c r="L72" s="1175"/>
      <c r="M72" s="1175"/>
      <c r="N72" s="1175"/>
      <c r="O72" s="1175"/>
      <c r="P72" s="1175"/>
      <c r="Q72" s="1175"/>
      <c r="R72" s="1183"/>
      <c r="S72" s="1183"/>
    </row>
    <row r="73" spans="1:19" s="1178" customFormat="1" ht="14.25">
      <c r="A73" s="1242" t="s">
        <v>685</v>
      </c>
      <c r="B73" s="1242"/>
      <c r="F73" s="1175"/>
      <c r="G73" s="1179"/>
      <c r="H73" s="1175"/>
      <c r="I73" s="1175"/>
      <c r="J73" s="1175"/>
      <c r="K73" s="1175"/>
      <c r="L73" s="1175"/>
      <c r="M73" s="1175"/>
      <c r="N73" s="1175"/>
      <c r="O73" s="1175"/>
      <c r="P73" s="1175"/>
      <c r="Q73" s="1175"/>
      <c r="R73" s="1183"/>
      <c r="S73" s="1183"/>
    </row>
    <row r="74" spans="1:19" s="1178" customFormat="1" ht="14.25">
      <c r="A74" s="1242" t="s">
        <v>686</v>
      </c>
      <c r="B74" s="1242"/>
      <c r="F74" s="1175"/>
      <c r="G74" s="1179"/>
      <c r="H74" s="1175"/>
      <c r="I74" s="1175"/>
      <c r="J74" s="1175"/>
      <c r="K74" s="1175"/>
      <c r="L74" s="1175"/>
      <c r="M74" s="1175"/>
      <c r="N74" s="1175"/>
      <c r="O74" s="1175"/>
      <c r="P74" s="1175"/>
      <c r="Q74" s="1175"/>
      <c r="R74" s="1183"/>
      <c r="S74" s="1183"/>
    </row>
    <row r="75" spans="1:19" s="1178" customFormat="1" ht="14.25">
      <c r="A75" s="1242" t="s">
        <v>687</v>
      </c>
      <c r="B75" s="1242"/>
      <c r="F75" s="1175"/>
      <c r="G75" s="1179"/>
      <c r="H75" s="1175"/>
      <c r="I75" s="1175"/>
      <c r="J75" s="1175"/>
      <c r="K75" s="1175"/>
      <c r="L75" s="1175"/>
      <c r="M75" s="1175"/>
      <c r="N75" s="1175"/>
      <c r="O75" s="1175"/>
      <c r="P75" s="1175"/>
      <c r="Q75" s="1175"/>
      <c r="R75" s="1183"/>
      <c r="S75" s="1183"/>
    </row>
    <row r="76" spans="1:19" s="1178" customFormat="1" ht="14.25">
      <c r="A76" s="1242" t="s">
        <v>688</v>
      </c>
      <c r="B76" s="1242"/>
      <c r="F76" s="1175"/>
      <c r="G76" s="1179"/>
      <c r="H76" s="1175"/>
      <c r="I76" s="1175"/>
      <c r="J76" s="1175"/>
      <c r="K76" s="1175"/>
      <c r="L76" s="1175"/>
      <c r="M76" s="1175"/>
      <c r="N76" s="1175"/>
      <c r="O76" s="1175"/>
      <c r="P76" s="1175"/>
      <c r="Q76" s="1175"/>
      <c r="R76" s="1183"/>
      <c r="S76" s="1183"/>
    </row>
    <row r="77" spans="1:19" s="1178" customFormat="1" ht="14.25">
      <c r="A77" s="1242" t="s">
        <v>689</v>
      </c>
      <c r="B77" s="1242"/>
      <c r="F77" s="1175"/>
      <c r="G77" s="1179"/>
      <c r="H77" s="1175"/>
      <c r="I77" s="1175"/>
      <c r="J77" s="1175"/>
      <c r="K77" s="1175"/>
      <c r="L77" s="1175"/>
      <c r="M77" s="1175"/>
      <c r="N77" s="1175"/>
      <c r="O77" s="1175"/>
      <c r="P77" s="1175"/>
      <c r="Q77" s="1175"/>
      <c r="R77" s="1183"/>
      <c r="S77" s="1183"/>
    </row>
    <row r="78" spans="1:19" s="1178" customFormat="1" ht="14.25">
      <c r="A78" s="1242" t="s">
        <v>377</v>
      </c>
      <c r="B78" s="1242"/>
      <c r="F78" s="1175"/>
      <c r="G78" s="1179"/>
      <c r="H78" s="1175"/>
      <c r="I78" s="1175"/>
      <c r="J78" s="1175"/>
      <c r="K78" s="1175"/>
      <c r="L78" s="1175"/>
      <c r="M78" s="1175"/>
      <c r="N78" s="1175"/>
      <c r="O78" s="1175"/>
      <c r="P78" s="1175"/>
      <c r="Q78" s="1175"/>
      <c r="R78" s="1183"/>
      <c r="S78" s="1183"/>
    </row>
    <row r="79" spans="1:19" s="1178" customFormat="1" ht="14.25">
      <c r="A79" s="1242"/>
      <c r="B79" s="1242"/>
      <c r="F79" s="1175"/>
      <c r="G79" s="1179"/>
      <c r="H79" s="1175"/>
      <c r="I79" s="1175"/>
      <c r="J79" s="1175"/>
      <c r="K79" s="1175"/>
      <c r="L79" s="1175"/>
      <c r="M79" s="1175"/>
      <c r="N79" s="1175"/>
      <c r="O79" s="1175"/>
      <c r="P79" s="1175"/>
      <c r="Q79" s="1175"/>
      <c r="R79" s="1183"/>
      <c r="S79" s="1183"/>
    </row>
    <row r="80" spans="1:19" s="1178" customFormat="1" ht="14.25">
      <c r="A80" s="1242"/>
      <c r="B80" s="1242"/>
      <c r="F80" s="1175"/>
      <c r="G80" s="1179"/>
      <c r="H80" s="1175"/>
      <c r="I80" s="1175"/>
      <c r="J80" s="1175"/>
      <c r="K80" s="1175"/>
      <c r="L80" s="1175"/>
      <c r="M80" s="1175"/>
      <c r="N80" s="1175"/>
      <c r="O80" s="1175"/>
      <c r="P80" s="1175"/>
      <c r="Q80" s="1175"/>
      <c r="R80" s="1183"/>
      <c r="S80" s="1183"/>
    </row>
    <row r="81" spans="1:19" s="1178" customFormat="1" ht="14.25">
      <c r="A81" s="1242"/>
      <c r="B81" s="1242"/>
      <c r="F81" s="1175"/>
      <c r="G81" s="1179"/>
      <c r="H81" s="1175"/>
      <c r="I81" s="1175"/>
      <c r="J81" s="1175"/>
      <c r="K81" s="1175"/>
      <c r="L81" s="1175"/>
      <c r="M81" s="1175"/>
      <c r="N81" s="1175"/>
      <c r="O81" s="1175"/>
      <c r="P81" s="1175"/>
      <c r="Q81" s="1175"/>
      <c r="R81" s="1183"/>
      <c r="S81" s="1183"/>
    </row>
    <row r="82" spans="1:19" s="1178" customFormat="1" ht="14.25">
      <c r="A82" s="1242"/>
      <c r="B82" s="1242"/>
      <c r="F82" s="1175"/>
      <c r="G82" s="1179"/>
      <c r="H82" s="1175"/>
      <c r="I82" s="1175"/>
      <c r="J82" s="1175"/>
      <c r="K82" s="1175"/>
      <c r="L82" s="1175"/>
      <c r="M82" s="1175"/>
      <c r="N82" s="1175"/>
      <c r="O82" s="1175"/>
      <c r="P82" s="1175"/>
      <c r="Q82" s="1175"/>
      <c r="R82" s="1183"/>
      <c r="S82" s="1183"/>
    </row>
    <row r="83" spans="1:19" s="1178" customFormat="1" ht="14.25">
      <c r="A83" s="1242"/>
      <c r="B83" s="1242"/>
      <c r="F83" s="1175"/>
      <c r="G83" s="1179"/>
      <c r="H83" s="1175"/>
      <c r="I83" s="1175"/>
      <c r="J83" s="1175"/>
      <c r="K83" s="1175"/>
      <c r="L83" s="1175"/>
      <c r="M83" s="1175"/>
      <c r="N83" s="1175"/>
      <c r="O83" s="1175"/>
      <c r="P83" s="1175"/>
      <c r="Q83" s="1175"/>
      <c r="R83" s="1183"/>
      <c r="S83" s="1183"/>
    </row>
    <row r="84" spans="1:19" s="1178" customFormat="1" ht="14.25">
      <c r="A84" s="1242"/>
      <c r="B84" s="1242"/>
      <c r="F84" s="1175"/>
      <c r="G84" s="1179"/>
      <c r="H84" s="1175"/>
      <c r="I84" s="1175"/>
      <c r="J84" s="1175"/>
      <c r="K84" s="1175"/>
      <c r="L84" s="1175"/>
      <c r="M84" s="1175"/>
      <c r="N84" s="1175"/>
      <c r="O84" s="1175"/>
      <c r="P84" s="1175"/>
      <c r="Q84" s="1175"/>
      <c r="R84" s="1183"/>
      <c r="S84" s="1183"/>
    </row>
    <row r="85" spans="1:19" s="1178" customFormat="1" ht="14.25">
      <c r="A85" s="1242"/>
      <c r="B85" s="1242"/>
      <c r="F85" s="1175"/>
      <c r="G85" s="1179"/>
      <c r="H85" s="1175"/>
      <c r="I85" s="1175"/>
      <c r="J85" s="1175"/>
      <c r="K85" s="1175"/>
      <c r="L85" s="1175"/>
      <c r="M85" s="1175"/>
      <c r="N85" s="1175"/>
      <c r="O85" s="1175"/>
      <c r="P85" s="1175"/>
      <c r="Q85" s="1175"/>
      <c r="R85" s="1183"/>
      <c r="S85" s="1183"/>
    </row>
    <row r="86" spans="1:19" s="1178" customFormat="1" ht="14.25">
      <c r="A86" s="1242"/>
      <c r="B86" s="1242"/>
      <c r="F86" s="1175"/>
      <c r="G86" s="1179"/>
      <c r="H86" s="1175"/>
      <c r="I86" s="1175"/>
      <c r="J86" s="1175"/>
      <c r="K86" s="1175"/>
      <c r="L86" s="1175"/>
      <c r="M86" s="1175"/>
      <c r="N86" s="1175"/>
      <c r="O86" s="1175"/>
      <c r="P86" s="1175"/>
      <c r="Q86" s="1175"/>
      <c r="R86" s="1183"/>
      <c r="S86" s="1183"/>
    </row>
    <row r="87" spans="1:19" s="1178" customFormat="1" ht="14.25">
      <c r="A87" s="1242"/>
      <c r="B87" s="1242"/>
      <c r="F87" s="1175"/>
      <c r="G87" s="1179"/>
      <c r="H87" s="1175"/>
      <c r="I87" s="1175"/>
      <c r="J87" s="1175"/>
      <c r="K87" s="1175"/>
      <c r="L87" s="1175"/>
      <c r="M87" s="1175"/>
      <c r="N87" s="1175"/>
      <c r="O87" s="1175"/>
      <c r="P87" s="1175"/>
      <c r="Q87" s="1175"/>
      <c r="R87" s="1183"/>
      <c r="S87" s="1183"/>
    </row>
    <row r="88" spans="1:19" s="1178" customFormat="1" ht="14.25">
      <c r="A88" s="1242"/>
      <c r="B88" s="1242"/>
      <c r="F88" s="1175"/>
      <c r="G88" s="1179"/>
      <c r="H88" s="1175"/>
      <c r="I88" s="1175"/>
      <c r="J88" s="1175"/>
      <c r="K88" s="1175"/>
      <c r="L88" s="1175"/>
      <c r="M88" s="1175"/>
      <c r="N88" s="1175"/>
      <c r="O88" s="1175"/>
      <c r="P88" s="1175"/>
      <c r="Q88" s="1175"/>
      <c r="R88" s="1183"/>
      <c r="S88" s="1183"/>
    </row>
    <row r="89" spans="1:19" s="1178" customFormat="1" ht="14.25">
      <c r="A89" s="1242"/>
      <c r="B89" s="1242"/>
      <c r="F89" s="1175"/>
      <c r="G89" s="1179"/>
      <c r="H89" s="1175"/>
      <c r="I89" s="1175"/>
      <c r="J89" s="1175"/>
      <c r="K89" s="1175"/>
      <c r="L89" s="1175"/>
      <c r="M89" s="1175"/>
      <c r="N89" s="1175"/>
      <c r="O89" s="1175"/>
      <c r="P89" s="1175"/>
      <c r="Q89" s="1175"/>
      <c r="R89" s="1183"/>
      <c r="S89" s="1183"/>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&amp;R&amp;10&amp;K01+000（令和６年１１月２９日以降に申請する訓練科から適用）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2"/>
  <sheetViews>
    <sheetView view="pageBreakPreview" topLeftCell="G1" zoomScale="80" zoomScaleNormal="80" zoomScaleSheetLayoutView="80" workbookViewId="0">
      <selection activeCell="O43" sqref="O43"/>
    </sheetView>
  </sheetViews>
  <sheetFormatPr defaultRowHeight="13.5"/>
  <cols>
    <col min="1" max="1" width="3.75" style="505" customWidth="1"/>
    <col min="2" max="2" width="5.875" style="505" customWidth="1"/>
    <col min="3" max="3" width="11" style="505" customWidth="1"/>
    <col min="4" max="4" width="4.875" style="505" customWidth="1"/>
    <col min="5" max="5" width="12.125" style="505" customWidth="1"/>
    <col min="6" max="6" width="11.125" style="505" customWidth="1"/>
    <col min="7" max="7" width="9" style="505" customWidth="1"/>
    <col min="8" max="8" width="12.625" style="505" customWidth="1"/>
    <col min="9" max="9" width="8.875" style="505" customWidth="1"/>
    <col min="10" max="10" width="12.75" style="505" customWidth="1"/>
    <col min="11" max="11" width="10.625" style="505" customWidth="1"/>
    <col min="12" max="12" width="14.25" style="505" customWidth="1"/>
    <col min="13" max="13" width="10.625" style="505" customWidth="1"/>
    <col min="14" max="14" width="11.125" style="505" customWidth="1"/>
    <col min="15" max="256" width="9" style="505"/>
    <col min="257" max="257" width="3.75" style="505" customWidth="1"/>
    <col min="258" max="258" width="3" style="505" customWidth="1"/>
    <col min="259" max="259" width="11" style="505" customWidth="1"/>
    <col min="260" max="260" width="3" style="505" customWidth="1"/>
    <col min="261" max="261" width="12.125" style="505" customWidth="1"/>
    <col min="262" max="262" width="9.375" style="505" customWidth="1"/>
    <col min="263" max="263" width="6.625" style="505" customWidth="1"/>
    <col min="264" max="264" width="9" style="505"/>
    <col min="265" max="265" width="6.625" style="505" customWidth="1"/>
    <col min="266" max="266" width="9" style="505"/>
    <col min="267" max="267" width="10.625" style="505" customWidth="1"/>
    <col min="268" max="268" width="14.25" style="505" customWidth="1"/>
    <col min="269" max="269" width="8.75" style="505" customWidth="1"/>
    <col min="270" max="270" width="11.125" style="505" customWidth="1"/>
    <col min="271" max="512" width="9" style="505"/>
    <col min="513" max="513" width="3.75" style="505" customWidth="1"/>
    <col min="514" max="514" width="3" style="505" customWidth="1"/>
    <col min="515" max="515" width="11" style="505" customWidth="1"/>
    <col min="516" max="516" width="3" style="505" customWidth="1"/>
    <col min="517" max="517" width="12.125" style="505" customWidth="1"/>
    <col min="518" max="518" width="9.375" style="505" customWidth="1"/>
    <col min="519" max="519" width="6.625" style="505" customWidth="1"/>
    <col min="520" max="520" width="9" style="505"/>
    <col min="521" max="521" width="6.625" style="505" customWidth="1"/>
    <col min="522" max="522" width="9" style="505"/>
    <col min="523" max="523" width="10.625" style="505" customWidth="1"/>
    <col min="524" max="524" width="14.25" style="505" customWidth="1"/>
    <col min="525" max="525" width="8.75" style="505" customWidth="1"/>
    <col min="526" max="526" width="11.125" style="505" customWidth="1"/>
    <col min="527" max="768" width="9" style="505"/>
    <col min="769" max="769" width="3.75" style="505" customWidth="1"/>
    <col min="770" max="770" width="3" style="505" customWidth="1"/>
    <col min="771" max="771" width="11" style="505" customWidth="1"/>
    <col min="772" max="772" width="3" style="505" customWidth="1"/>
    <col min="773" max="773" width="12.125" style="505" customWidth="1"/>
    <col min="774" max="774" width="9.375" style="505" customWidth="1"/>
    <col min="775" max="775" width="6.625" style="505" customWidth="1"/>
    <col min="776" max="776" width="9" style="505"/>
    <col min="777" max="777" width="6.625" style="505" customWidth="1"/>
    <col min="778" max="778" width="9" style="505"/>
    <col min="779" max="779" width="10.625" style="505" customWidth="1"/>
    <col min="780" max="780" width="14.25" style="505" customWidth="1"/>
    <col min="781" max="781" width="8.75" style="505" customWidth="1"/>
    <col min="782" max="782" width="11.125" style="505" customWidth="1"/>
    <col min="783" max="1024" width="9" style="505"/>
    <col min="1025" max="1025" width="3.75" style="505" customWidth="1"/>
    <col min="1026" max="1026" width="3" style="505" customWidth="1"/>
    <col min="1027" max="1027" width="11" style="505" customWidth="1"/>
    <col min="1028" max="1028" width="3" style="505" customWidth="1"/>
    <col min="1029" max="1029" width="12.125" style="505" customWidth="1"/>
    <col min="1030" max="1030" width="9.375" style="505" customWidth="1"/>
    <col min="1031" max="1031" width="6.625" style="505" customWidth="1"/>
    <col min="1032" max="1032" width="9" style="505"/>
    <col min="1033" max="1033" width="6.625" style="505" customWidth="1"/>
    <col min="1034" max="1034" width="9" style="505"/>
    <col min="1035" max="1035" width="10.625" style="505" customWidth="1"/>
    <col min="1036" max="1036" width="14.25" style="505" customWidth="1"/>
    <col min="1037" max="1037" width="8.75" style="505" customWidth="1"/>
    <col min="1038" max="1038" width="11.125" style="505" customWidth="1"/>
    <col min="1039" max="1280" width="9" style="505"/>
    <col min="1281" max="1281" width="3.75" style="505" customWidth="1"/>
    <col min="1282" max="1282" width="3" style="505" customWidth="1"/>
    <col min="1283" max="1283" width="11" style="505" customWidth="1"/>
    <col min="1284" max="1284" width="3" style="505" customWidth="1"/>
    <col min="1285" max="1285" width="12.125" style="505" customWidth="1"/>
    <col min="1286" max="1286" width="9.375" style="505" customWidth="1"/>
    <col min="1287" max="1287" width="6.625" style="505" customWidth="1"/>
    <col min="1288" max="1288" width="9" style="505"/>
    <col min="1289" max="1289" width="6.625" style="505" customWidth="1"/>
    <col min="1290" max="1290" width="9" style="505"/>
    <col min="1291" max="1291" width="10.625" style="505" customWidth="1"/>
    <col min="1292" max="1292" width="14.25" style="505" customWidth="1"/>
    <col min="1293" max="1293" width="8.75" style="505" customWidth="1"/>
    <col min="1294" max="1294" width="11.125" style="505" customWidth="1"/>
    <col min="1295" max="1536" width="9" style="505"/>
    <col min="1537" max="1537" width="3.75" style="505" customWidth="1"/>
    <col min="1538" max="1538" width="3" style="505" customWidth="1"/>
    <col min="1539" max="1539" width="11" style="505" customWidth="1"/>
    <col min="1540" max="1540" width="3" style="505" customWidth="1"/>
    <col min="1541" max="1541" width="12.125" style="505" customWidth="1"/>
    <col min="1542" max="1542" width="9.375" style="505" customWidth="1"/>
    <col min="1543" max="1543" width="6.625" style="505" customWidth="1"/>
    <col min="1544" max="1544" width="9" style="505"/>
    <col min="1545" max="1545" width="6.625" style="505" customWidth="1"/>
    <col min="1546" max="1546" width="9" style="505"/>
    <col min="1547" max="1547" width="10.625" style="505" customWidth="1"/>
    <col min="1548" max="1548" width="14.25" style="505" customWidth="1"/>
    <col min="1549" max="1549" width="8.75" style="505" customWidth="1"/>
    <col min="1550" max="1550" width="11.125" style="505" customWidth="1"/>
    <col min="1551" max="1792" width="9" style="505"/>
    <col min="1793" max="1793" width="3.75" style="505" customWidth="1"/>
    <col min="1794" max="1794" width="3" style="505" customWidth="1"/>
    <col min="1795" max="1795" width="11" style="505" customWidth="1"/>
    <col min="1796" max="1796" width="3" style="505" customWidth="1"/>
    <col min="1797" max="1797" width="12.125" style="505" customWidth="1"/>
    <col min="1798" max="1798" width="9.375" style="505" customWidth="1"/>
    <col min="1799" max="1799" width="6.625" style="505" customWidth="1"/>
    <col min="1800" max="1800" width="9" style="505"/>
    <col min="1801" max="1801" width="6.625" style="505" customWidth="1"/>
    <col min="1802" max="1802" width="9" style="505"/>
    <col min="1803" max="1803" width="10.625" style="505" customWidth="1"/>
    <col min="1804" max="1804" width="14.25" style="505" customWidth="1"/>
    <col min="1805" max="1805" width="8.75" style="505" customWidth="1"/>
    <col min="1806" max="1806" width="11.125" style="505" customWidth="1"/>
    <col min="1807" max="2048" width="9" style="505"/>
    <col min="2049" max="2049" width="3.75" style="505" customWidth="1"/>
    <col min="2050" max="2050" width="3" style="505" customWidth="1"/>
    <col min="2051" max="2051" width="11" style="505" customWidth="1"/>
    <col min="2052" max="2052" width="3" style="505" customWidth="1"/>
    <col min="2053" max="2053" width="12.125" style="505" customWidth="1"/>
    <col min="2054" max="2054" width="9.375" style="505" customWidth="1"/>
    <col min="2055" max="2055" width="6.625" style="505" customWidth="1"/>
    <col min="2056" max="2056" width="9" style="505"/>
    <col min="2057" max="2057" width="6.625" style="505" customWidth="1"/>
    <col min="2058" max="2058" width="9" style="505"/>
    <col min="2059" max="2059" width="10.625" style="505" customWidth="1"/>
    <col min="2060" max="2060" width="14.25" style="505" customWidth="1"/>
    <col min="2061" max="2061" width="8.75" style="505" customWidth="1"/>
    <col min="2062" max="2062" width="11.125" style="505" customWidth="1"/>
    <col min="2063" max="2304" width="9" style="505"/>
    <col min="2305" max="2305" width="3.75" style="505" customWidth="1"/>
    <col min="2306" max="2306" width="3" style="505" customWidth="1"/>
    <col min="2307" max="2307" width="11" style="505" customWidth="1"/>
    <col min="2308" max="2308" width="3" style="505" customWidth="1"/>
    <col min="2309" max="2309" width="12.125" style="505" customWidth="1"/>
    <col min="2310" max="2310" width="9.375" style="505" customWidth="1"/>
    <col min="2311" max="2311" width="6.625" style="505" customWidth="1"/>
    <col min="2312" max="2312" width="9" style="505"/>
    <col min="2313" max="2313" width="6.625" style="505" customWidth="1"/>
    <col min="2314" max="2314" width="9" style="505"/>
    <col min="2315" max="2315" width="10.625" style="505" customWidth="1"/>
    <col min="2316" max="2316" width="14.25" style="505" customWidth="1"/>
    <col min="2317" max="2317" width="8.75" style="505" customWidth="1"/>
    <col min="2318" max="2318" width="11.125" style="505" customWidth="1"/>
    <col min="2319" max="2560" width="9" style="505"/>
    <col min="2561" max="2561" width="3.75" style="505" customWidth="1"/>
    <col min="2562" max="2562" width="3" style="505" customWidth="1"/>
    <col min="2563" max="2563" width="11" style="505" customWidth="1"/>
    <col min="2564" max="2564" width="3" style="505" customWidth="1"/>
    <col min="2565" max="2565" width="12.125" style="505" customWidth="1"/>
    <col min="2566" max="2566" width="9.375" style="505" customWidth="1"/>
    <col min="2567" max="2567" width="6.625" style="505" customWidth="1"/>
    <col min="2568" max="2568" width="9" style="505"/>
    <col min="2569" max="2569" width="6.625" style="505" customWidth="1"/>
    <col min="2570" max="2570" width="9" style="505"/>
    <col min="2571" max="2571" width="10.625" style="505" customWidth="1"/>
    <col min="2572" max="2572" width="14.25" style="505" customWidth="1"/>
    <col min="2573" max="2573" width="8.75" style="505" customWidth="1"/>
    <col min="2574" max="2574" width="11.125" style="505" customWidth="1"/>
    <col min="2575" max="2816" width="9" style="505"/>
    <col min="2817" max="2817" width="3.75" style="505" customWidth="1"/>
    <col min="2818" max="2818" width="3" style="505" customWidth="1"/>
    <col min="2819" max="2819" width="11" style="505" customWidth="1"/>
    <col min="2820" max="2820" width="3" style="505" customWidth="1"/>
    <col min="2821" max="2821" width="12.125" style="505" customWidth="1"/>
    <col min="2822" max="2822" width="9.375" style="505" customWidth="1"/>
    <col min="2823" max="2823" width="6.625" style="505" customWidth="1"/>
    <col min="2824" max="2824" width="9" style="505"/>
    <col min="2825" max="2825" width="6.625" style="505" customWidth="1"/>
    <col min="2826" max="2826" width="9" style="505"/>
    <col min="2827" max="2827" width="10.625" style="505" customWidth="1"/>
    <col min="2828" max="2828" width="14.25" style="505" customWidth="1"/>
    <col min="2829" max="2829" width="8.75" style="505" customWidth="1"/>
    <col min="2830" max="2830" width="11.125" style="505" customWidth="1"/>
    <col min="2831" max="3072" width="9" style="505"/>
    <col min="3073" max="3073" width="3.75" style="505" customWidth="1"/>
    <col min="3074" max="3074" width="3" style="505" customWidth="1"/>
    <col min="3075" max="3075" width="11" style="505" customWidth="1"/>
    <col min="3076" max="3076" width="3" style="505" customWidth="1"/>
    <col min="3077" max="3077" width="12.125" style="505" customWidth="1"/>
    <col min="3078" max="3078" width="9.375" style="505" customWidth="1"/>
    <col min="3079" max="3079" width="6.625" style="505" customWidth="1"/>
    <col min="3080" max="3080" width="9" style="505"/>
    <col min="3081" max="3081" width="6.625" style="505" customWidth="1"/>
    <col min="3082" max="3082" width="9" style="505"/>
    <col min="3083" max="3083" width="10.625" style="505" customWidth="1"/>
    <col min="3084" max="3084" width="14.25" style="505" customWidth="1"/>
    <col min="3085" max="3085" width="8.75" style="505" customWidth="1"/>
    <col min="3086" max="3086" width="11.125" style="505" customWidth="1"/>
    <col min="3087" max="3328" width="9" style="505"/>
    <col min="3329" max="3329" width="3.75" style="505" customWidth="1"/>
    <col min="3330" max="3330" width="3" style="505" customWidth="1"/>
    <col min="3331" max="3331" width="11" style="505" customWidth="1"/>
    <col min="3332" max="3332" width="3" style="505" customWidth="1"/>
    <col min="3333" max="3333" width="12.125" style="505" customWidth="1"/>
    <col min="3334" max="3334" width="9.375" style="505" customWidth="1"/>
    <col min="3335" max="3335" width="6.625" style="505" customWidth="1"/>
    <col min="3336" max="3336" width="9" style="505"/>
    <col min="3337" max="3337" width="6.625" style="505" customWidth="1"/>
    <col min="3338" max="3338" width="9" style="505"/>
    <col min="3339" max="3339" width="10.625" style="505" customWidth="1"/>
    <col min="3340" max="3340" width="14.25" style="505" customWidth="1"/>
    <col min="3341" max="3341" width="8.75" style="505" customWidth="1"/>
    <col min="3342" max="3342" width="11.125" style="505" customWidth="1"/>
    <col min="3343" max="3584" width="9" style="505"/>
    <col min="3585" max="3585" width="3.75" style="505" customWidth="1"/>
    <col min="3586" max="3586" width="3" style="505" customWidth="1"/>
    <col min="3587" max="3587" width="11" style="505" customWidth="1"/>
    <col min="3588" max="3588" width="3" style="505" customWidth="1"/>
    <col min="3589" max="3589" width="12.125" style="505" customWidth="1"/>
    <col min="3590" max="3590" width="9.375" style="505" customWidth="1"/>
    <col min="3591" max="3591" width="6.625" style="505" customWidth="1"/>
    <col min="3592" max="3592" width="9" style="505"/>
    <col min="3593" max="3593" width="6.625" style="505" customWidth="1"/>
    <col min="3594" max="3594" width="9" style="505"/>
    <col min="3595" max="3595" width="10.625" style="505" customWidth="1"/>
    <col min="3596" max="3596" width="14.25" style="505" customWidth="1"/>
    <col min="3597" max="3597" width="8.75" style="505" customWidth="1"/>
    <col min="3598" max="3598" width="11.125" style="505" customWidth="1"/>
    <col min="3599" max="3840" width="9" style="505"/>
    <col min="3841" max="3841" width="3.75" style="505" customWidth="1"/>
    <col min="3842" max="3842" width="3" style="505" customWidth="1"/>
    <col min="3843" max="3843" width="11" style="505" customWidth="1"/>
    <col min="3844" max="3844" width="3" style="505" customWidth="1"/>
    <col min="3845" max="3845" width="12.125" style="505" customWidth="1"/>
    <col min="3846" max="3846" width="9.375" style="505" customWidth="1"/>
    <col min="3847" max="3847" width="6.625" style="505" customWidth="1"/>
    <col min="3848" max="3848" width="9" style="505"/>
    <col min="3849" max="3849" width="6.625" style="505" customWidth="1"/>
    <col min="3850" max="3850" width="9" style="505"/>
    <col min="3851" max="3851" width="10.625" style="505" customWidth="1"/>
    <col min="3852" max="3852" width="14.25" style="505" customWidth="1"/>
    <col min="3853" max="3853" width="8.75" style="505" customWidth="1"/>
    <col min="3854" max="3854" width="11.125" style="505" customWidth="1"/>
    <col min="3855" max="4096" width="9" style="505"/>
    <col min="4097" max="4097" width="3.75" style="505" customWidth="1"/>
    <col min="4098" max="4098" width="3" style="505" customWidth="1"/>
    <col min="4099" max="4099" width="11" style="505" customWidth="1"/>
    <col min="4100" max="4100" width="3" style="505" customWidth="1"/>
    <col min="4101" max="4101" width="12.125" style="505" customWidth="1"/>
    <col min="4102" max="4102" width="9.375" style="505" customWidth="1"/>
    <col min="4103" max="4103" width="6.625" style="505" customWidth="1"/>
    <col min="4104" max="4104" width="9" style="505"/>
    <col min="4105" max="4105" width="6.625" style="505" customWidth="1"/>
    <col min="4106" max="4106" width="9" style="505"/>
    <col min="4107" max="4107" width="10.625" style="505" customWidth="1"/>
    <col min="4108" max="4108" width="14.25" style="505" customWidth="1"/>
    <col min="4109" max="4109" width="8.75" style="505" customWidth="1"/>
    <col min="4110" max="4110" width="11.125" style="505" customWidth="1"/>
    <col min="4111" max="4352" width="9" style="505"/>
    <col min="4353" max="4353" width="3.75" style="505" customWidth="1"/>
    <col min="4354" max="4354" width="3" style="505" customWidth="1"/>
    <col min="4355" max="4355" width="11" style="505" customWidth="1"/>
    <col min="4356" max="4356" width="3" style="505" customWidth="1"/>
    <col min="4357" max="4357" width="12.125" style="505" customWidth="1"/>
    <col min="4358" max="4358" width="9.375" style="505" customWidth="1"/>
    <col min="4359" max="4359" width="6.625" style="505" customWidth="1"/>
    <col min="4360" max="4360" width="9" style="505"/>
    <col min="4361" max="4361" width="6.625" style="505" customWidth="1"/>
    <col min="4362" max="4362" width="9" style="505"/>
    <col min="4363" max="4363" width="10.625" style="505" customWidth="1"/>
    <col min="4364" max="4364" width="14.25" style="505" customWidth="1"/>
    <col min="4365" max="4365" width="8.75" style="505" customWidth="1"/>
    <col min="4366" max="4366" width="11.125" style="505" customWidth="1"/>
    <col min="4367" max="4608" width="9" style="505"/>
    <col min="4609" max="4609" width="3.75" style="505" customWidth="1"/>
    <col min="4610" max="4610" width="3" style="505" customWidth="1"/>
    <col min="4611" max="4611" width="11" style="505" customWidth="1"/>
    <col min="4612" max="4612" width="3" style="505" customWidth="1"/>
    <col min="4613" max="4613" width="12.125" style="505" customWidth="1"/>
    <col min="4614" max="4614" width="9.375" style="505" customWidth="1"/>
    <col min="4615" max="4615" width="6.625" style="505" customWidth="1"/>
    <col min="4616" max="4616" width="9" style="505"/>
    <col min="4617" max="4617" width="6.625" style="505" customWidth="1"/>
    <col min="4618" max="4618" width="9" style="505"/>
    <col min="4619" max="4619" width="10.625" style="505" customWidth="1"/>
    <col min="4620" max="4620" width="14.25" style="505" customWidth="1"/>
    <col min="4621" max="4621" width="8.75" style="505" customWidth="1"/>
    <col min="4622" max="4622" width="11.125" style="505" customWidth="1"/>
    <col min="4623" max="4864" width="9" style="505"/>
    <col min="4865" max="4865" width="3.75" style="505" customWidth="1"/>
    <col min="4866" max="4866" width="3" style="505" customWidth="1"/>
    <col min="4867" max="4867" width="11" style="505" customWidth="1"/>
    <col min="4868" max="4868" width="3" style="505" customWidth="1"/>
    <col min="4869" max="4869" width="12.125" style="505" customWidth="1"/>
    <col min="4870" max="4870" width="9.375" style="505" customWidth="1"/>
    <col min="4871" max="4871" width="6.625" style="505" customWidth="1"/>
    <col min="4872" max="4872" width="9" style="505"/>
    <col min="4873" max="4873" width="6.625" style="505" customWidth="1"/>
    <col min="4874" max="4874" width="9" style="505"/>
    <col min="4875" max="4875" width="10.625" style="505" customWidth="1"/>
    <col min="4876" max="4876" width="14.25" style="505" customWidth="1"/>
    <col min="4877" max="4877" width="8.75" style="505" customWidth="1"/>
    <col min="4878" max="4878" width="11.125" style="505" customWidth="1"/>
    <col min="4879" max="5120" width="9" style="505"/>
    <col min="5121" max="5121" width="3.75" style="505" customWidth="1"/>
    <col min="5122" max="5122" width="3" style="505" customWidth="1"/>
    <col min="5123" max="5123" width="11" style="505" customWidth="1"/>
    <col min="5124" max="5124" width="3" style="505" customWidth="1"/>
    <col min="5125" max="5125" width="12.125" style="505" customWidth="1"/>
    <col min="5126" max="5126" width="9.375" style="505" customWidth="1"/>
    <col min="5127" max="5127" width="6.625" style="505" customWidth="1"/>
    <col min="5128" max="5128" width="9" style="505"/>
    <col min="5129" max="5129" width="6.625" style="505" customWidth="1"/>
    <col min="5130" max="5130" width="9" style="505"/>
    <col min="5131" max="5131" width="10.625" style="505" customWidth="1"/>
    <col min="5132" max="5132" width="14.25" style="505" customWidth="1"/>
    <col min="5133" max="5133" width="8.75" style="505" customWidth="1"/>
    <col min="5134" max="5134" width="11.125" style="505" customWidth="1"/>
    <col min="5135" max="5376" width="9" style="505"/>
    <col min="5377" max="5377" width="3.75" style="505" customWidth="1"/>
    <col min="5378" max="5378" width="3" style="505" customWidth="1"/>
    <col min="5379" max="5379" width="11" style="505" customWidth="1"/>
    <col min="5380" max="5380" width="3" style="505" customWidth="1"/>
    <col min="5381" max="5381" width="12.125" style="505" customWidth="1"/>
    <col min="5382" max="5382" width="9.375" style="505" customWidth="1"/>
    <col min="5383" max="5383" width="6.625" style="505" customWidth="1"/>
    <col min="5384" max="5384" width="9" style="505"/>
    <col min="5385" max="5385" width="6.625" style="505" customWidth="1"/>
    <col min="5386" max="5386" width="9" style="505"/>
    <col min="5387" max="5387" width="10.625" style="505" customWidth="1"/>
    <col min="5388" max="5388" width="14.25" style="505" customWidth="1"/>
    <col min="5389" max="5389" width="8.75" style="505" customWidth="1"/>
    <col min="5390" max="5390" width="11.125" style="505" customWidth="1"/>
    <col min="5391" max="5632" width="9" style="505"/>
    <col min="5633" max="5633" width="3.75" style="505" customWidth="1"/>
    <col min="5634" max="5634" width="3" style="505" customWidth="1"/>
    <col min="5635" max="5635" width="11" style="505" customWidth="1"/>
    <col min="5636" max="5636" width="3" style="505" customWidth="1"/>
    <col min="5637" max="5637" width="12.125" style="505" customWidth="1"/>
    <col min="5638" max="5638" width="9.375" style="505" customWidth="1"/>
    <col min="5639" max="5639" width="6.625" style="505" customWidth="1"/>
    <col min="5640" max="5640" width="9" style="505"/>
    <col min="5641" max="5641" width="6.625" style="505" customWidth="1"/>
    <col min="5642" max="5642" width="9" style="505"/>
    <col min="5643" max="5643" width="10.625" style="505" customWidth="1"/>
    <col min="5644" max="5644" width="14.25" style="505" customWidth="1"/>
    <col min="5645" max="5645" width="8.75" style="505" customWidth="1"/>
    <col min="5646" max="5646" width="11.125" style="505" customWidth="1"/>
    <col min="5647" max="5888" width="9" style="505"/>
    <col min="5889" max="5889" width="3.75" style="505" customWidth="1"/>
    <col min="5890" max="5890" width="3" style="505" customWidth="1"/>
    <col min="5891" max="5891" width="11" style="505" customWidth="1"/>
    <col min="5892" max="5892" width="3" style="505" customWidth="1"/>
    <col min="5893" max="5893" width="12.125" style="505" customWidth="1"/>
    <col min="5894" max="5894" width="9.375" style="505" customWidth="1"/>
    <col min="5895" max="5895" width="6.625" style="505" customWidth="1"/>
    <col min="5896" max="5896" width="9" style="505"/>
    <col min="5897" max="5897" width="6.625" style="505" customWidth="1"/>
    <col min="5898" max="5898" width="9" style="505"/>
    <col min="5899" max="5899" width="10.625" style="505" customWidth="1"/>
    <col min="5900" max="5900" width="14.25" style="505" customWidth="1"/>
    <col min="5901" max="5901" width="8.75" style="505" customWidth="1"/>
    <col min="5902" max="5902" width="11.125" style="505" customWidth="1"/>
    <col min="5903" max="6144" width="9" style="505"/>
    <col min="6145" max="6145" width="3.75" style="505" customWidth="1"/>
    <col min="6146" max="6146" width="3" style="505" customWidth="1"/>
    <col min="6147" max="6147" width="11" style="505" customWidth="1"/>
    <col min="6148" max="6148" width="3" style="505" customWidth="1"/>
    <col min="6149" max="6149" width="12.125" style="505" customWidth="1"/>
    <col min="6150" max="6150" width="9.375" style="505" customWidth="1"/>
    <col min="6151" max="6151" width="6.625" style="505" customWidth="1"/>
    <col min="6152" max="6152" width="9" style="505"/>
    <col min="6153" max="6153" width="6.625" style="505" customWidth="1"/>
    <col min="6154" max="6154" width="9" style="505"/>
    <col min="6155" max="6155" width="10.625" style="505" customWidth="1"/>
    <col min="6156" max="6156" width="14.25" style="505" customWidth="1"/>
    <col min="6157" max="6157" width="8.75" style="505" customWidth="1"/>
    <col min="6158" max="6158" width="11.125" style="505" customWidth="1"/>
    <col min="6159" max="6400" width="9" style="505"/>
    <col min="6401" max="6401" width="3.75" style="505" customWidth="1"/>
    <col min="6402" max="6402" width="3" style="505" customWidth="1"/>
    <col min="6403" max="6403" width="11" style="505" customWidth="1"/>
    <col min="6404" max="6404" width="3" style="505" customWidth="1"/>
    <col min="6405" max="6405" width="12.125" style="505" customWidth="1"/>
    <col min="6406" max="6406" width="9.375" style="505" customWidth="1"/>
    <col min="6407" max="6407" width="6.625" style="505" customWidth="1"/>
    <col min="6408" max="6408" width="9" style="505"/>
    <col min="6409" max="6409" width="6.625" style="505" customWidth="1"/>
    <col min="6410" max="6410" width="9" style="505"/>
    <col min="6411" max="6411" width="10.625" style="505" customWidth="1"/>
    <col min="6412" max="6412" width="14.25" style="505" customWidth="1"/>
    <col min="6413" max="6413" width="8.75" style="505" customWidth="1"/>
    <col min="6414" max="6414" width="11.125" style="505" customWidth="1"/>
    <col min="6415" max="6656" width="9" style="505"/>
    <col min="6657" max="6657" width="3.75" style="505" customWidth="1"/>
    <col min="6658" max="6658" width="3" style="505" customWidth="1"/>
    <col min="6659" max="6659" width="11" style="505" customWidth="1"/>
    <col min="6660" max="6660" width="3" style="505" customWidth="1"/>
    <col min="6661" max="6661" width="12.125" style="505" customWidth="1"/>
    <col min="6662" max="6662" width="9.375" style="505" customWidth="1"/>
    <col min="6663" max="6663" width="6.625" style="505" customWidth="1"/>
    <col min="6664" max="6664" width="9" style="505"/>
    <col min="6665" max="6665" width="6.625" style="505" customWidth="1"/>
    <col min="6666" max="6666" width="9" style="505"/>
    <col min="6667" max="6667" width="10.625" style="505" customWidth="1"/>
    <col min="6668" max="6668" width="14.25" style="505" customWidth="1"/>
    <col min="6669" max="6669" width="8.75" style="505" customWidth="1"/>
    <col min="6670" max="6670" width="11.125" style="505" customWidth="1"/>
    <col min="6671" max="6912" width="9" style="505"/>
    <col min="6913" max="6913" width="3.75" style="505" customWidth="1"/>
    <col min="6914" max="6914" width="3" style="505" customWidth="1"/>
    <col min="6915" max="6915" width="11" style="505" customWidth="1"/>
    <col min="6916" max="6916" width="3" style="505" customWidth="1"/>
    <col min="6917" max="6917" width="12.125" style="505" customWidth="1"/>
    <col min="6918" max="6918" width="9.375" style="505" customWidth="1"/>
    <col min="6919" max="6919" width="6.625" style="505" customWidth="1"/>
    <col min="6920" max="6920" width="9" style="505"/>
    <col min="6921" max="6921" width="6.625" style="505" customWidth="1"/>
    <col min="6922" max="6922" width="9" style="505"/>
    <col min="6923" max="6923" width="10.625" style="505" customWidth="1"/>
    <col min="6924" max="6924" width="14.25" style="505" customWidth="1"/>
    <col min="6925" max="6925" width="8.75" style="505" customWidth="1"/>
    <col min="6926" max="6926" width="11.125" style="505" customWidth="1"/>
    <col min="6927" max="7168" width="9" style="505"/>
    <col min="7169" max="7169" width="3.75" style="505" customWidth="1"/>
    <col min="7170" max="7170" width="3" style="505" customWidth="1"/>
    <col min="7171" max="7171" width="11" style="505" customWidth="1"/>
    <col min="7172" max="7172" width="3" style="505" customWidth="1"/>
    <col min="7173" max="7173" width="12.125" style="505" customWidth="1"/>
    <col min="7174" max="7174" width="9.375" style="505" customWidth="1"/>
    <col min="7175" max="7175" width="6.625" style="505" customWidth="1"/>
    <col min="7176" max="7176" width="9" style="505"/>
    <col min="7177" max="7177" width="6.625" style="505" customWidth="1"/>
    <col min="7178" max="7178" width="9" style="505"/>
    <col min="7179" max="7179" width="10.625" style="505" customWidth="1"/>
    <col min="7180" max="7180" width="14.25" style="505" customWidth="1"/>
    <col min="7181" max="7181" width="8.75" style="505" customWidth="1"/>
    <col min="7182" max="7182" width="11.125" style="505" customWidth="1"/>
    <col min="7183" max="7424" width="9" style="505"/>
    <col min="7425" max="7425" width="3.75" style="505" customWidth="1"/>
    <col min="7426" max="7426" width="3" style="505" customWidth="1"/>
    <col min="7427" max="7427" width="11" style="505" customWidth="1"/>
    <col min="7428" max="7428" width="3" style="505" customWidth="1"/>
    <col min="7429" max="7429" width="12.125" style="505" customWidth="1"/>
    <col min="7430" max="7430" width="9.375" style="505" customWidth="1"/>
    <col min="7431" max="7431" width="6.625" style="505" customWidth="1"/>
    <col min="7432" max="7432" width="9" style="505"/>
    <col min="7433" max="7433" width="6.625" style="505" customWidth="1"/>
    <col min="7434" max="7434" width="9" style="505"/>
    <col min="7435" max="7435" width="10.625" style="505" customWidth="1"/>
    <col min="7436" max="7436" width="14.25" style="505" customWidth="1"/>
    <col min="7437" max="7437" width="8.75" style="505" customWidth="1"/>
    <col min="7438" max="7438" width="11.125" style="505" customWidth="1"/>
    <col min="7439" max="7680" width="9" style="505"/>
    <col min="7681" max="7681" width="3.75" style="505" customWidth="1"/>
    <col min="7682" max="7682" width="3" style="505" customWidth="1"/>
    <col min="7683" max="7683" width="11" style="505" customWidth="1"/>
    <col min="7684" max="7684" width="3" style="505" customWidth="1"/>
    <col min="7685" max="7685" width="12.125" style="505" customWidth="1"/>
    <col min="7686" max="7686" width="9.375" style="505" customWidth="1"/>
    <col min="7687" max="7687" width="6.625" style="505" customWidth="1"/>
    <col min="7688" max="7688" width="9" style="505"/>
    <col min="7689" max="7689" width="6.625" style="505" customWidth="1"/>
    <col min="7690" max="7690" width="9" style="505"/>
    <col min="7691" max="7691" width="10.625" style="505" customWidth="1"/>
    <col min="7692" max="7692" width="14.25" style="505" customWidth="1"/>
    <col min="7693" max="7693" width="8.75" style="505" customWidth="1"/>
    <col min="7694" max="7694" width="11.125" style="505" customWidth="1"/>
    <col min="7695" max="7936" width="9" style="505"/>
    <col min="7937" max="7937" width="3.75" style="505" customWidth="1"/>
    <col min="7938" max="7938" width="3" style="505" customWidth="1"/>
    <col min="7939" max="7939" width="11" style="505" customWidth="1"/>
    <col min="7940" max="7940" width="3" style="505" customWidth="1"/>
    <col min="7941" max="7941" width="12.125" style="505" customWidth="1"/>
    <col min="7942" max="7942" width="9.375" style="505" customWidth="1"/>
    <col min="7943" max="7943" width="6.625" style="505" customWidth="1"/>
    <col min="7944" max="7944" width="9" style="505"/>
    <col min="7945" max="7945" width="6.625" style="505" customWidth="1"/>
    <col min="7946" max="7946" width="9" style="505"/>
    <col min="7947" max="7947" width="10.625" style="505" customWidth="1"/>
    <col min="7948" max="7948" width="14.25" style="505" customWidth="1"/>
    <col min="7949" max="7949" width="8.75" style="505" customWidth="1"/>
    <col min="7950" max="7950" width="11.125" style="505" customWidth="1"/>
    <col min="7951" max="8192" width="9" style="505"/>
    <col min="8193" max="8193" width="3.75" style="505" customWidth="1"/>
    <col min="8194" max="8194" width="3" style="505" customWidth="1"/>
    <col min="8195" max="8195" width="11" style="505" customWidth="1"/>
    <col min="8196" max="8196" width="3" style="505" customWidth="1"/>
    <col min="8197" max="8197" width="12.125" style="505" customWidth="1"/>
    <col min="8198" max="8198" width="9.375" style="505" customWidth="1"/>
    <col min="8199" max="8199" width="6.625" style="505" customWidth="1"/>
    <col min="8200" max="8200" width="9" style="505"/>
    <col min="8201" max="8201" width="6.625" style="505" customWidth="1"/>
    <col min="8202" max="8202" width="9" style="505"/>
    <col min="8203" max="8203" width="10.625" style="505" customWidth="1"/>
    <col min="8204" max="8204" width="14.25" style="505" customWidth="1"/>
    <col min="8205" max="8205" width="8.75" style="505" customWidth="1"/>
    <col min="8206" max="8206" width="11.125" style="505" customWidth="1"/>
    <col min="8207" max="8448" width="9" style="505"/>
    <col min="8449" max="8449" width="3.75" style="505" customWidth="1"/>
    <col min="8450" max="8450" width="3" style="505" customWidth="1"/>
    <col min="8451" max="8451" width="11" style="505" customWidth="1"/>
    <col min="8452" max="8452" width="3" style="505" customWidth="1"/>
    <col min="8453" max="8453" width="12.125" style="505" customWidth="1"/>
    <col min="8454" max="8454" width="9.375" style="505" customWidth="1"/>
    <col min="8455" max="8455" width="6.625" style="505" customWidth="1"/>
    <col min="8456" max="8456" width="9" style="505"/>
    <col min="8457" max="8457" width="6.625" style="505" customWidth="1"/>
    <col min="8458" max="8458" width="9" style="505"/>
    <col min="8459" max="8459" width="10.625" style="505" customWidth="1"/>
    <col min="8460" max="8460" width="14.25" style="505" customWidth="1"/>
    <col min="8461" max="8461" width="8.75" style="505" customWidth="1"/>
    <col min="8462" max="8462" width="11.125" style="505" customWidth="1"/>
    <col min="8463" max="8704" width="9" style="505"/>
    <col min="8705" max="8705" width="3.75" style="505" customWidth="1"/>
    <col min="8706" max="8706" width="3" style="505" customWidth="1"/>
    <col min="8707" max="8707" width="11" style="505" customWidth="1"/>
    <col min="8708" max="8708" width="3" style="505" customWidth="1"/>
    <col min="8709" max="8709" width="12.125" style="505" customWidth="1"/>
    <col min="8710" max="8710" width="9.375" style="505" customWidth="1"/>
    <col min="8711" max="8711" width="6.625" style="505" customWidth="1"/>
    <col min="8712" max="8712" width="9" style="505"/>
    <col min="8713" max="8713" width="6.625" style="505" customWidth="1"/>
    <col min="8714" max="8714" width="9" style="505"/>
    <col min="8715" max="8715" width="10.625" style="505" customWidth="1"/>
    <col min="8716" max="8716" width="14.25" style="505" customWidth="1"/>
    <col min="8717" max="8717" width="8.75" style="505" customWidth="1"/>
    <col min="8718" max="8718" width="11.125" style="505" customWidth="1"/>
    <col min="8719" max="8960" width="9" style="505"/>
    <col min="8961" max="8961" width="3.75" style="505" customWidth="1"/>
    <col min="8962" max="8962" width="3" style="505" customWidth="1"/>
    <col min="8963" max="8963" width="11" style="505" customWidth="1"/>
    <col min="8964" max="8964" width="3" style="505" customWidth="1"/>
    <col min="8965" max="8965" width="12.125" style="505" customWidth="1"/>
    <col min="8966" max="8966" width="9.375" style="505" customWidth="1"/>
    <col min="8967" max="8967" width="6.625" style="505" customWidth="1"/>
    <col min="8968" max="8968" width="9" style="505"/>
    <col min="8969" max="8969" width="6.625" style="505" customWidth="1"/>
    <col min="8970" max="8970" width="9" style="505"/>
    <col min="8971" max="8971" width="10.625" style="505" customWidth="1"/>
    <col min="8972" max="8972" width="14.25" style="505" customWidth="1"/>
    <col min="8973" max="8973" width="8.75" style="505" customWidth="1"/>
    <col min="8974" max="8974" width="11.125" style="505" customWidth="1"/>
    <col min="8975" max="9216" width="9" style="505"/>
    <col min="9217" max="9217" width="3.75" style="505" customWidth="1"/>
    <col min="9218" max="9218" width="3" style="505" customWidth="1"/>
    <col min="9219" max="9219" width="11" style="505" customWidth="1"/>
    <col min="9220" max="9220" width="3" style="505" customWidth="1"/>
    <col min="9221" max="9221" width="12.125" style="505" customWidth="1"/>
    <col min="9222" max="9222" width="9.375" style="505" customWidth="1"/>
    <col min="9223" max="9223" width="6.625" style="505" customWidth="1"/>
    <col min="9224" max="9224" width="9" style="505"/>
    <col min="9225" max="9225" width="6.625" style="505" customWidth="1"/>
    <col min="9226" max="9226" width="9" style="505"/>
    <col min="9227" max="9227" width="10.625" style="505" customWidth="1"/>
    <col min="9228" max="9228" width="14.25" style="505" customWidth="1"/>
    <col min="9229" max="9229" width="8.75" style="505" customWidth="1"/>
    <col min="9230" max="9230" width="11.125" style="505" customWidth="1"/>
    <col min="9231" max="9472" width="9" style="505"/>
    <col min="9473" max="9473" width="3.75" style="505" customWidth="1"/>
    <col min="9474" max="9474" width="3" style="505" customWidth="1"/>
    <col min="9475" max="9475" width="11" style="505" customWidth="1"/>
    <col min="9476" max="9476" width="3" style="505" customWidth="1"/>
    <col min="9477" max="9477" width="12.125" style="505" customWidth="1"/>
    <col min="9478" max="9478" width="9.375" style="505" customWidth="1"/>
    <col min="9479" max="9479" width="6.625" style="505" customWidth="1"/>
    <col min="9480" max="9480" width="9" style="505"/>
    <col min="9481" max="9481" width="6.625" style="505" customWidth="1"/>
    <col min="9482" max="9482" width="9" style="505"/>
    <col min="9483" max="9483" width="10.625" style="505" customWidth="1"/>
    <col min="9484" max="9484" width="14.25" style="505" customWidth="1"/>
    <col min="9485" max="9485" width="8.75" style="505" customWidth="1"/>
    <col min="9486" max="9486" width="11.125" style="505" customWidth="1"/>
    <col min="9487" max="9728" width="9" style="505"/>
    <col min="9729" max="9729" width="3.75" style="505" customWidth="1"/>
    <col min="9730" max="9730" width="3" style="505" customWidth="1"/>
    <col min="9731" max="9731" width="11" style="505" customWidth="1"/>
    <col min="9732" max="9732" width="3" style="505" customWidth="1"/>
    <col min="9733" max="9733" width="12.125" style="505" customWidth="1"/>
    <col min="9734" max="9734" width="9.375" style="505" customWidth="1"/>
    <col min="9735" max="9735" width="6.625" style="505" customWidth="1"/>
    <col min="9736" max="9736" width="9" style="505"/>
    <col min="9737" max="9737" width="6.625" style="505" customWidth="1"/>
    <col min="9738" max="9738" width="9" style="505"/>
    <col min="9739" max="9739" width="10.625" style="505" customWidth="1"/>
    <col min="9740" max="9740" width="14.25" style="505" customWidth="1"/>
    <col min="9741" max="9741" width="8.75" style="505" customWidth="1"/>
    <col min="9742" max="9742" width="11.125" style="505" customWidth="1"/>
    <col min="9743" max="9984" width="9" style="505"/>
    <col min="9985" max="9985" width="3.75" style="505" customWidth="1"/>
    <col min="9986" max="9986" width="3" style="505" customWidth="1"/>
    <col min="9987" max="9987" width="11" style="505" customWidth="1"/>
    <col min="9988" max="9988" width="3" style="505" customWidth="1"/>
    <col min="9989" max="9989" width="12.125" style="505" customWidth="1"/>
    <col min="9990" max="9990" width="9.375" style="505" customWidth="1"/>
    <col min="9991" max="9991" width="6.625" style="505" customWidth="1"/>
    <col min="9992" max="9992" width="9" style="505"/>
    <col min="9993" max="9993" width="6.625" style="505" customWidth="1"/>
    <col min="9994" max="9994" width="9" style="505"/>
    <col min="9995" max="9995" width="10.625" style="505" customWidth="1"/>
    <col min="9996" max="9996" width="14.25" style="505" customWidth="1"/>
    <col min="9997" max="9997" width="8.75" style="505" customWidth="1"/>
    <col min="9998" max="9998" width="11.125" style="505" customWidth="1"/>
    <col min="9999" max="10240" width="9" style="505"/>
    <col min="10241" max="10241" width="3.75" style="505" customWidth="1"/>
    <col min="10242" max="10242" width="3" style="505" customWidth="1"/>
    <col min="10243" max="10243" width="11" style="505" customWidth="1"/>
    <col min="10244" max="10244" width="3" style="505" customWidth="1"/>
    <col min="10245" max="10245" width="12.125" style="505" customWidth="1"/>
    <col min="10246" max="10246" width="9.375" style="505" customWidth="1"/>
    <col min="10247" max="10247" width="6.625" style="505" customWidth="1"/>
    <col min="10248" max="10248" width="9" style="505"/>
    <col min="10249" max="10249" width="6.625" style="505" customWidth="1"/>
    <col min="10250" max="10250" width="9" style="505"/>
    <col min="10251" max="10251" width="10.625" style="505" customWidth="1"/>
    <col min="10252" max="10252" width="14.25" style="505" customWidth="1"/>
    <col min="10253" max="10253" width="8.75" style="505" customWidth="1"/>
    <col min="10254" max="10254" width="11.125" style="505" customWidth="1"/>
    <col min="10255" max="10496" width="9" style="505"/>
    <col min="10497" max="10497" width="3.75" style="505" customWidth="1"/>
    <col min="10498" max="10498" width="3" style="505" customWidth="1"/>
    <col min="10499" max="10499" width="11" style="505" customWidth="1"/>
    <col min="10500" max="10500" width="3" style="505" customWidth="1"/>
    <col min="10501" max="10501" width="12.125" style="505" customWidth="1"/>
    <col min="10502" max="10502" width="9.375" style="505" customWidth="1"/>
    <col min="10503" max="10503" width="6.625" style="505" customWidth="1"/>
    <col min="10504" max="10504" width="9" style="505"/>
    <col min="10505" max="10505" width="6.625" style="505" customWidth="1"/>
    <col min="10506" max="10506" width="9" style="505"/>
    <col min="10507" max="10507" width="10.625" style="505" customWidth="1"/>
    <col min="10508" max="10508" width="14.25" style="505" customWidth="1"/>
    <col min="10509" max="10509" width="8.75" style="505" customWidth="1"/>
    <col min="10510" max="10510" width="11.125" style="505" customWidth="1"/>
    <col min="10511" max="10752" width="9" style="505"/>
    <col min="10753" max="10753" width="3.75" style="505" customWidth="1"/>
    <col min="10754" max="10754" width="3" style="505" customWidth="1"/>
    <col min="10755" max="10755" width="11" style="505" customWidth="1"/>
    <col min="10756" max="10756" width="3" style="505" customWidth="1"/>
    <col min="10757" max="10757" width="12.125" style="505" customWidth="1"/>
    <col min="10758" max="10758" width="9.375" style="505" customWidth="1"/>
    <col min="10759" max="10759" width="6.625" style="505" customWidth="1"/>
    <col min="10760" max="10760" width="9" style="505"/>
    <col min="10761" max="10761" width="6.625" style="505" customWidth="1"/>
    <col min="10762" max="10762" width="9" style="505"/>
    <col min="10763" max="10763" width="10.625" style="505" customWidth="1"/>
    <col min="10764" max="10764" width="14.25" style="505" customWidth="1"/>
    <col min="10765" max="10765" width="8.75" style="505" customWidth="1"/>
    <col min="10766" max="10766" width="11.125" style="505" customWidth="1"/>
    <col min="10767" max="11008" width="9" style="505"/>
    <col min="11009" max="11009" width="3.75" style="505" customWidth="1"/>
    <col min="11010" max="11010" width="3" style="505" customWidth="1"/>
    <col min="11011" max="11011" width="11" style="505" customWidth="1"/>
    <col min="11012" max="11012" width="3" style="505" customWidth="1"/>
    <col min="11013" max="11013" width="12.125" style="505" customWidth="1"/>
    <col min="11014" max="11014" width="9.375" style="505" customWidth="1"/>
    <col min="11015" max="11015" width="6.625" style="505" customWidth="1"/>
    <col min="11016" max="11016" width="9" style="505"/>
    <col min="11017" max="11017" width="6.625" style="505" customWidth="1"/>
    <col min="11018" max="11018" width="9" style="505"/>
    <col min="11019" max="11019" width="10.625" style="505" customWidth="1"/>
    <col min="11020" max="11020" width="14.25" style="505" customWidth="1"/>
    <col min="11021" max="11021" width="8.75" style="505" customWidth="1"/>
    <col min="11022" max="11022" width="11.125" style="505" customWidth="1"/>
    <col min="11023" max="11264" width="9" style="505"/>
    <col min="11265" max="11265" width="3.75" style="505" customWidth="1"/>
    <col min="11266" max="11266" width="3" style="505" customWidth="1"/>
    <col min="11267" max="11267" width="11" style="505" customWidth="1"/>
    <col min="11268" max="11268" width="3" style="505" customWidth="1"/>
    <col min="11269" max="11269" width="12.125" style="505" customWidth="1"/>
    <col min="11270" max="11270" width="9.375" style="505" customWidth="1"/>
    <col min="11271" max="11271" width="6.625" style="505" customWidth="1"/>
    <col min="11272" max="11272" width="9" style="505"/>
    <col min="11273" max="11273" width="6.625" style="505" customWidth="1"/>
    <col min="11274" max="11274" width="9" style="505"/>
    <col min="11275" max="11275" width="10.625" style="505" customWidth="1"/>
    <col min="11276" max="11276" width="14.25" style="505" customWidth="1"/>
    <col min="11277" max="11277" width="8.75" style="505" customWidth="1"/>
    <col min="11278" max="11278" width="11.125" style="505" customWidth="1"/>
    <col min="11279" max="11520" width="9" style="505"/>
    <col min="11521" max="11521" width="3.75" style="505" customWidth="1"/>
    <col min="11522" max="11522" width="3" style="505" customWidth="1"/>
    <col min="11523" max="11523" width="11" style="505" customWidth="1"/>
    <col min="11524" max="11524" width="3" style="505" customWidth="1"/>
    <col min="11525" max="11525" width="12.125" style="505" customWidth="1"/>
    <col min="11526" max="11526" width="9.375" style="505" customWidth="1"/>
    <col min="11527" max="11527" width="6.625" style="505" customWidth="1"/>
    <col min="11528" max="11528" width="9" style="505"/>
    <col min="11529" max="11529" width="6.625" style="505" customWidth="1"/>
    <col min="11530" max="11530" width="9" style="505"/>
    <col min="11531" max="11531" width="10.625" style="505" customWidth="1"/>
    <col min="11532" max="11532" width="14.25" style="505" customWidth="1"/>
    <col min="11533" max="11533" width="8.75" style="505" customWidth="1"/>
    <col min="11534" max="11534" width="11.125" style="505" customWidth="1"/>
    <col min="11535" max="11776" width="9" style="505"/>
    <col min="11777" max="11777" width="3.75" style="505" customWidth="1"/>
    <col min="11778" max="11778" width="3" style="505" customWidth="1"/>
    <col min="11779" max="11779" width="11" style="505" customWidth="1"/>
    <col min="11780" max="11780" width="3" style="505" customWidth="1"/>
    <col min="11781" max="11781" width="12.125" style="505" customWidth="1"/>
    <col min="11782" max="11782" width="9.375" style="505" customWidth="1"/>
    <col min="11783" max="11783" width="6.625" style="505" customWidth="1"/>
    <col min="11784" max="11784" width="9" style="505"/>
    <col min="11785" max="11785" width="6.625" style="505" customWidth="1"/>
    <col min="11786" max="11786" width="9" style="505"/>
    <col min="11787" max="11787" width="10.625" style="505" customWidth="1"/>
    <col min="11788" max="11788" width="14.25" style="505" customWidth="1"/>
    <col min="11789" max="11789" width="8.75" style="505" customWidth="1"/>
    <col min="11790" max="11790" width="11.125" style="505" customWidth="1"/>
    <col min="11791" max="12032" width="9" style="505"/>
    <col min="12033" max="12033" width="3.75" style="505" customWidth="1"/>
    <col min="12034" max="12034" width="3" style="505" customWidth="1"/>
    <col min="12035" max="12035" width="11" style="505" customWidth="1"/>
    <col min="12036" max="12036" width="3" style="505" customWidth="1"/>
    <col min="12037" max="12037" width="12.125" style="505" customWidth="1"/>
    <col min="12038" max="12038" width="9.375" style="505" customWidth="1"/>
    <col min="12039" max="12039" width="6.625" style="505" customWidth="1"/>
    <col min="12040" max="12040" width="9" style="505"/>
    <col min="12041" max="12041" width="6.625" style="505" customWidth="1"/>
    <col min="12042" max="12042" width="9" style="505"/>
    <col min="12043" max="12043" width="10.625" style="505" customWidth="1"/>
    <col min="12044" max="12044" width="14.25" style="505" customWidth="1"/>
    <col min="12045" max="12045" width="8.75" style="505" customWidth="1"/>
    <col min="12046" max="12046" width="11.125" style="505" customWidth="1"/>
    <col min="12047" max="12288" width="9" style="505"/>
    <col min="12289" max="12289" width="3.75" style="505" customWidth="1"/>
    <col min="12290" max="12290" width="3" style="505" customWidth="1"/>
    <col min="12291" max="12291" width="11" style="505" customWidth="1"/>
    <col min="12292" max="12292" width="3" style="505" customWidth="1"/>
    <col min="12293" max="12293" width="12.125" style="505" customWidth="1"/>
    <col min="12294" max="12294" width="9.375" style="505" customWidth="1"/>
    <col min="12295" max="12295" width="6.625" style="505" customWidth="1"/>
    <col min="12296" max="12296" width="9" style="505"/>
    <col min="12297" max="12297" width="6.625" style="505" customWidth="1"/>
    <col min="12298" max="12298" width="9" style="505"/>
    <col min="12299" max="12299" width="10.625" style="505" customWidth="1"/>
    <col min="12300" max="12300" width="14.25" style="505" customWidth="1"/>
    <col min="12301" max="12301" width="8.75" style="505" customWidth="1"/>
    <col min="12302" max="12302" width="11.125" style="505" customWidth="1"/>
    <col min="12303" max="12544" width="9" style="505"/>
    <col min="12545" max="12545" width="3.75" style="505" customWidth="1"/>
    <col min="12546" max="12546" width="3" style="505" customWidth="1"/>
    <col min="12547" max="12547" width="11" style="505" customWidth="1"/>
    <col min="12548" max="12548" width="3" style="505" customWidth="1"/>
    <col min="12549" max="12549" width="12.125" style="505" customWidth="1"/>
    <col min="12550" max="12550" width="9.375" style="505" customWidth="1"/>
    <col min="12551" max="12551" width="6.625" style="505" customWidth="1"/>
    <col min="12552" max="12552" width="9" style="505"/>
    <col min="12553" max="12553" width="6.625" style="505" customWidth="1"/>
    <col min="12554" max="12554" width="9" style="505"/>
    <col min="12555" max="12555" width="10.625" style="505" customWidth="1"/>
    <col min="12556" max="12556" width="14.25" style="505" customWidth="1"/>
    <col min="12557" max="12557" width="8.75" style="505" customWidth="1"/>
    <col min="12558" max="12558" width="11.125" style="505" customWidth="1"/>
    <col min="12559" max="12800" width="9" style="505"/>
    <col min="12801" max="12801" width="3.75" style="505" customWidth="1"/>
    <col min="12802" max="12802" width="3" style="505" customWidth="1"/>
    <col min="12803" max="12803" width="11" style="505" customWidth="1"/>
    <col min="12804" max="12804" width="3" style="505" customWidth="1"/>
    <col min="12805" max="12805" width="12.125" style="505" customWidth="1"/>
    <col min="12806" max="12806" width="9.375" style="505" customWidth="1"/>
    <col min="12807" max="12807" width="6.625" style="505" customWidth="1"/>
    <col min="12808" max="12808" width="9" style="505"/>
    <col min="12809" max="12809" width="6.625" style="505" customWidth="1"/>
    <col min="12810" max="12810" width="9" style="505"/>
    <col min="12811" max="12811" width="10.625" style="505" customWidth="1"/>
    <col min="12812" max="12812" width="14.25" style="505" customWidth="1"/>
    <col min="12813" max="12813" width="8.75" style="505" customWidth="1"/>
    <col min="12814" max="12814" width="11.125" style="505" customWidth="1"/>
    <col min="12815" max="13056" width="9" style="505"/>
    <col min="13057" max="13057" width="3.75" style="505" customWidth="1"/>
    <col min="13058" max="13058" width="3" style="505" customWidth="1"/>
    <col min="13059" max="13059" width="11" style="505" customWidth="1"/>
    <col min="13060" max="13060" width="3" style="505" customWidth="1"/>
    <col min="13061" max="13061" width="12.125" style="505" customWidth="1"/>
    <col min="13062" max="13062" width="9.375" style="505" customWidth="1"/>
    <col min="13063" max="13063" width="6.625" style="505" customWidth="1"/>
    <col min="13064" max="13064" width="9" style="505"/>
    <col min="13065" max="13065" width="6.625" style="505" customWidth="1"/>
    <col min="13066" max="13066" width="9" style="505"/>
    <col min="13067" max="13067" width="10.625" style="505" customWidth="1"/>
    <col min="13068" max="13068" width="14.25" style="505" customWidth="1"/>
    <col min="13069" max="13069" width="8.75" style="505" customWidth="1"/>
    <col min="13070" max="13070" width="11.125" style="505" customWidth="1"/>
    <col min="13071" max="13312" width="9" style="505"/>
    <col min="13313" max="13313" width="3.75" style="505" customWidth="1"/>
    <col min="13314" max="13314" width="3" style="505" customWidth="1"/>
    <col min="13315" max="13315" width="11" style="505" customWidth="1"/>
    <col min="13316" max="13316" width="3" style="505" customWidth="1"/>
    <col min="13317" max="13317" width="12.125" style="505" customWidth="1"/>
    <col min="13318" max="13318" width="9.375" style="505" customWidth="1"/>
    <col min="13319" max="13319" width="6.625" style="505" customWidth="1"/>
    <col min="13320" max="13320" width="9" style="505"/>
    <col min="13321" max="13321" width="6.625" style="505" customWidth="1"/>
    <col min="13322" max="13322" width="9" style="505"/>
    <col min="13323" max="13323" width="10.625" style="505" customWidth="1"/>
    <col min="13324" max="13324" width="14.25" style="505" customWidth="1"/>
    <col min="13325" max="13325" width="8.75" style="505" customWidth="1"/>
    <col min="13326" max="13326" width="11.125" style="505" customWidth="1"/>
    <col min="13327" max="13568" width="9" style="505"/>
    <col min="13569" max="13569" width="3.75" style="505" customWidth="1"/>
    <col min="13570" max="13570" width="3" style="505" customWidth="1"/>
    <col min="13571" max="13571" width="11" style="505" customWidth="1"/>
    <col min="13572" max="13572" width="3" style="505" customWidth="1"/>
    <col min="13573" max="13573" width="12.125" style="505" customWidth="1"/>
    <col min="13574" max="13574" width="9.375" style="505" customWidth="1"/>
    <col min="13575" max="13575" width="6.625" style="505" customWidth="1"/>
    <col min="13576" max="13576" width="9" style="505"/>
    <col min="13577" max="13577" width="6.625" style="505" customWidth="1"/>
    <col min="13578" max="13578" width="9" style="505"/>
    <col min="13579" max="13579" width="10.625" style="505" customWidth="1"/>
    <col min="13580" max="13580" width="14.25" style="505" customWidth="1"/>
    <col min="13581" max="13581" width="8.75" style="505" customWidth="1"/>
    <col min="13582" max="13582" width="11.125" style="505" customWidth="1"/>
    <col min="13583" max="13824" width="9" style="505"/>
    <col min="13825" max="13825" width="3.75" style="505" customWidth="1"/>
    <col min="13826" max="13826" width="3" style="505" customWidth="1"/>
    <col min="13827" max="13827" width="11" style="505" customWidth="1"/>
    <col min="13828" max="13828" width="3" style="505" customWidth="1"/>
    <col min="13829" max="13829" width="12.125" style="505" customWidth="1"/>
    <col min="13830" max="13830" width="9.375" style="505" customWidth="1"/>
    <col min="13831" max="13831" width="6.625" style="505" customWidth="1"/>
    <col min="13832" max="13832" width="9" style="505"/>
    <col min="13833" max="13833" width="6.625" style="505" customWidth="1"/>
    <col min="13834" max="13834" width="9" style="505"/>
    <col min="13835" max="13835" width="10.625" style="505" customWidth="1"/>
    <col min="13836" max="13836" width="14.25" style="505" customWidth="1"/>
    <col min="13837" max="13837" width="8.75" style="505" customWidth="1"/>
    <col min="13838" max="13838" width="11.125" style="505" customWidth="1"/>
    <col min="13839" max="14080" width="9" style="505"/>
    <col min="14081" max="14081" width="3.75" style="505" customWidth="1"/>
    <col min="14082" max="14082" width="3" style="505" customWidth="1"/>
    <col min="14083" max="14083" width="11" style="505" customWidth="1"/>
    <col min="14084" max="14084" width="3" style="505" customWidth="1"/>
    <col min="14085" max="14085" width="12.125" style="505" customWidth="1"/>
    <col min="14086" max="14086" width="9.375" style="505" customWidth="1"/>
    <col min="14087" max="14087" width="6.625" style="505" customWidth="1"/>
    <col min="14088" max="14088" width="9" style="505"/>
    <col min="14089" max="14089" width="6.625" style="505" customWidth="1"/>
    <col min="14090" max="14090" width="9" style="505"/>
    <col min="14091" max="14091" width="10.625" style="505" customWidth="1"/>
    <col min="14092" max="14092" width="14.25" style="505" customWidth="1"/>
    <col min="14093" max="14093" width="8.75" style="505" customWidth="1"/>
    <col min="14094" max="14094" width="11.125" style="505" customWidth="1"/>
    <col min="14095" max="14336" width="9" style="505"/>
    <col min="14337" max="14337" width="3.75" style="505" customWidth="1"/>
    <col min="14338" max="14338" width="3" style="505" customWidth="1"/>
    <col min="14339" max="14339" width="11" style="505" customWidth="1"/>
    <col min="14340" max="14340" width="3" style="505" customWidth="1"/>
    <col min="14341" max="14341" width="12.125" style="505" customWidth="1"/>
    <col min="14342" max="14342" width="9.375" style="505" customWidth="1"/>
    <col min="14343" max="14343" width="6.625" style="505" customWidth="1"/>
    <col min="14344" max="14344" width="9" style="505"/>
    <col min="14345" max="14345" width="6.625" style="505" customWidth="1"/>
    <col min="14346" max="14346" width="9" style="505"/>
    <col min="14347" max="14347" width="10.625" style="505" customWidth="1"/>
    <col min="14348" max="14348" width="14.25" style="505" customWidth="1"/>
    <col min="14349" max="14349" width="8.75" style="505" customWidth="1"/>
    <col min="14350" max="14350" width="11.125" style="505" customWidth="1"/>
    <col min="14351" max="14592" width="9" style="505"/>
    <col min="14593" max="14593" width="3.75" style="505" customWidth="1"/>
    <col min="14594" max="14594" width="3" style="505" customWidth="1"/>
    <col min="14595" max="14595" width="11" style="505" customWidth="1"/>
    <col min="14596" max="14596" width="3" style="505" customWidth="1"/>
    <col min="14597" max="14597" width="12.125" style="505" customWidth="1"/>
    <col min="14598" max="14598" width="9.375" style="505" customWidth="1"/>
    <col min="14599" max="14599" width="6.625" style="505" customWidth="1"/>
    <col min="14600" max="14600" width="9" style="505"/>
    <col min="14601" max="14601" width="6.625" style="505" customWidth="1"/>
    <col min="14602" max="14602" width="9" style="505"/>
    <col min="14603" max="14603" width="10.625" style="505" customWidth="1"/>
    <col min="14604" max="14604" width="14.25" style="505" customWidth="1"/>
    <col min="14605" max="14605" width="8.75" style="505" customWidth="1"/>
    <col min="14606" max="14606" width="11.125" style="505" customWidth="1"/>
    <col min="14607" max="14848" width="9" style="505"/>
    <col min="14849" max="14849" width="3.75" style="505" customWidth="1"/>
    <col min="14850" max="14850" width="3" style="505" customWidth="1"/>
    <col min="14851" max="14851" width="11" style="505" customWidth="1"/>
    <col min="14852" max="14852" width="3" style="505" customWidth="1"/>
    <col min="14853" max="14853" width="12.125" style="505" customWidth="1"/>
    <col min="14854" max="14854" width="9.375" style="505" customWidth="1"/>
    <col min="14855" max="14855" width="6.625" style="505" customWidth="1"/>
    <col min="14856" max="14856" width="9" style="505"/>
    <col min="14857" max="14857" width="6.625" style="505" customWidth="1"/>
    <col min="14858" max="14858" width="9" style="505"/>
    <col min="14859" max="14859" width="10.625" style="505" customWidth="1"/>
    <col min="14860" max="14860" width="14.25" style="505" customWidth="1"/>
    <col min="14861" max="14861" width="8.75" style="505" customWidth="1"/>
    <col min="14862" max="14862" width="11.125" style="505" customWidth="1"/>
    <col min="14863" max="15104" width="9" style="505"/>
    <col min="15105" max="15105" width="3.75" style="505" customWidth="1"/>
    <col min="15106" max="15106" width="3" style="505" customWidth="1"/>
    <col min="15107" max="15107" width="11" style="505" customWidth="1"/>
    <col min="15108" max="15108" width="3" style="505" customWidth="1"/>
    <col min="15109" max="15109" width="12.125" style="505" customWidth="1"/>
    <col min="15110" max="15110" width="9.375" style="505" customWidth="1"/>
    <col min="15111" max="15111" width="6.625" style="505" customWidth="1"/>
    <col min="15112" max="15112" width="9" style="505"/>
    <col min="15113" max="15113" width="6.625" style="505" customWidth="1"/>
    <col min="15114" max="15114" width="9" style="505"/>
    <col min="15115" max="15115" width="10.625" style="505" customWidth="1"/>
    <col min="15116" max="15116" width="14.25" style="505" customWidth="1"/>
    <col min="15117" max="15117" width="8.75" style="505" customWidth="1"/>
    <col min="15118" max="15118" width="11.125" style="505" customWidth="1"/>
    <col min="15119" max="15360" width="9" style="505"/>
    <col min="15361" max="15361" width="3.75" style="505" customWidth="1"/>
    <col min="15362" max="15362" width="3" style="505" customWidth="1"/>
    <col min="15363" max="15363" width="11" style="505" customWidth="1"/>
    <col min="15364" max="15364" width="3" style="505" customWidth="1"/>
    <col min="15365" max="15365" width="12.125" style="505" customWidth="1"/>
    <col min="15366" max="15366" width="9.375" style="505" customWidth="1"/>
    <col min="15367" max="15367" width="6.625" style="505" customWidth="1"/>
    <col min="15368" max="15368" width="9" style="505"/>
    <col min="15369" max="15369" width="6.625" style="505" customWidth="1"/>
    <col min="15370" max="15370" width="9" style="505"/>
    <col min="15371" max="15371" width="10.625" style="505" customWidth="1"/>
    <col min="15372" max="15372" width="14.25" style="505" customWidth="1"/>
    <col min="15373" max="15373" width="8.75" style="505" customWidth="1"/>
    <col min="15374" max="15374" width="11.125" style="505" customWidth="1"/>
    <col min="15375" max="15616" width="9" style="505"/>
    <col min="15617" max="15617" width="3.75" style="505" customWidth="1"/>
    <col min="15618" max="15618" width="3" style="505" customWidth="1"/>
    <col min="15619" max="15619" width="11" style="505" customWidth="1"/>
    <col min="15620" max="15620" width="3" style="505" customWidth="1"/>
    <col min="15621" max="15621" width="12.125" style="505" customWidth="1"/>
    <col min="15622" max="15622" width="9.375" style="505" customWidth="1"/>
    <col min="15623" max="15623" width="6.625" style="505" customWidth="1"/>
    <col min="15624" max="15624" width="9" style="505"/>
    <col min="15625" max="15625" width="6.625" style="505" customWidth="1"/>
    <col min="15626" max="15626" width="9" style="505"/>
    <col min="15627" max="15627" width="10.625" style="505" customWidth="1"/>
    <col min="15628" max="15628" width="14.25" style="505" customWidth="1"/>
    <col min="15629" max="15629" width="8.75" style="505" customWidth="1"/>
    <col min="15630" max="15630" width="11.125" style="505" customWidth="1"/>
    <col min="15631" max="15872" width="9" style="505"/>
    <col min="15873" max="15873" width="3.75" style="505" customWidth="1"/>
    <col min="15874" max="15874" width="3" style="505" customWidth="1"/>
    <col min="15875" max="15875" width="11" style="505" customWidth="1"/>
    <col min="15876" max="15876" width="3" style="505" customWidth="1"/>
    <col min="15877" max="15877" width="12.125" style="505" customWidth="1"/>
    <col min="15878" max="15878" width="9.375" style="505" customWidth="1"/>
    <col min="15879" max="15879" width="6.625" style="505" customWidth="1"/>
    <col min="15880" max="15880" width="9" style="505"/>
    <col min="15881" max="15881" width="6.625" style="505" customWidth="1"/>
    <col min="15882" max="15882" width="9" style="505"/>
    <col min="15883" max="15883" width="10.625" style="505" customWidth="1"/>
    <col min="15884" max="15884" width="14.25" style="505" customWidth="1"/>
    <col min="15885" max="15885" width="8.75" style="505" customWidth="1"/>
    <col min="15886" max="15886" width="11.125" style="505" customWidth="1"/>
    <col min="15887" max="16128" width="9" style="505"/>
    <col min="16129" max="16129" width="3.75" style="505" customWidth="1"/>
    <col min="16130" max="16130" width="3" style="505" customWidth="1"/>
    <col min="16131" max="16131" width="11" style="505" customWidth="1"/>
    <col min="16132" max="16132" width="3" style="505" customWidth="1"/>
    <col min="16133" max="16133" width="12.125" style="505" customWidth="1"/>
    <col min="16134" max="16134" width="9.375" style="505" customWidth="1"/>
    <col min="16135" max="16135" width="6.625" style="505" customWidth="1"/>
    <col min="16136" max="16136" width="9" style="505"/>
    <col min="16137" max="16137" width="6.625" style="505" customWidth="1"/>
    <col min="16138" max="16138" width="9" style="505"/>
    <col min="16139" max="16139" width="10.625" style="505" customWidth="1"/>
    <col min="16140" max="16140" width="14.25" style="505" customWidth="1"/>
    <col min="16141" max="16141" width="8.75" style="505" customWidth="1"/>
    <col min="16142" max="16142" width="11.125" style="505" customWidth="1"/>
    <col min="16143" max="16384" width="9" style="505"/>
  </cols>
  <sheetData>
    <row r="1" spans="1:21" ht="14.25" thickBot="1">
      <c r="L1" s="505" t="s">
        <v>1650</v>
      </c>
      <c r="U1" s="3259"/>
    </row>
    <row r="2" spans="1:21" ht="22.5" customHeight="1" thickTop="1" thickBot="1">
      <c r="A2" s="3260"/>
      <c r="B2" s="3261"/>
      <c r="C2" s="3261"/>
      <c r="D2" s="3261"/>
      <c r="E2" s="3261"/>
      <c r="F2" s="3261"/>
      <c r="G2" s="3261"/>
      <c r="H2" s="3261"/>
      <c r="J2" s="3262"/>
      <c r="K2" s="3263"/>
      <c r="L2" s="3263"/>
      <c r="M2" s="3264"/>
    </row>
    <row r="3" spans="1:21" ht="22.5" customHeight="1" thickTop="1">
      <c r="A3" s="3260"/>
      <c r="B3" s="3261"/>
      <c r="C3" s="3265" t="s">
        <v>1651</v>
      </c>
      <c r="D3" s="3261"/>
      <c r="E3" s="3261"/>
      <c r="F3" s="3261"/>
      <c r="G3" s="3261"/>
      <c r="H3" s="3261"/>
      <c r="J3" s="3266"/>
      <c r="K3" s="3266"/>
      <c r="L3" s="3266"/>
      <c r="M3" s="3266"/>
    </row>
    <row r="4" spans="1:21">
      <c r="J4" s="505" t="str">
        <f>IF(様式5!AH26="○","IT関係の資格取得を目指す訓練コースです","")</f>
        <v/>
      </c>
    </row>
    <row r="5" spans="1:21">
      <c r="A5" s="3267" t="s">
        <v>1652</v>
      </c>
      <c r="J5" s="505" t="str">
        <f>IF(様式5!AH27="○","Webデザイン関係の資格取得を目指す訓練コースです","")</f>
        <v/>
      </c>
    </row>
    <row r="6" spans="1:21">
      <c r="B6" s="3268" t="str">
        <f>IF(様式5!F17=0,"",様式5!F17)</f>
        <v/>
      </c>
      <c r="C6" s="3268"/>
      <c r="D6" s="3268"/>
      <c r="E6" s="3268"/>
      <c r="J6" s="505" t="str">
        <f>IF(様式5!AH28="○","DX推進スキル標準対応の訓練コースです","")</f>
        <v/>
      </c>
    </row>
    <row r="7" spans="1:21">
      <c r="A7" s="3269" t="s">
        <v>1653</v>
      </c>
    </row>
    <row r="8" spans="1:21" ht="28.5" customHeight="1">
      <c r="B8" s="3270" t="str">
        <f>IF(様式5!F20=0,"",様式5!F20)</f>
        <v/>
      </c>
      <c r="C8" s="3271"/>
      <c r="D8" s="3271"/>
      <c r="E8" s="3271"/>
      <c r="F8" s="3271"/>
      <c r="G8" s="3271"/>
      <c r="H8" s="3271"/>
      <c r="I8" s="3271"/>
      <c r="J8" s="3271"/>
      <c r="K8" s="3271"/>
      <c r="L8" s="3271"/>
      <c r="M8" s="3271"/>
    </row>
    <row r="9" spans="1:21">
      <c r="A9" s="3267" t="s">
        <v>1654</v>
      </c>
    </row>
    <row r="10" spans="1:21" ht="29.25" customHeight="1">
      <c r="B10" s="3272" t="str">
        <f>IF(ISBLANK(様式5!$H$21),"",DBCS(SUBSTITUTE(様式5!$H$21&amp;"　"&amp;様式5!$Y$21&amp;IF(様式5!$AH$21="✔","（任意受験）",""),CHAR(10),"　")&amp;IF(ISBLANK(様式5!$H$22),"",SUBSTITUTE("、"&amp;様式5!$H$22&amp;"　"&amp;様式5!$Y$22&amp;IF(様式5!$AH$22="✔","（任意受験）",""),CHAR(10),"　")&amp;IF(ISBLANK(様式5!$H$23),"",SUBSTITUTE("、"&amp;様式5!$H$23&amp;"　"&amp;様式5!$Y$23&amp;IF(様式5!$AH$23="✔","（任意受験）",""),CHAR(10),"　")&amp;IF(ISBLANK(様式5!$H$24),"",SUBSTITUTE("、"&amp;様式5!$H$24&amp;"　"&amp;様式5!$Y$24&amp;IF(様式5!$AH$24="✔","（任意受験）",""),CHAR(10),"　")&amp;IF(ISBLANK(様式5!$H$25),"",SUBSTITUTE("、"&amp;様式5!$H$25&amp;"　"&amp;様式5!$Y$25&amp;IF(様式5!$AH$24="✔","（任意受験）",""),CHAR(10),"　")))))))</f>
        <v/>
      </c>
      <c r="C10" s="3273"/>
      <c r="D10" s="3273"/>
      <c r="E10" s="3273"/>
      <c r="F10" s="3273"/>
      <c r="G10" s="3273"/>
      <c r="H10" s="3273"/>
      <c r="I10" s="3273"/>
      <c r="J10" s="3273"/>
      <c r="K10" s="3273"/>
      <c r="L10" s="3273"/>
      <c r="M10" s="3273"/>
    </row>
    <row r="11" spans="1:21">
      <c r="A11" s="3267" t="s">
        <v>1655</v>
      </c>
    </row>
    <row r="12" spans="1:21" ht="6" customHeight="1"/>
    <row r="13" spans="1:21">
      <c r="A13" s="3274" t="s">
        <v>1656</v>
      </c>
      <c r="B13" s="3275"/>
      <c r="C13" s="3275"/>
      <c r="D13" s="3275"/>
      <c r="E13" s="3276"/>
      <c r="F13" s="3277"/>
      <c r="G13" s="3277"/>
      <c r="H13" s="3277"/>
      <c r="I13" s="3277" t="s">
        <v>1657</v>
      </c>
      <c r="J13" s="3277"/>
      <c r="K13" s="3277"/>
      <c r="L13" s="3278"/>
      <c r="M13" s="3279" t="s">
        <v>1658</v>
      </c>
    </row>
    <row r="14" spans="1:21">
      <c r="A14" s="3280" t="s">
        <v>1659</v>
      </c>
      <c r="B14" s="3281"/>
      <c r="C14" s="3282" t="str">
        <f>IF(様式5!C31=0,"",様式5!C31)</f>
        <v/>
      </c>
      <c r="D14" s="3283"/>
      <c r="E14" s="3283"/>
      <c r="F14" s="3284" t="str">
        <f>IF(様式5!K31=0,"",様式5!K31)</f>
        <v/>
      </c>
      <c r="G14" s="3285"/>
      <c r="H14" s="3285"/>
      <c r="I14" s="3285"/>
      <c r="J14" s="3285"/>
      <c r="K14" s="3285"/>
      <c r="L14" s="3285"/>
      <c r="M14" s="3286" t="str">
        <f>IF(様式5!AI31=0,"",様式5!AI31)</f>
        <v/>
      </c>
    </row>
    <row r="15" spans="1:21">
      <c r="A15" s="3287"/>
      <c r="B15" s="3288"/>
      <c r="C15" s="3289" t="str">
        <f>IF(様式5!C32=0,"",様式5!C32)</f>
        <v/>
      </c>
      <c r="D15" s="3290"/>
      <c r="E15" s="3290"/>
      <c r="F15" s="3291" t="str">
        <f>IF(様式5!K32=0,"",様式5!K32)</f>
        <v/>
      </c>
      <c r="G15" s="3292"/>
      <c r="H15" s="3292"/>
      <c r="I15" s="3292"/>
      <c r="J15" s="3292"/>
      <c r="K15" s="3292"/>
      <c r="L15" s="3293"/>
      <c r="M15" s="3294" t="str">
        <f>IF(様式5!AI32=0,"",様式5!AI32)</f>
        <v/>
      </c>
    </row>
    <row r="16" spans="1:21">
      <c r="A16" s="3287"/>
      <c r="B16" s="3288"/>
      <c r="C16" s="3289" t="str">
        <f>IF(様式5!C33=0,"",様式5!C33)</f>
        <v/>
      </c>
      <c r="D16" s="3290"/>
      <c r="E16" s="3290"/>
      <c r="F16" s="3291" t="str">
        <f>IF(様式5!K33=0,"",様式5!K33)</f>
        <v/>
      </c>
      <c r="G16" s="3292"/>
      <c r="H16" s="3292"/>
      <c r="I16" s="3292"/>
      <c r="J16" s="3292"/>
      <c r="K16" s="3292"/>
      <c r="L16" s="3292"/>
      <c r="M16" s="3294" t="str">
        <f>IF(様式5!AI33=0,"",様式5!AI33)</f>
        <v/>
      </c>
    </row>
    <row r="17" spans="1:15">
      <c r="A17" s="3287"/>
      <c r="B17" s="3288"/>
      <c r="C17" s="3289" t="str">
        <f>IF(様式5!C34=0,"",様式5!C34)</f>
        <v/>
      </c>
      <c r="D17" s="3290"/>
      <c r="E17" s="3290"/>
      <c r="F17" s="3291" t="str">
        <f>IF(様式5!K34=0,"",様式5!K34)</f>
        <v/>
      </c>
      <c r="G17" s="3292"/>
      <c r="H17" s="3292"/>
      <c r="I17" s="3292"/>
      <c r="J17" s="3292"/>
      <c r="K17" s="3292"/>
      <c r="L17" s="3293"/>
      <c r="M17" s="3294" t="str">
        <f>IF(様式5!AI34=0,"",様式5!AI34)</f>
        <v/>
      </c>
    </row>
    <row r="18" spans="1:15">
      <c r="A18" s="3287"/>
      <c r="B18" s="3288"/>
      <c r="C18" s="3289" t="str">
        <f>IF(様式5!C35=0,"",様式5!C35)</f>
        <v/>
      </c>
      <c r="D18" s="3290"/>
      <c r="E18" s="3290"/>
      <c r="F18" s="3291" t="str">
        <f>IF(様式5!K35=0,"",様式5!K35)</f>
        <v/>
      </c>
      <c r="G18" s="3292"/>
      <c r="H18" s="3292"/>
      <c r="I18" s="3292"/>
      <c r="J18" s="3292"/>
      <c r="K18" s="3292"/>
      <c r="L18" s="3292"/>
      <c r="M18" s="3294" t="str">
        <f>IF(様式5!AI35=0,"",様式5!AI35)</f>
        <v/>
      </c>
    </row>
    <row r="19" spans="1:15">
      <c r="A19" s="3287"/>
      <c r="B19" s="3288"/>
      <c r="C19" s="3289" t="str">
        <f>IF(様式5!C36=0,"",様式5!C36)</f>
        <v/>
      </c>
      <c r="D19" s="3290"/>
      <c r="E19" s="3290"/>
      <c r="F19" s="3291" t="str">
        <f>IF(様式5!K36=0,"",様式5!K36)</f>
        <v/>
      </c>
      <c r="G19" s="3292"/>
      <c r="H19" s="3292"/>
      <c r="I19" s="3292"/>
      <c r="J19" s="3292"/>
      <c r="K19" s="3292"/>
      <c r="L19" s="3293"/>
      <c r="M19" s="3294" t="str">
        <f>IF(様式5!AI36=0,"",様式5!AI36)</f>
        <v/>
      </c>
    </row>
    <row r="20" spans="1:15">
      <c r="A20" s="3287"/>
      <c r="B20" s="3288"/>
      <c r="C20" s="3289" t="str">
        <f>IF(様式5!C37=0,"",様式5!C37)</f>
        <v/>
      </c>
      <c r="D20" s="3290"/>
      <c r="E20" s="3290"/>
      <c r="F20" s="3291" t="str">
        <f>IF(様式5!K37=0,"",様式5!K37)</f>
        <v/>
      </c>
      <c r="G20" s="3292"/>
      <c r="H20" s="3292"/>
      <c r="I20" s="3292"/>
      <c r="J20" s="3292"/>
      <c r="K20" s="3292"/>
      <c r="L20" s="3292"/>
      <c r="M20" s="3294" t="str">
        <f>IF(様式5!AI37=0,"",様式5!AI37)</f>
        <v/>
      </c>
    </row>
    <row r="21" spans="1:15">
      <c r="A21" s="3287"/>
      <c r="B21" s="3288"/>
      <c r="C21" s="3289" t="str">
        <f>IF(様式5!C38=0,"",様式5!C38)</f>
        <v/>
      </c>
      <c r="D21" s="3290"/>
      <c r="E21" s="3290"/>
      <c r="F21" s="3291" t="str">
        <f>IF(様式5!K38=0,"",様式5!K38)</f>
        <v/>
      </c>
      <c r="G21" s="3292"/>
      <c r="H21" s="3292"/>
      <c r="I21" s="3292"/>
      <c r="J21" s="3292"/>
      <c r="K21" s="3292"/>
      <c r="L21" s="3293"/>
      <c r="M21" s="3294" t="str">
        <f>IF(様式5!AI38=0,"",様式5!AI38)</f>
        <v/>
      </c>
    </row>
    <row r="22" spans="1:15">
      <c r="A22" s="3287"/>
      <c r="B22" s="3288"/>
      <c r="C22" s="3289" t="str">
        <f>IF(様式5!C39=0,"",様式5!C39)</f>
        <v/>
      </c>
      <c r="D22" s="3290"/>
      <c r="E22" s="3290"/>
      <c r="F22" s="3291" t="str">
        <f>IF(様式5!K39=0,"",様式5!K39)</f>
        <v/>
      </c>
      <c r="G22" s="3292"/>
      <c r="H22" s="3292"/>
      <c r="I22" s="3292"/>
      <c r="J22" s="3292"/>
      <c r="K22" s="3292"/>
      <c r="L22" s="3293"/>
      <c r="M22" s="3294" t="str">
        <f>IF(様式5!AI39=0,"",様式5!AI39)</f>
        <v/>
      </c>
    </row>
    <row r="23" spans="1:15">
      <c r="A23" s="3295"/>
      <c r="B23" s="3296"/>
      <c r="C23" s="3297" t="str">
        <f>IF(様式5!C40=0,"",様式5!C40)</f>
        <v/>
      </c>
      <c r="D23" s="3298"/>
      <c r="E23" s="3299"/>
      <c r="F23" s="3300" t="str">
        <f>IF(様式5!K40=0,"",様式5!K40)</f>
        <v/>
      </c>
      <c r="G23" s="3301"/>
      <c r="H23" s="3301"/>
      <c r="I23" s="3301"/>
      <c r="J23" s="3301"/>
      <c r="K23" s="3301"/>
      <c r="L23" s="3301"/>
      <c r="M23" s="3302" t="str">
        <f>IF(様式5!AI40=0,"",様式5!AI40)</f>
        <v/>
      </c>
    </row>
    <row r="24" spans="1:15">
      <c r="A24" s="3280" t="s">
        <v>1660</v>
      </c>
      <c r="B24" s="3303"/>
      <c r="C24" s="3282" t="str">
        <f>IF(様式5!C41=0,"",様式5!C41)</f>
        <v/>
      </c>
      <c r="D24" s="3283"/>
      <c r="E24" s="3283"/>
      <c r="F24" s="3284" t="str">
        <f>IF(様式5!K41=0,"",様式5!K41)</f>
        <v/>
      </c>
      <c r="G24" s="3285"/>
      <c r="H24" s="3285"/>
      <c r="I24" s="3285"/>
      <c r="J24" s="3285"/>
      <c r="K24" s="3285"/>
      <c r="L24" s="3285"/>
      <c r="M24" s="3286" t="str">
        <f>IF(様式5!AI41=0,"",様式5!AI41)</f>
        <v/>
      </c>
      <c r="O24" s="3258"/>
    </row>
    <row r="25" spans="1:15">
      <c r="A25" s="3287"/>
      <c r="B25" s="3304"/>
      <c r="C25" s="3289" t="str">
        <f>IF(様式5!C42=0,"",様式5!C42)</f>
        <v/>
      </c>
      <c r="D25" s="3290"/>
      <c r="E25" s="3290"/>
      <c r="F25" s="3291" t="str">
        <f>IF(様式5!K42=0,"",様式5!K42)</f>
        <v/>
      </c>
      <c r="G25" s="3292"/>
      <c r="H25" s="3292"/>
      <c r="I25" s="3292"/>
      <c r="J25" s="3292"/>
      <c r="K25" s="3292"/>
      <c r="L25" s="3293"/>
      <c r="M25" s="3294" t="str">
        <f>IF(様式5!AI42=0,"",様式5!AI42)</f>
        <v/>
      </c>
      <c r="O25" s="3258"/>
    </row>
    <row r="26" spans="1:15">
      <c r="A26" s="3287"/>
      <c r="B26" s="3304"/>
      <c r="C26" s="3289" t="str">
        <f>IF(様式5!C43=0,"",様式5!C43)</f>
        <v/>
      </c>
      <c r="D26" s="3290"/>
      <c r="E26" s="3290"/>
      <c r="F26" s="3291" t="str">
        <f>IF(様式5!K43=0,"",様式5!K43)</f>
        <v/>
      </c>
      <c r="G26" s="3292"/>
      <c r="H26" s="3292"/>
      <c r="I26" s="3292"/>
      <c r="J26" s="3292"/>
      <c r="K26" s="3292"/>
      <c r="L26" s="3292"/>
      <c r="M26" s="3294" t="str">
        <f>IF(様式5!AI43=0,"",様式5!AI43)</f>
        <v/>
      </c>
      <c r="O26" s="3258"/>
    </row>
    <row r="27" spans="1:15">
      <c r="A27" s="3287"/>
      <c r="B27" s="3304"/>
      <c r="C27" s="3289" t="str">
        <f>IF(様式5!C44=0,"",様式5!C44)</f>
        <v/>
      </c>
      <c r="D27" s="3290"/>
      <c r="E27" s="3290"/>
      <c r="F27" s="3291" t="str">
        <f>IF(様式5!K44=0,"",様式5!K44)</f>
        <v/>
      </c>
      <c r="G27" s="3292"/>
      <c r="H27" s="3292"/>
      <c r="I27" s="3292"/>
      <c r="J27" s="3292"/>
      <c r="K27" s="3292"/>
      <c r="L27" s="3293"/>
      <c r="M27" s="3294" t="str">
        <f>IF(様式5!AI44=0,"",様式5!AI44)</f>
        <v/>
      </c>
      <c r="O27" s="3258"/>
    </row>
    <row r="28" spans="1:15">
      <c r="A28" s="3287"/>
      <c r="B28" s="3304"/>
      <c r="C28" s="3289" t="str">
        <f>IF(様式5!C45=0,"",様式5!C45)</f>
        <v/>
      </c>
      <c r="D28" s="3290"/>
      <c r="E28" s="3290"/>
      <c r="F28" s="3291" t="str">
        <f>IF(様式5!K45=0,"",様式5!K45)</f>
        <v/>
      </c>
      <c r="G28" s="3292"/>
      <c r="H28" s="3292"/>
      <c r="I28" s="3292"/>
      <c r="J28" s="3292"/>
      <c r="K28" s="3292"/>
      <c r="L28" s="3292"/>
      <c r="M28" s="3294" t="str">
        <f>IF(様式5!AI45=0,"",様式5!AI45)</f>
        <v/>
      </c>
      <c r="O28" s="3258"/>
    </row>
    <row r="29" spans="1:15">
      <c r="A29" s="3287"/>
      <c r="B29" s="3304"/>
      <c r="C29" s="3289" t="str">
        <f>IF(様式5!C46=0,"",様式5!C46)</f>
        <v/>
      </c>
      <c r="D29" s="3290"/>
      <c r="E29" s="3290"/>
      <c r="F29" s="3291" t="str">
        <f>IF(様式5!K46=0,"",様式5!K46)</f>
        <v/>
      </c>
      <c r="G29" s="3292"/>
      <c r="H29" s="3292"/>
      <c r="I29" s="3292"/>
      <c r="J29" s="3292"/>
      <c r="K29" s="3292"/>
      <c r="L29" s="3293"/>
      <c r="M29" s="3294" t="str">
        <f>IF(様式5!AI46=0,"",様式5!AI46)</f>
        <v/>
      </c>
      <c r="O29" s="3258"/>
    </row>
    <row r="30" spans="1:15">
      <c r="A30" s="3287"/>
      <c r="B30" s="3304"/>
      <c r="C30" s="3289" t="str">
        <f>IF(様式5!C47=0,"",様式5!C47)</f>
        <v/>
      </c>
      <c r="D30" s="3290"/>
      <c r="E30" s="3290"/>
      <c r="F30" s="3291" t="str">
        <f>IF(様式5!K47=0,"",様式5!K47)</f>
        <v/>
      </c>
      <c r="G30" s="3292"/>
      <c r="H30" s="3292"/>
      <c r="I30" s="3292"/>
      <c r="J30" s="3292"/>
      <c r="K30" s="3292"/>
      <c r="L30" s="3292"/>
      <c r="M30" s="3294" t="str">
        <f>IF(様式5!AI47=0,"",様式5!AI47)</f>
        <v/>
      </c>
    </row>
    <row r="31" spans="1:15">
      <c r="A31" s="3287"/>
      <c r="B31" s="3304"/>
      <c r="C31" s="3289" t="str">
        <f>IF(様式5!C48=0,"",様式5!C48)</f>
        <v/>
      </c>
      <c r="D31" s="3290"/>
      <c r="E31" s="3290"/>
      <c r="F31" s="3291" t="str">
        <f>IF(様式5!K48=0,"",様式5!K48)</f>
        <v/>
      </c>
      <c r="G31" s="3292"/>
      <c r="H31" s="3292"/>
      <c r="I31" s="3292"/>
      <c r="J31" s="3292"/>
      <c r="K31" s="3292"/>
      <c r="L31" s="3293"/>
      <c r="M31" s="3294" t="str">
        <f>IF(様式5!AI48=0,"",様式5!AI48)</f>
        <v/>
      </c>
    </row>
    <row r="32" spans="1:15">
      <c r="A32" s="3287"/>
      <c r="B32" s="3304"/>
      <c r="C32" s="3289" t="str">
        <f>IF(様式5!C49=0,"",様式5!C49)</f>
        <v/>
      </c>
      <c r="D32" s="3290"/>
      <c r="E32" s="3290"/>
      <c r="F32" s="3291" t="str">
        <f>IF(様式5!K49=0,"",様式5!K49)</f>
        <v/>
      </c>
      <c r="G32" s="3292"/>
      <c r="H32" s="3292"/>
      <c r="I32" s="3292"/>
      <c r="J32" s="3292"/>
      <c r="K32" s="3292"/>
      <c r="L32" s="3293"/>
      <c r="M32" s="3294" t="str">
        <f>IF(様式5!AI49=0,"",様式5!AI49)</f>
        <v/>
      </c>
    </row>
    <row r="33" spans="1:15">
      <c r="A33" s="3295"/>
      <c r="B33" s="3305"/>
      <c r="C33" s="3297" t="str">
        <f>IF(様式5!C50=0,"",様式5!C50)</f>
        <v/>
      </c>
      <c r="D33" s="3298"/>
      <c r="E33" s="3299"/>
      <c r="F33" s="3300" t="str">
        <f>IF(様式5!K50=0,"",様式5!K50)</f>
        <v/>
      </c>
      <c r="G33" s="3301"/>
      <c r="H33" s="3301"/>
      <c r="I33" s="3301"/>
      <c r="J33" s="3301"/>
      <c r="K33" s="3301"/>
      <c r="L33" s="3301"/>
      <c r="M33" s="3302" t="str">
        <f>IF(様式5!AI50=0,"",様式5!AI50)</f>
        <v/>
      </c>
    </row>
    <row r="34" spans="1:15" ht="20.100000000000001" customHeight="1">
      <c r="A34" s="3274" t="s">
        <v>1661</v>
      </c>
      <c r="B34" s="3275"/>
      <c r="C34" s="3306"/>
      <c r="D34" s="3306"/>
      <c r="E34" s="3307"/>
      <c r="F34" s="3308" t="str">
        <f>様式5!K51&amp;様式5!L51&amp;"                   "&amp;様式5!P51&amp;様式5!Q51</f>
        <v>実施しない                   実施する</v>
      </c>
      <c r="G34" s="3309"/>
      <c r="H34" s="3310"/>
      <c r="I34" s="3310"/>
      <c r="J34" s="3310"/>
      <c r="K34" s="3310"/>
      <c r="L34" s="3311"/>
      <c r="M34" s="3312" t="str">
        <f>IF(様式5!AI51=0,"",様式5!AI51)</f>
        <v/>
      </c>
    </row>
    <row r="35" spans="1:15">
      <c r="A35" s="3313" t="s">
        <v>1662</v>
      </c>
      <c r="B35" s="3314"/>
      <c r="C35" s="3314"/>
      <c r="D35" s="3314"/>
      <c r="E35" s="3314"/>
      <c r="F35" s="3315" t="str">
        <f>IF(様式5!K52=0,"",様式5!K52)</f>
        <v/>
      </c>
      <c r="G35" s="3316"/>
      <c r="H35" s="3317" t="str">
        <f>IF(様式5!N52=0,"",様式5!N52)</f>
        <v/>
      </c>
      <c r="I35" s="3317"/>
      <c r="J35" s="3317"/>
      <c r="K35" s="3317"/>
      <c r="L35" s="3318"/>
      <c r="M35" s="3319" t="str">
        <f>IF(様式5!AI52=0,"",様式5!AI52)</f>
        <v/>
      </c>
    </row>
    <row r="36" spans="1:15">
      <c r="A36" s="3320"/>
      <c r="B36" s="3321"/>
      <c r="C36" s="3321"/>
      <c r="D36" s="3321"/>
      <c r="E36" s="3321"/>
      <c r="F36" s="3322" t="str">
        <f>IF(様式5!K53=0,"",様式5!K53)</f>
        <v/>
      </c>
      <c r="G36" s="3323"/>
      <c r="H36" s="3324" t="str">
        <f>IF(様式5!N53=0,"",様式5!N53)</f>
        <v/>
      </c>
      <c r="I36" s="3324"/>
      <c r="J36" s="3324"/>
      <c r="K36" s="3324"/>
      <c r="L36" s="3325"/>
      <c r="M36" s="3319" t="str">
        <f>IF(様式5!AI53=0,"",様式5!AI53)</f>
        <v/>
      </c>
    </row>
    <row r="37" spans="1:15">
      <c r="A37" s="3320"/>
      <c r="B37" s="3321"/>
      <c r="C37" s="3321"/>
      <c r="D37" s="3321"/>
      <c r="E37" s="3321"/>
      <c r="F37" s="3326" t="str">
        <f>IF(様式5!K54=0,"",様式5!K54)</f>
        <v/>
      </c>
      <c r="G37" s="3327"/>
      <c r="H37" s="3328" t="str">
        <f>IF(様式5!N54=0,"",様式5!N54)</f>
        <v/>
      </c>
      <c r="I37" s="3328"/>
      <c r="J37" s="3328"/>
      <c r="K37" s="3328"/>
      <c r="L37" s="3329"/>
      <c r="M37" s="3319" t="str">
        <f>IF(様式5!AI54=0,"",様式5!AI54)</f>
        <v/>
      </c>
    </row>
    <row r="38" spans="1:15">
      <c r="A38" s="3330"/>
      <c r="B38" s="3306"/>
      <c r="C38" s="3306"/>
      <c r="D38" s="3306"/>
      <c r="E38" s="3306"/>
      <c r="F38" s="3331" t="str">
        <f>IF(様式5!K55=0,"",様式5!K55)</f>
        <v/>
      </c>
      <c r="G38" s="3332"/>
      <c r="H38" s="3324" t="str">
        <f>IF(様式5!N55=0,"",様式5!N55)</f>
        <v/>
      </c>
      <c r="I38" s="3324"/>
      <c r="J38" s="3324"/>
      <c r="K38" s="3324"/>
      <c r="L38" s="3325"/>
      <c r="M38" s="3319" t="str">
        <f>IF(様式5!AI55=0,"",様式5!AI55)</f>
        <v/>
      </c>
    </row>
    <row r="39" spans="1:15" ht="20.100000000000001" customHeight="1">
      <c r="A39" s="3333" t="str">
        <f>様式5!B56</f>
        <v>訓練時間総合計</v>
      </c>
      <c r="B39" s="3334"/>
      <c r="C39" s="3335"/>
      <c r="D39" s="3336">
        <f>様式5!G56</f>
        <v>0</v>
      </c>
      <c r="E39" s="3337"/>
      <c r="F39" s="3338" t="str">
        <f>様式5!K56</f>
        <v>学科</v>
      </c>
      <c r="G39" s="3339">
        <f>様式5!N56</f>
        <v>0</v>
      </c>
      <c r="H39" s="3340" t="str">
        <f>様式5!Q56</f>
        <v>実技</v>
      </c>
      <c r="I39" s="3341">
        <f>様式5!T56</f>
        <v>0</v>
      </c>
      <c r="J39" s="3340" t="str">
        <f>様式5!W56</f>
        <v>企業実習</v>
      </c>
      <c r="K39" s="3341">
        <f>様式5!Z56</f>
        <v>0</v>
      </c>
      <c r="L39" s="3342" t="str">
        <f>様式5!AC56</f>
        <v>職場見学等</v>
      </c>
      <c r="M39" s="3343">
        <f>様式5!AF56</f>
        <v>0</v>
      </c>
    </row>
    <row r="40" spans="1:15" ht="20.100000000000001" customHeight="1">
      <c r="A40" s="3344" t="s">
        <v>1663</v>
      </c>
      <c r="B40" s="3344"/>
      <c r="C40" s="3344"/>
      <c r="D40" s="3336">
        <f>様式5!AI61</f>
        <v>0</v>
      </c>
      <c r="E40" s="3337"/>
      <c r="F40" s="3345"/>
      <c r="G40" s="3346"/>
      <c r="H40" s="3346"/>
      <c r="I40" s="3346"/>
      <c r="J40" s="3346"/>
      <c r="K40" s="3346"/>
      <c r="L40" s="3346"/>
      <c r="M40" s="3346"/>
    </row>
    <row r="43" spans="1:15">
      <c r="E43" s="3347"/>
      <c r="I43" s="3348"/>
      <c r="J43" s="3348"/>
      <c r="O43" s="505" t="s">
        <v>1664</v>
      </c>
    </row>
    <row r="44" spans="1:15" ht="21">
      <c r="C44" s="3349" t="s">
        <v>1665</v>
      </c>
      <c r="E44" s="3347"/>
      <c r="I44" s="3348"/>
      <c r="J44" s="3348"/>
    </row>
    <row r="45" spans="1:15" ht="18.75" customHeight="1" thickBot="1">
      <c r="B45" s="3258" t="s">
        <v>1666</v>
      </c>
      <c r="O45" s="505" t="s">
        <v>1667</v>
      </c>
    </row>
    <row r="46" spans="1:15">
      <c r="A46" s="3347"/>
      <c r="B46" s="3350"/>
      <c r="C46" s="3351"/>
      <c r="D46" s="3352"/>
      <c r="E46" s="3353" t="s">
        <v>1668</v>
      </c>
      <c r="F46" s="3353"/>
      <c r="G46" s="3354" t="s">
        <v>1669</v>
      </c>
      <c r="H46" s="3355" t="s">
        <v>20</v>
      </c>
      <c r="I46" s="3356"/>
      <c r="J46" s="3357"/>
      <c r="K46" s="3358" t="s">
        <v>1670</v>
      </c>
      <c r="L46" s="3353"/>
      <c r="M46" s="3359"/>
    </row>
    <row r="47" spans="1:15">
      <c r="A47" s="3347"/>
      <c r="B47" s="3360" t="s">
        <v>1671</v>
      </c>
      <c r="C47" s="3344"/>
      <c r="D47" s="3361"/>
      <c r="E47" s="3362">
        <f>様式1!L11</f>
        <v>0</v>
      </c>
      <c r="F47" s="3363"/>
      <c r="G47" s="3364" t="str">
        <f>様式4!C9</f>
        <v/>
      </c>
      <c r="H47" s="3365" t="str">
        <f>様式4!E9</f>
        <v/>
      </c>
      <c r="I47" s="3366"/>
      <c r="J47" s="3363"/>
      <c r="K47" s="3365">
        <f>様式4!M10</f>
        <v>0</v>
      </c>
      <c r="L47" s="3366"/>
      <c r="M47" s="3367"/>
    </row>
    <row r="48" spans="1:15">
      <c r="A48" s="3347"/>
      <c r="B48" s="3368" t="s">
        <v>1672</v>
      </c>
      <c r="C48" s="3369"/>
      <c r="D48" s="3370"/>
      <c r="E48" s="3362">
        <f>様式1!F40</f>
        <v>0</v>
      </c>
      <c r="F48" s="3363"/>
      <c r="G48" s="3364" t="str">
        <f>様式4!C22</f>
        <v/>
      </c>
      <c r="H48" s="3365" t="str">
        <f>様式4!E22</f>
        <v>　</v>
      </c>
      <c r="I48" s="3366"/>
      <c r="J48" s="3363"/>
      <c r="K48" s="3333">
        <f>様式4!M23</f>
        <v>0</v>
      </c>
      <c r="L48" s="3334"/>
      <c r="M48" s="3371"/>
    </row>
    <row r="49" spans="1:13" ht="14.25" thickBot="1">
      <c r="A49" s="3347"/>
      <c r="B49" s="3372" t="s">
        <v>1673</v>
      </c>
      <c r="C49" s="3373"/>
      <c r="D49" s="3374"/>
      <c r="E49" s="3375"/>
      <c r="F49" s="3375"/>
      <c r="G49" s="3376"/>
      <c r="H49" s="3377"/>
      <c r="I49" s="3375"/>
      <c r="J49" s="3378"/>
      <c r="K49" s="3377"/>
      <c r="L49" s="3375"/>
      <c r="M49" s="3379"/>
    </row>
    <row r="50" spans="1:13">
      <c r="A50" s="3347"/>
      <c r="B50" s="3347"/>
      <c r="C50" s="3347"/>
      <c r="D50" s="3347"/>
    </row>
    <row r="51" spans="1:13">
      <c r="A51" s="3347"/>
      <c r="B51" s="3347"/>
      <c r="C51" s="3347"/>
      <c r="D51" s="3347"/>
    </row>
    <row r="52" spans="1:13">
      <c r="A52" s="3347"/>
      <c r="B52" s="3347"/>
      <c r="C52" s="3347"/>
      <c r="D52" s="3347"/>
    </row>
  </sheetData>
  <mergeCells count="78">
    <mergeCell ref="B48:D48"/>
    <mergeCell ref="E48:F48"/>
    <mergeCell ref="H48:J48"/>
    <mergeCell ref="K48:M48"/>
    <mergeCell ref="B49:D49"/>
    <mergeCell ref="E49:F49"/>
    <mergeCell ref="H49:J49"/>
    <mergeCell ref="K49:M49"/>
    <mergeCell ref="B46:D46"/>
    <mergeCell ref="E46:F46"/>
    <mergeCell ref="H46:J46"/>
    <mergeCell ref="K46:M46"/>
    <mergeCell ref="B47:D47"/>
    <mergeCell ref="E47:F47"/>
    <mergeCell ref="H47:J47"/>
    <mergeCell ref="K47:M47"/>
    <mergeCell ref="H37:L37"/>
    <mergeCell ref="F38:G38"/>
    <mergeCell ref="H38:L38"/>
    <mergeCell ref="A39:C39"/>
    <mergeCell ref="D39:E39"/>
    <mergeCell ref="A40:C40"/>
    <mergeCell ref="D40:E40"/>
    <mergeCell ref="C33:E33"/>
    <mergeCell ref="F33:L33"/>
    <mergeCell ref="A34:E34"/>
    <mergeCell ref="F34:K34"/>
    <mergeCell ref="A35:E38"/>
    <mergeCell ref="F35:G35"/>
    <mergeCell ref="H35:L35"/>
    <mergeCell ref="F36:G36"/>
    <mergeCell ref="H36:L36"/>
    <mergeCell ref="F37:G37"/>
    <mergeCell ref="C30:E30"/>
    <mergeCell ref="F30:L30"/>
    <mergeCell ref="C31:E31"/>
    <mergeCell ref="F31:L31"/>
    <mergeCell ref="C32:E32"/>
    <mergeCell ref="F32:L32"/>
    <mergeCell ref="F26:L26"/>
    <mergeCell ref="C27:E27"/>
    <mergeCell ref="F27:L27"/>
    <mergeCell ref="C28:E28"/>
    <mergeCell ref="F28:L28"/>
    <mergeCell ref="C29:E29"/>
    <mergeCell ref="F29:L29"/>
    <mergeCell ref="C22:E22"/>
    <mergeCell ref="F22:L22"/>
    <mergeCell ref="C23:E23"/>
    <mergeCell ref="F23:L23"/>
    <mergeCell ref="A24:B33"/>
    <mergeCell ref="C24:E24"/>
    <mergeCell ref="F24:L24"/>
    <mergeCell ref="C25:E25"/>
    <mergeCell ref="F25:L25"/>
    <mergeCell ref="C26:E26"/>
    <mergeCell ref="C19:E19"/>
    <mergeCell ref="F19:L19"/>
    <mergeCell ref="C20:E20"/>
    <mergeCell ref="F20:L20"/>
    <mergeCell ref="C21:E21"/>
    <mergeCell ref="F21:L21"/>
    <mergeCell ref="C16:E16"/>
    <mergeCell ref="F16:L16"/>
    <mergeCell ref="C17:E17"/>
    <mergeCell ref="F17:L17"/>
    <mergeCell ref="C18:E18"/>
    <mergeCell ref="F18:L18"/>
    <mergeCell ref="J2:M2"/>
    <mergeCell ref="B6:E6"/>
    <mergeCell ref="B8:M8"/>
    <mergeCell ref="B10:M10"/>
    <mergeCell ref="A13:E13"/>
    <mergeCell ref="A14:B23"/>
    <mergeCell ref="C14:E14"/>
    <mergeCell ref="F14:L14"/>
    <mergeCell ref="C15:E15"/>
    <mergeCell ref="F15:L15"/>
  </mergeCells>
  <phoneticPr fontId="9"/>
  <conditionalFormatting sqref="E49:H49 K49">
    <cfRule type="cellIs" dxfId="2" priority="3" stopIfTrue="1" operator="equal">
      <formula>""</formula>
    </cfRule>
  </conditionalFormatting>
  <conditionalFormatting sqref="B10">
    <cfRule type="containsText" dxfId="1" priority="1" stopIfTrue="1" operator="containsText" text=",">
      <formula>NOT(ISERROR(SEARCH(",",B10)))</formula>
    </cfRule>
    <cfRule type="containsText" dxfId="0" priority="2" stopIfTrue="1" operator="containsText" text="&quot;">
      <formula>NOT(ISERROR(SEARCH("""",B10)))</formula>
    </cfRule>
  </conditionalFormatting>
  <pageMargins left="0.7" right="0.7" top="0.75" bottom="0.75" header="0.3" footer="0.3"/>
  <pageSetup paperSize="9" scale="70"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4"/>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191" customWidth="1"/>
    <col min="3" max="3" width="5.625" style="191" customWidth="1"/>
    <col min="4" max="4" width="3.625" style="191" customWidth="1"/>
    <col min="5" max="5" width="10.625" style="191" customWidth="1"/>
    <col min="6" max="7" width="3.625" style="191" customWidth="1"/>
    <col min="8" max="9" width="5.625" style="191" customWidth="1"/>
    <col min="10" max="10" width="3.625" style="191" customWidth="1"/>
    <col min="11" max="14" width="5.625" style="191" customWidth="1"/>
    <col min="15" max="15" width="3.625" style="191" customWidth="1"/>
    <col min="16" max="17" width="5.625" style="191" customWidth="1"/>
    <col min="18" max="18" width="8.625" style="191" customWidth="1"/>
    <col min="19" max="16384" width="9" style="191"/>
  </cols>
  <sheetData>
    <row r="1" spans="1:18" ht="17.25" customHeight="1">
      <c r="R1" s="308" t="s">
        <v>727</v>
      </c>
    </row>
    <row r="2" spans="1:18" ht="24.95" customHeight="1">
      <c r="A2" s="2996" t="s">
        <v>872</v>
      </c>
      <c r="B2" s="2996"/>
      <c r="C2" s="2996"/>
      <c r="D2" s="2996"/>
      <c r="E2" s="2996"/>
      <c r="F2" s="2996"/>
      <c r="G2" s="2996"/>
      <c r="H2" s="2996"/>
      <c r="I2" s="2996"/>
      <c r="J2" s="2996"/>
      <c r="K2" s="2996"/>
      <c r="L2" s="2996"/>
      <c r="M2" s="2996"/>
      <c r="N2" s="2996"/>
      <c r="O2" s="2996"/>
      <c r="P2" s="2996"/>
      <c r="Q2" s="2996"/>
      <c r="R2" s="2996"/>
    </row>
    <row r="3" spans="1:18" s="192" customFormat="1" ht="16.5" customHeight="1">
      <c r="A3" s="2997" t="s">
        <v>378</v>
      </c>
      <c r="B3" s="2997"/>
      <c r="C3" s="2997"/>
      <c r="D3" s="2997"/>
      <c r="E3" s="2998" t="str">
        <f>IF(様式1!L11="","",様式1!L11)</f>
        <v/>
      </c>
      <c r="F3" s="2998"/>
      <c r="G3" s="2998"/>
      <c r="H3" s="2998"/>
      <c r="I3" s="2998"/>
      <c r="K3" s="2999" t="s">
        <v>300</v>
      </c>
      <c r="L3" s="2999"/>
      <c r="M3" s="2998" t="str">
        <f>IF(様式1!G36="","",様式1!G36)</f>
        <v/>
      </c>
      <c r="N3" s="2998"/>
      <c r="O3" s="2998"/>
      <c r="P3" s="2998"/>
      <c r="Q3" s="2998"/>
      <c r="R3" s="2998"/>
    </row>
    <row r="4" spans="1:18" ht="16.5" customHeight="1">
      <c r="A4" s="2997"/>
      <c r="B4" s="2997"/>
      <c r="C4" s="2997"/>
      <c r="D4" s="2997"/>
      <c r="E4" s="2998"/>
      <c r="F4" s="2998"/>
      <c r="G4" s="2998"/>
      <c r="H4" s="2998"/>
      <c r="I4" s="2998"/>
      <c r="J4" s="364"/>
      <c r="K4" s="2997"/>
      <c r="L4" s="2997"/>
      <c r="M4" s="2998"/>
      <c r="N4" s="2998"/>
      <c r="O4" s="2998"/>
      <c r="P4" s="2998"/>
      <c r="Q4" s="2998"/>
      <c r="R4" s="2998"/>
    </row>
    <row r="5" spans="1:18" s="194" customFormat="1" ht="23.1" customHeight="1">
      <c r="A5" s="194" t="s">
        <v>183</v>
      </c>
      <c r="B5" s="195"/>
      <c r="C5" s="195"/>
      <c r="D5" s="195"/>
      <c r="E5" s="195"/>
      <c r="F5" s="195"/>
      <c r="G5" s="195"/>
      <c r="H5" s="195"/>
      <c r="I5" s="195"/>
      <c r="J5" s="195"/>
      <c r="K5" s="195"/>
      <c r="L5" s="195"/>
      <c r="M5" s="195"/>
      <c r="N5" s="195"/>
      <c r="O5" s="195"/>
      <c r="P5" s="195"/>
      <c r="Q5" s="195"/>
    </row>
    <row r="6" spans="1:18" s="199" customFormat="1" ht="23.1" customHeight="1">
      <c r="A6" s="2971" t="s">
        <v>379</v>
      </c>
      <c r="B6" s="2971"/>
      <c r="C6" s="2971"/>
      <c r="D6" s="681"/>
      <c r="E6" s="546" t="s">
        <v>374</v>
      </c>
      <c r="F6" s="547" t="s">
        <v>517</v>
      </c>
      <c r="G6" s="3000"/>
      <c r="H6" s="3000"/>
      <c r="I6" s="3000"/>
      <c r="J6" s="345" t="s">
        <v>518</v>
      </c>
      <c r="K6" s="681" t="s">
        <v>543</v>
      </c>
      <c r="L6" s="239" t="s">
        <v>373</v>
      </c>
      <c r="M6" s="224"/>
      <c r="N6" s="547" t="s">
        <v>517</v>
      </c>
      <c r="O6" s="3000" t="str">
        <f>IF(様式5!L6="","",様式5!L6)</f>
        <v/>
      </c>
      <c r="P6" s="3000"/>
      <c r="Q6" s="3000"/>
      <c r="R6" s="346" t="s">
        <v>518</v>
      </c>
    </row>
    <row r="7" spans="1:18" s="199" customFormat="1" ht="23.1" customHeight="1">
      <c r="A7" s="2971" t="s">
        <v>213</v>
      </c>
      <c r="B7" s="2971"/>
      <c r="C7" s="2971"/>
      <c r="D7" s="3001" t="str">
        <f>IF(様式1!F37="","",様式1!F37)</f>
        <v/>
      </c>
      <c r="E7" s="3002"/>
      <c r="F7" s="3002"/>
      <c r="G7" s="3002"/>
      <c r="H7" s="543" t="s">
        <v>278</v>
      </c>
      <c r="I7" s="3002" t="str">
        <f>IF(様式1!K37="","",様式1!K37)</f>
        <v/>
      </c>
      <c r="J7" s="3002"/>
      <c r="K7" s="3002"/>
      <c r="L7" s="3002"/>
      <c r="M7" s="3003"/>
      <c r="N7" s="2976" t="s">
        <v>380</v>
      </c>
      <c r="O7" s="2977"/>
      <c r="P7" s="2973" t="str">
        <f>IF(様式1!F38="","",様式1!F38)</f>
        <v/>
      </c>
      <c r="Q7" s="2974"/>
      <c r="R7" s="200" t="s">
        <v>59</v>
      </c>
    </row>
    <row r="8" spans="1:18" s="199" customFormat="1" ht="5.25" customHeight="1">
      <c r="A8" s="544"/>
      <c r="B8" s="544"/>
      <c r="C8" s="201"/>
      <c r="D8" s="201"/>
      <c r="E8" s="201"/>
      <c r="F8" s="201"/>
      <c r="G8" s="201"/>
      <c r="H8" s="201"/>
      <c r="I8" s="201"/>
      <c r="J8" s="201"/>
      <c r="K8" s="201"/>
      <c r="L8" s="201"/>
      <c r="M8" s="201"/>
      <c r="N8" s="544"/>
      <c r="O8" s="544"/>
      <c r="P8" s="201"/>
      <c r="Q8" s="201"/>
      <c r="R8" s="201"/>
    </row>
    <row r="9" spans="1:18" s="199" customFormat="1" ht="20.100000000000001" customHeight="1">
      <c r="A9" s="202" t="s">
        <v>381</v>
      </c>
      <c r="B9" s="544"/>
      <c r="C9" s="201"/>
      <c r="D9" s="201"/>
      <c r="E9" s="201"/>
      <c r="F9" s="201"/>
      <c r="G9" s="201"/>
      <c r="H9" s="201"/>
      <c r="I9" s="201"/>
      <c r="J9" s="201"/>
      <c r="K9" s="201"/>
      <c r="L9" s="201"/>
      <c r="M9" s="201"/>
      <c r="N9" s="544"/>
      <c r="O9" s="544"/>
      <c r="P9" s="201"/>
      <c r="Q9" s="201"/>
      <c r="R9" s="201"/>
    </row>
    <row r="10" spans="1:18" s="199" customFormat="1" ht="20.100000000000001" customHeight="1">
      <c r="A10" s="203" t="s">
        <v>382</v>
      </c>
      <c r="B10" s="204"/>
      <c r="C10" s="543"/>
      <c r="D10" s="543"/>
      <c r="E10" s="543"/>
      <c r="F10" s="543"/>
      <c r="G10" s="543"/>
      <c r="H10" s="543"/>
      <c r="I10" s="543"/>
      <c r="J10" s="543"/>
      <c r="K10" s="543"/>
      <c r="L10" s="543"/>
      <c r="M10" s="543"/>
      <c r="N10" s="204"/>
      <c r="O10" s="204"/>
      <c r="P10" s="543"/>
      <c r="Q10" s="543"/>
      <c r="R10" s="548"/>
    </row>
    <row r="11" spans="1:18" s="199" customFormat="1" ht="35.1" customHeight="1">
      <c r="A11" s="2978"/>
      <c r="B11" s="2980" t="s">
        <v>481</v>
      </c>
      <c r="C11" s="2981"/>
      <c r="D11" s="2981"/>
      <c r="E11" s="2981"/>
      <c r="F11" s="2981"/>
      <c r="G11" s="2981"/>
      <c r="H11" s="2981"/>
      <c r="I11" s="2981"/>
      <c r="J11" s="2981"/>
      <c r="K11" s="2981"/>
      <c r="L11" s="2981"/>
      <c r="M11" s="2981"/>
      <c r="N11" s="2981"/>
      <c r="O11" s="2981"/>
      <c r="P11" s="2981"/>
      <c r="Q11" s="2981"/>
      <c r="R11" s="2982"/>
    </row>
    <row r="12" spans="1:18" s="199" customFormat="1" ht="300" customHeight="1">
      <c r="A12" s="2979"/>
      <c r="B12" s="2983"/>
      <c r="C12" s="2984"/>
      <c r="D12" s="2984"/>
      <c r="E12" s="2984"/>
      <c r="F12" s="2984"/>
      <c r="G12" s="2984"/>
      <c r="H12" s="2984"/>
      <c r="I12" s="2984"/>
      <c r="J12" s="2984"/>
      <c r="K12" s="2984"/>
      <c r="L12" s="2984"/>
      <c r="M12" s="2984"/>
      <c r="N12" s="2984"/>
      <c r="O12" s="2984"/>
      <c r="P12" s="2984"/>
      <c r="Q12" s="2984"/>
      <c r="R12" s="2985"/>
    </row>
    <row r="13" spans="1:18" s="199" customFormat="1" ht="20.100000000000001" customHeight="1">
      <c r="A13" s="203" t="s">
        <v>383</v>
      </c>
      <c r="B13" s="206"/>
      <c r="C13" s="206"/>
      <c r="D13" s="206"/>
      <c r="E13" s="206"/>
      <c r="F13" s="206"/>
      <c r="G13" s="206"/>
      <c r="H13" s="206"/>
      <c r="I13" s="206"/>
      <c r="J13" s="206"/>
      <c r="K13" s="206"/>
      <c r="L13" s="206"/>
      <c r="M13" s="206"/>
      <c r="N13" s="206"/>
      <c r="O13" s="206"/>
      <c r="P13" s="206"/>
      <c r="Q13" s="206"/>
      <c r="R13" s="207"/>
    </row>
    <row r="14" spans="1:18" s="199" customFormat="1" ht="23.1" customHeight="1">
      <c r="A14" s="2978"/>
      <c r="B14" s="2986" t="s">
        <v>384</v>
      </c>
      <c r="C14" s="2987"/>
      <c r="D14" s="2987"/>
      <c r="E14" s="2987"/>
      <c r="F14" s="2988"/>
      <c r="G14" s="682"/>
      <c r="H14" s="547" t="s">
        <v>385</v>
      </c>
      <c r="I14" s="547"/>
      <c r="J14" s="682"/>
      <c r="K14" s="547" t="s">
        <v>386</v>
      </c>
      <c r="L14" s="196" t="s">
        <v>387</v>
      </c>
      <c r="M14" s="547"/>
      <c r="N14" s="550"/>
      <c r="O14" s="550"/>
      <c r="P14" s="547"/>
      <c r="Q14" s="547"/>
      <c r="R14" s="552"/>
    </row>
    <row r="15" spans="1:18" s="199" customFormat="1" ht="23.1" customHeight="1">
      <c r="A15" s="2978"/>
      <c r="B15" s="2986" t="s">
        <v>388</v>
      </c>
      <c r="C15" s="2987"/>
      <c r="D15" s="2987"/>
      <c r="E15" s="2987"/>
      <c r="F15" s="2988"/>
      <c r="G15" s="2989"/>
      <c r="H15" s="2990"/>
      <c r="I15" s="2990"/>
      <c r="J15" s="197" t="s">
        <v>389</v>
      </c>
      <c r="K15" s="197"/>
      <c r="L15" s="197"/>
      <c r="M15" s="197"/>
      <c r="N15" s="197"/>
      <c r="O15" s="197"/>
      <c r="P15" s="197"/>
      <c r="Q15" s="197"/>
      <c r="R15" s="198"/>
    </row>
    <row r="16" spans="1:18" s="199" customFormat="1" ht="23.1" customHeight="1">
      <c r="A16" s="2978"/>
      <c r="B16" s="2986" t="s">
        <v>390</v>
      </c>
      <c r="C16" s="2987"/>
      <c r="D16" s="2987"/>
      <c r="E16" s="2987"/>
      <c r="F16" s="2988"/>
      <c r="G16" s="2989"/>
      <c r="H16" s="2990"/>
      <c r="I16" s="2990"/>
      <c r="J16" s="197" t="s">
        <v>389</v>
      </c>
      <c r="K16" s="197"/>
      <c r="L16" s="197"/>
      <c r="M16" s="197"/>
      <c r="N16" s="197"/>
      <c r="O16" s="197"/>
      <c r="P16" s="197"/>
      <c r="Q16" s="197"/>
      <c r="R16" s="198"/>
    </row>
    <row r="17" spans="1:24" s="199" customFormat="1" ht="23.1" customHeight="1">
      <c r="A17" s="2979"/>
      <c r="B17" s="2986" t="s">
        <v>391</v>
      </c>
      <c r="C17" s="2987"/>
      <c r="D17" s="2987"/>
      <c r="E17" s="2987"/>
      <c r="F17" s="2988"/>
      <c r="G17" s="2991" t="str">
        <f>IFERROR(ROUNDDOWN(G15/G16,3)*100,"")</f>
        <v/>
      </c>
      <c r="H17" s="2992"/>
      <c r="I17" s="2992"/>
      <c r="J17" s="197" t="s">
        <v>392</v>
      </c>
      <c r="K17" s="197"/>
      <c r="L17" s="197"/>
      <c r="M17" s="197"/>
      <c r="N17" s="197"/>
      <c r="O17" s="197"/>
      <c r="P17" s="197"/>
      <c r="Q17" s="197"/>
      <c r="R17" s="198"/>
    </row>
    <row r="18" spans="1:24" s="199" customFormat="1" ht="8.1" customHeight="1">
      <c r="A18" s="209"/>
      <c r="B18" s="205"/>
      <c r="C18" s="202"/>
      <c r="D18" s="202"/>
      <c r="E18" s="202"/>
      <c r="F18" s="202"/>
      <c r="G18" s="201"/>
      <c r="H18" s="201"/>
      <c r="I18" s="201"/>
      <c r="J18" s="201"/>
      <c r="K18" s="201"/>
      <c r="L18" s="201"/>
      <c r="M18" s="201"/>
      <c r="N18" s="544"/>
      <c r="O18" s="544"/>
      <c r="P18" s="201"/>
      <c r="Q18" s="201"/>
      <c r="R18" s="201"/>
    </row>
    <row r="19" spans="1:24" s="212" customFormat="1" ht="23.1" customHeight="1">
      <c r="A19" s="210" t="s">
        <v>393</v>
      </c>
      <c r="B19" s="211"/>
      <c r="C19" s="211"/>
      <c r="D19" s="211"/>
      <c r="E19" s="211"/>
      <c r="F19" s="211"/>
      <c r="G19" s="211"/>
      <c r="H19" s="211"/>
      <c r="I19" s="211"/>
      <c r="J19" s="211"/>
      <c r="K19" s="211"/>
      <c r="L19" s="211"/>
      <c r="M19" s="211"/>
      <c r="N19" s="211"/>
      <c r="O19" s="211"/>
      <c r="P19" s="211"/>
      <c r="Q19" s="211"/>
      <c r="R19" s="211"/>
    </row>
    <row r="20" spans="1:24" s="212" customFormat="1" ht="23.1" customHeight="1">
      <c r="A20" s="213" t="s">
        <v>394</v>
      </c>
      <c r="B20" s="214"/>
      <c r="C20" s="214"/>
      <c r="D20" s="214"/>
      <c r="E20" s="214"/>
      <c r="F20" s="214"/>
      <c r="G20" s="214"/>
      <c r="H20" s="214"/>
      <c r="I20" s="215"/>
      <c r="J20" s="214"/>
      <c r="K20" s="214"/>
      <c r="L20" s="214"/>
      <c r="M20" s="214"/>
      <c r="N20" s="214"/>
      <c r="O20" s="214"/>
      <c r="P20" s="214"/>
      <c r="Q20" s="214"/>
      <c r="R20" s="216"/>
    </row>
    <row r="21" spans="1:24" s="212" customFormat="1" ht="23.1" customHeight="1">
      <c r="A21" s="217"/>
      <c r="B21" s="683"/>
      <c r="C21" s="2993" t="s">
        <v>487</v>
      </c>
      <c r="D21" s="2994"/>
      <c r="E21" s="2994"/>
      <c r="F21" s="2994"/>
      <c r="G21" s="2994"/>
      <c r="H21" s="2994"/>
      <c r="I21" s="2994"/>
      <c r="J21" s="2994"/>
      <c r="K21" s="2994"/>
      <c r="L21" s="2994"/>
      <c r="M21" s="2994"/>
      <c r="N21" s="2994"/>
      <c r="O21" s="2994"/>
      <c r="P21" s="2994"/>
      <c r="Q21" s="2994"/>
      <c r="R21" s="2995"/>
    </row>
    <row r="22" spans="1:24" s="212" customFormat="1" ht="23.1" customHeight="1">
      <c r="A22" s="217"/>
      <c r="B22" s="683"/>
      <c r="C22" s="2993" t="s">
        <v>1128</v>
      </c>
      <c r="D22" s="2994"/>
      <c r="E22" s="2994"/>
      <c r="F22" s="2994"/>
      <c r="G22" s="2994"/>
      <c r="H22" s="2994"/>
      <c r="I22" s="2994"/>
      <c r="J22" s="2994"/>
      <c r="K22" s="2994"/>
      <c r="L22" s="2994"/>
      <c r="M22" s="2994"/>
      <c r="N22" s="2994"/>
      <c r="O22" s="2994"/>
      <c r="P22" s="2994"/>
      <c r="Q22" s="2994"/>
      <c r="R22" s="2995"/>
    </row>
    <row r="23" spans="1:24" s="199" customFormat="1" ht="39.950000000000003" customHeight="1">
      <c r="A23" s="2980" t="s">
        <v>1125</v>
      </c>
      <c r="B23" s="2981"/>
      <c r="C23" s="2981"/>
      <c r="D23" s="2981"/>
      <c r="E23" s="2981"/>
      <c r="F23" s="2981"/>
      <c r="G23" s="2981"/>
      <c r="H23" s="2981"/>
      <c r="I23" s="2981"/>
      <c r="J23" s="2981"/>
      <c r="K23" s="2981"/>
      <c r="L23" s="2981"/>
      <c r="M23" s="2981"/>
      <c r="N23" s="2981"/>
      <c r="O23" s="2981"/>
      <c r="P23" s="2981"/>
      <c r="Q23" s="2981"/>
      <c r="R23" s="2982"/>
      <c r="S23" s="212"/>
      <c r="T23" s="212"/>
      <c r="U23" s="212"/>
      <c r="V23" s="205"/>
      <c r="X23" s="205"/>
    </row>
    <row r="24" spans="1:24" s="226" customFormat="1" ht="30" customHeight="1">
      <c r="A24" s="386"/>
      <c r="B24" s="684"/>
      <c r="C24" s="2968" t="s">
        <v>980</v>
      </c>
      <c r="D24" s="2969"/>
      <c r="E24" s="2969"/>
      <c r="F24" s="2969"/>
      <c r="G24" s="2969"/>
      <c r="H24" s="2969"/>
      <c r="I24" s="2969"/>
      <c r="J24" s="2969"/>
      <c r="K24" s="2969"/>
      <c r="L24" s="2969"/>
      <c r="M24" s="2969"/>
      <c r="N24" s="2969"/>
      <c r="O24" s="2969"/>
      <c r="P24" s="2969"/>
      <c r="Q24" s="2969"/>
      <c r="R24" s="2970"/>
      <c r="S24" s="212"/>
      <c r="T24" s="212"/>
      <c r="U24" s="212"/>
      <c r="V24" s="241"/>
    </row>
    <row r="25" spans="1:24" s="212" customFormat="1" ht="35.1" customHeight="1">
      <c r="A25" s="2980" t="s">
        <v>1126</v>
      </c>
      <c r="B25" s="2981"/>
      <c r="C25" s="2981"/>
      <c r="D25" s="2981"/>
      <c r="E25" s="2981"/>
      <c r="F25" s="2981"/>
      <c r="G25" s="2981"/>
      <c r="H25" s="2981"/>
      <c r="I25" s="2981"/>
      <c r="J25" s="2981"/>
      <c r="K25" s="2981"/>
      <c r="L25" s="2981"/>
      <c r="M25" s="2981"/>
      <c r="N25" s="2981"/>
      <c r="O25" s="2981"/>
      <c r="P25" s="2981"/>
      <c r="Q25" s="2981"/>
      <c r="R25" s="2982"/>
    </row>
    <row r="26" spans="1:24" s="212" customFormat="1" ht="28.5" customHeight="1">
      <c r="A26" s="516"/>
      <c r="B26" s="685"/>
      <c r="C26" s="2968" t="s">
        <v>1123</v>
      </c>
      <c r="D26" s="2969"/>
      <c r="E26" s="2969"/>
      <c r="F26" s="2969"/>
      <c r="G26" s="2969"/>
      <c r="H26" s="2969"/>
      <c r="I26" s="2969"/>
      <c r="J26" s="2969"/>
      <c r="K26" s="2969"/>
      <c r="L26" s="2969"/>
      <c r="M26" s="2969"/>
      <c r="N26" s="2969"/>
      <c r="O26" s="2969"/>
      <c r="P26" s="2969"/>
      <c r="Q26" s="2969"/>
      <c r="R26" s="2970"/>
    </row>
    <row r="27" spans="1:24" s="212" customFormat="1" ht="28.5" customHeight="1">
      <c r="A27" s="2964" t="s">
        <v>1320</v>
      </c>
      <c r="B27" s="2964"/>
      <c r="C27" s="2964"/>
      <c r="D27" s="2964"/>
      <c r="E27" s="2964"/>
      <c r="F27" s="2964"/>
      <c r="G27" s="2964"/>
      <c r="H27" s="2964"/>
      <c r="I27" s="2964"/>
      <c r="J27" s="2964"/>
      <c r="K27" s="2964"/>
      <c r="L27" s="2964"/>
      <c r="M27" s="2964"/>
      <c r="N27" s="2964"/>
      <c r="O27" s="2964"/>
      <c r="P27" s="2964"/>
      <c r="Q27" s="2964"/>
      <c r="R27" s="2964"/>
      <c r="S27" s="339"/>
      <c r="T27" s="861"/>
    </row>
    <row r="28" spans="1:24" s="212" customFormat="1" ht="26.25" customHeight="1">
      <c r="A28" s="2965" t="s">
        <v>1321</v>
      </c>
      <c r="B28" s="2966"/>
      <c r="C28" s="2966"/>
      <c r="D28" s="2966"/>
      <c r="E28" s="2966"/>
      <c r="F28" s="2966"/>
      <c r="G28" s="2966"/>
      <c r="H28" s="2966"/>
      <c r="I28" s="2966"/>
      <c r="J28" s="2966"/>
      <c r="K28" s="2966"/>
      <c r="L28" s="2966"/>
      <c r="M28" s="2966"/>
      <c r="N28" s="2966"/>
      <c r="O28" s="2966"/>
      <c r="P28" s="2966"/>
      <c r="Q28" s="2966"/>
      <c r="R28" s="2967"/>
      <c r="S28" s="339"/>
      <c r="T28" s="861"/>
    </row>
    <row r="29" spans="1:24" s="212" customFormat="1" ht="28.5" customHeight="1">
      <c r="A29" s="910"/>
      <c r="B29" s="683"/>
      <c r="C29" s="2968" t="s">
        <v>1292</v>
      </c>
      <c r="D29" s="2969"/>
      <c r="E29" s="2969"/>
      <c r="F29" s="2969"/>
      <c r="G29" s="2969"/>
      <c r="H29" s="2969"/>
      <c r="I29" s="2969"/>
      <c r="J29" s="2969"/>
      <c r="K29" s="2969"/>
      <c r="L29" s="2969"/>
      <c r="M29" s="2969"/>
      <c r="N29" s="2969"/>
      <c r="O29" s="2969"/>
      <c r="P29" s="2969"/>
      <c r="Q29" s="2969"/>
      <c r="R29" s="2970"/>
      <c r="S29" s="339"/>
      <c r="T29" s="861"/>
    </row>
    <row r="30" spans="1:24" s="245" customFormat="1" ht="22.5" customHeight="1">
      <c r="A30" s="387" t="s">
        <v>693</v>
      </c>
      <c r="B30" s="388"/>
      <c r="C30" s="389"/>
      <c r="D30" s="389"/>
      <c r="E30" s="389"/>
      <c r="F30" s="389"/>
      <c r="G30" s="389"/>
      <c r="H30" s="389"/>
      <c r="I30" s="389"/>
      <c r="J30" s="389"/>
      <c r="K30" s="389"/>
      <c r="L30" s="390"/>
      <c r="M30" s="388"/>
      <c r="N30" s="389"/>
      <c r="O30" s="390"/>
      <c r="P30" s="391"/>
      <c r="Q30" s="392"/>
      <c r="R30" s="392"/>
      <c r="S30" s="244"/>
      <c r="T30" s="244"/>
      <c r="U30" s="244"/>
      <c r="V30" s="243"/>
    </row>
    <row r="31" spans="1:24" ht="28.5" customHeight="1">
      <c r="R31" s="308" t="s">
        <v>727</v>
      </c>
    </row>
    <row r="32" spans="1:24" ht="24.95" customHeight="1">
      <c r="A32" s="2996" t="s">
        <v>872</v>
      </c>
      <c r="B32" s="2996"/>
      <c r="C32" s="2996"/>
      <c r="D32" s="2996"/>
      <c r="E32" s="2996"/>
      <c r="F32" s="2996"/>
      <c r="G32" s="2996"/>
      <c r="H32" s="2996"/>
      <c r="I32" s="2996"/>
      <c r="J32" s="2996"/>
      <c r="K32" s="2996"/>
      <c r="L32" s="2996"/>
      <c r="M32" s="2996"/>
      <c r="N32" s="2996"/>
      <c r="O32" s="2996"/>
      <c r="P32" s="2996"/>
      <c r="Q32" s="2996"/>
      <c r="R32" s="2996"/>
    </row>
    <row r="33" spans="1:18" s="192" customFormat="1" ht="28.5" customHeight="1">
      <c r="A33" s="2997" t="s">
        <v>378</v>
      </c>
      <c r="B33" s="2997"/>
      <c r="C33" s="2997"/>
      <c r="D33" s="2997"/>
      <c r="E33" s="3004"/>
      <c r="F33" s="3004"/>
      <c r="G33" s="3004"/>
      <c r="H33" s="3004"/>
      <c r="I33" s="3004"/>
      <c r="K33" s="536" t="s">
        <v>300</v>
      </c>
      <c r="L33" s="193"/>
      <c r="M33" s="3004"/>
      <c r="N33" s="3004"/>
      <c r="O33" s="3004"/>
      <c r="P33" s="3004"/>
      <c r="Q33" s="3004"/>
      <c r="R33" s="3004"/>
    </row>
    <row r="34" spans="1:18" ht="1.5" customHeight="1">
      <c r="B34" s="364"/>
      <c r="C34" s="364"/>
      <c r="D34" s="364"/>
      <c r="E34" s="364"/>
      <c r="F34" s="364"/>
      <c r="G34" s="364"/>
      <c r="H34" s="364"/>
      <c r="I34" s="364"/>
      <c r="J34" s="364"/>
      <c r="K34" s="364"/>
      <c r="L34" s="364"/>
      <c r="M34" s="364"/>
      <c r="N34" s="364"/>
      <c r="O34" s="364"/>
      <c r="P34" s="364"/>
      <c r="Q34" s="364"/>
    </row>
    <row r="35" spans="1:18" s="194" customFormat="1" ht="23.1" customHeight="1">
      <c r="A35" s="194" t="s">
        <v>183</v>
      </c>
      <c r="B35" s="195"/>
      <c r="C35" s="195"/>
      <c r="D35" s="195"/>
      <c r="E35" s="195"/>
      <c r="F35" s="195"/>
      <c r="G35" s="195"/>
      <c r="H35" s="195"/>
      <c r="I35" s="195"/>
      <c r="J35" s="195"/>
      <c r="K35" s="195"/>
      <c r="L35" s="195"/>
      <c r="M35" s="195"/>
      <c r="N35" s="195"/>
      <c r="O35" s="195"/>
      <c r="P35" s="195"/>
      <c r="Q35" s="195"/>
    </row>
    <row r="36" spans="1:18" s="199" customFormat="1" ht="23.1" customHeight="1">
      <c r="A36" s="2971" t="s">
        <v>379</v>
      </c>
      <c r="B36" s="2971"/>
      <c r="C36" s="2971"/>
      <c r="D36" s="549"/>
      <c r="E36" s="546" t="s">
        <v>374</v>
      </c>
      <c r="F36" s="547" t="s">
        <v>560</v>
      </c>
      <c r="G36" s="2972"/>
      <c r="H36" s="2972"/>
      <c r="I36" s="2972"/>
      <c r="J36" s="345" t="s">
        <v>561</v>
      </c>
      <c r="K36" s="549"/>
      <c r="L36" s="239" t="s">
        <v>373</v>
      </c>
      <c r="M36" s="224"/>
      <c r="N36" s="547" t="s">
        <v>560</v>
      </c>
      <c r="O36" s="2972"/>
      <c r="P36" s="2972"/>
      <c r="Q36" s="2972"/>
      <c r="R36" s="346" t="s">
        <v>561</v>
      </c>
    </row>
    <row r="37" spans="1:18" s="199" customFormat="1" ht="23.1" customHeight="1">
      <c r="A37" s="2971" t="s">
        <v>213</v>
      </c>
      <c r="B37" s="2971"/>
      <c r="C37" s="2971"/>
      <c r="D37" s="2973"/>
      <c r="E37" s="2974"/>
      <c r="F37" s="2974"/>
      <c r="G37" s="2974"/>
      <c r="H37" s="543" t="s">
        <v>562</v>
      </c>
      <c r="I37" s="2974"/>
      <c r="J37" s="2974"/>
      <c r="K37" s="2974"/>
      <c r="L37" s="2974"/>
      <c r="M37" s="2975"/>
      <c r="N37" s="2976" t="s">
        <v>380</v>
      </c>
      <c r="O37" s="2977"/>
      <c r="P37" s="2973"/>
      <c r="Q37" s="2974"/>
      <c r="R37" s="200" t="s">
        <v>59</v>
      </c>
    </row>
    <row r="38" spans="1:18" s="199" customFormat="1" ht="8.1" customHeight="1">
      <c r="A38" s="544"/>
      <c r="B38" s="544"/>
      <c r="C38" s="201"/>
      <c r="D38" s="201"/>
      <c r="E38" s="201"/>
      <c r="F38" s="201"/>
      <c r="G38" s="201"/>
      <c r="H38" s="201"/>
      <c r="I38" s="201"/>
      <c r="J38" s="201"/>
      <c r="K38" s="201"/>
      <c r="L38" s="201"/>
      <c r="M38" s="201"/>
      <c r="N38" s="544"/>
      <c r="O38" s="544"/>
      <c r="P38" s="201"/>
      <c r="Q38" s="201"/>
      <c r="R38" s="201"/>
    </row>
    <row r="39" spans="1:18" s="199" customFormat="1" ht="20.100000000000001" customHeight="1">
      <c r="A39" s="202" t="s">
        <v>381</v>
      </c>
      <c r="B39" s="544"/>
      <c r="C39" s="201"/>
      <c r="D39" s="201"/>
      <c r="E39" s="201"/>
      <c r="F39" s="201"/>
      <c r="G39" s="201"/>
      <c r="H39" s="201"/>
      <c r="I39" s="201"/>
      <c r="J39" s="201"/>
      <c r="K39" s="201"/>
      <c r="L39" s="201"/>
      <c r="M39" s="201"/>
      <c r="N39" s="544"/>
      <c r="O39" s="544"/>
      <c r="P39" s="201"/>
      <c r="Q39" s="201"/>
      <c r="R39" s="201"/>
    </row>
    <row r="40" spans="1:18" s="199" customFormat="1" ht="20.100000000000001" customHeight="1">
      <c r="A40" s="203" t="s">
        <v>563</v>
      </c>
      <c r="B40" s="204"/>
      <c r="C40" s="543"/>
      <c r="D40" s="543"/>
      <c r="E40" s="543"/>
      <c r="F40" s="543"/>
      <c r="G40" s="543"/>
      <c r="H40" s="543"/>
      <c r="I40" s="543"/>
      <c r="J40" s="543"/>
      <c r="K40" s="543"/>
      <c r="L40" s="543"/>
      <c r="M40" s="543"/>
      <c r="N40" s="204"/>
      <c r="O40" s="204"/>
      <c r="P40" s="543"/>
      <c r="Q40" s="543"/>
      <c r="R40" s="548"/>
    </row>
    <row r="41" spans="1:18" s="199" customFormat="1" ht="35.1" customHeight="1">
      <c r="A41" s="2978"/>
      <c r="B41" s="2980" t="s">
        <v>481</v>
      </c>
      <c r="C41" s="2981"/>
      <c r="D41" s="2981"/>
      <c r="E41" s="2981"/>
      <c r="F41" s="2981"/>
      <c r="G41" s="2981"/>
      <c r="H41" s="2981"/>
      <c r="I41" s="2981"/>
      <c r="J41" s="2981"/>
      <c r="K41" s="2981"/>
      <c r="L41" s="2981"/>
      <c r="M41" s="2981"/>
      <c r="N41" s="2981"/>
      <c r="O41" s="2981"/>
      <c r="P41" s="2981"/>
      <c r="Q41" s="2981"/>
      <c r="R41" s="2982"/>
    </row>
    <row r="42" spans="1:18" s="199" customFormat="1" ht="286.5" customHeight="1">
      <c r="A42" s="2979"/>
      <c r="B42" s="3005"/>
      <c r="C42" s="3006"/>
      <c r="D42" s="3006"/>
      <c r="E42" s="3006"/>
      <c r="F42" s="3006"/>
      <c r="G42" s="3006"/>
      <c r="H42" s="3006"/>
      <c r="I42" s="3006"/>
      <c r="J42" s="3006"/>
      <c r="K42" s="3006"/>
      <c r="L42" s="3006"/>
      <c r="M42" s="3006"/>
      <c r="N42" s="3006"/>
      <c r="O42" s="3006"/>
      <c r="P42" s="3006"/>
      <c r="Q42" s="3006"/>
      <c r="R42" s="3007"/>
    </row>
    <row r="43" spans="1:18" s="199" customFormat="1" ht="20.100000000000001" customHeight="1">
      <c r="A43" s="203" t="s">
        <v>564</v>
      </c>
      <c r="B43" s="206"/>
      <c r="C43" s="206"/>
      <c r="D43" s="206"/>
      <c r="E43" s="206"/>
      <c r="F43" s="206"/>
      <c r="G43" s="206"/>
      <c r="H43" s="206"/>
      <c r="I43" s="206"/>
      <c r="J43" s="206"/>
      <c r="K43" s="206"/>
      <c r="L43" s="206"/>
      <c r="M43" s="206"/>
      <c r="N43" s="206"/>
      <c r="O43" s="206"/>
      <c r="P43" s="206"/>
      <c r="Q43" s="206"/>
      <c r="R43" s="207"/>
    </row>
    <row r="44" spans="1:18" s="199" customFormat="1" ht="23.1" customHeight="1">
      <c r="A44" s="2978"/>
      <c r="B44" s="2986" t="s">
        <v>384</v>
      </c>
      <c r="C44" s="2987"/>
      <c r="D44" s="2987"/>
      <c r="E44" s="2987"/>
      <c r="F44" s="2988"/>
      <c r="G44" s="208"/>
      <c r="H44" s="547" t="s">
        <v>385</v>
      </c>
      <c r="I44" s="547"/>
      <c r="J44" s="208"/>
      <c r="K44" s="547" t="s">
        <v>386</v>
      </c>
      <c r="L44" s="196" t="s">
        <v>387</v>
      </c>
      <c r="M44" s="547"/>
      <c r="N44" s="550"/>
      <c r="O44" s="550"/>
      <c r="P44" s="547"/>
      <c r="Q44" s="547"/>
      <c r="R44" s="552"/>
    </row>
    <row r="45" spans="1:18" s="199" customFormat="1" ht="23.1" customHeight="1">
      <c r="A45" s="2978"/>
      <c r="B45" s="2986" t="s">
        <v>388</v>
      </c>
      <c r="C45" s="2987"/>
      <c r="D45" s="2987"/>
      <c r="E45" s="2987"/>
      <c r="F45" s="2988"/>
      <c r="G45" s="3008"/>
      <c r="H45" s="3009"/>
      <c r="I45" s="3009"/>
      <c r="J45" s="197" t="s">
        <v>389</v>
      </c>
      <c r="K45" s="197"/>
      <c r="L45" s="197"/>
      <c r="M45" s="197"/>
      <c r="N45" s="197"/>
      <c r="O45" s="197"/>
      <c r="P45" s="197"/>
      <c r="Q45" s="197"/>
      <c r="R45" s="198"/>
    </row>
    <row r="46" spans="1:18" s="199" customFormat="1" ht="23.1" customHeight="1">
      <c r="A46" s="2978"/>
      <c r="B46" s="2986" t="s">
        <v>390</v>
      </c>
      <c r="C46" s="2987"/>
      <c r="D46" s="2987"/>
      <c r="E46" s="2987"/>
      <c r="F46" s="2988"/>
      <c r="G46" s="3008"/>
      <c r="H46" s="3009"/>
      <c r="I46" s="3009"/>
      <c r="J46" s="197" t="s">
        <v>389</v>
      </c>
      <c r="K46" s="197"/>
      <c r="L46" s="197"/>
      <c r="M46" s="197"/>
      <c r="N46" s="197"/>
      <c r="O46" s="197"/>
      <c r="P46" s="197"/>
      <c r="Q46" s="197"/>
      <c r="R46" s="198"/>
    </row>
    <row r="47" spans="1:18" s="199" customFormat="1" ht="23.1" customHeight="1">
      <c r="A47" s="2979"/>
      <c r="B47" s="2986" t="s">
        <v>391</v>
      </c>
      <c r="C47" s="2987"/>
      <c r="D47" s="2987"/>
      <c r="E47" s="2987"/>
      <c r="F47" s="2988"/>
      <c r="G47" s="3008"/>
      <c r="H47" s="3009"/>
      <c r="I47" s="3009"/>
      <c r="J47" s="197" t="s">
        <v>565</v>
      </c>
      <c r="K47" s="197"/>
      <c r="L47" s="197"/>
      <c r="M47" s="197"/>
      <c r="N47" s="197"/>
      <c r="O47" s="197"/>
      <c r="P47" s="197"/>
      <c r="Q47" s="197"/>
      <c r="R47" s="198"/>
    </row>
    <row r="48" spans="1:18" s="199" customFormat="1" ht="8.1" customHeight="1">
      <c r="A48" s="209"/>
      <c r="B48" s="205"/>
      <c r="C48" s="202"/>
      <c r="D48" s="202"/>
      <c r="E48" s="202"/>
      <c r="F48" s="202"/>
      <c r="G48" s="201"/>
      <c r="H48" s="201"/>
      <c r="I48" s="201"/>
      <c r="J48" s="201"/>
      <c r="K48" s="201"/>
      <c r="L48" s="201"/>
      <c r="M48" s="201"/>
      <c r="N48" s="544"/>
      <c r="O48" s="544"/>
      <c r="P48" s="201"/>
      <c r="Q48" s="201"/>
      <c r="R48" s="201"/>
    </row>
    <row r="49" spans="1:24" s="212" customFormat="1" ht="23.1" customHeight="1">
      <c r="A49" s="210" t="s">
        <v>566</v>
      </c>
      <c r="B49" s="211"/>
      <c r="C49" s="211"/>
      <c r="D49" s="211"/>
      <c r="E49" s="211"/>
      <c r="F49" s="211"/>
      <c r="G49" s="211"/>
      <c r="H49" s="211"/>
      <c r="I49" s="211"/>
      <c r="J49" s="211"/>
      <c r="K49" s="211"/>
      <c r="L49" s="211"/>
      <c r="M49" s="211"/>
      <c r="N49" s="211"/>
      <c r="O49" s="211"/>
      <c r="P49" s="211"/>
      <c r="Q49" s="211"/>
      <c r="R49" s="211"/>
    </row>
    <row r="50" spans="1:24" s="212" customFormat="1" ht="23.1" customHeight="1">
      <c r="A50" s="687" t="s">
        <v>394</v>
      </c>
      <c r="B50" s="214"/>
      <c r="C50" s="214"/>
      <c r="D50" s="214"/>
      <c r="E50" s="214"/>
      <c r="F50" s="214"/>
      <c r="G50" s="214"/>
      <c r="H50" s="214"/>
      <c r="I50" s="215"/>
      <c r="J50" s="214"/>
      <c r="K50" s="214"/>
      <c r="L50" s="214"/>
      <c r="M50" s="214"/>
      <c r="N50" s="214"/>
      <c r="O50" s="214"/>
      <c r="P50" s="214"/>
      <c r="Q50" s="214"/>
      <c r="R50" s="216"/>
    </row>
    <row r="51" spans="1:24" s="212" customFormat="1" ht="23.1" customHeight="1">
      <c r="A51" s="217"/>
      <c r="B51" s="306"/>
      <c r="C51" s="2993" t="s">
        <v>487</v>
      </c>
      <c r="D51" s="2994"/>
      <c r="E51" s="2994"/>
      <c r="F51" s="2994"/>
      <c r="G51" s="2994"/>
      <c r="H51" s="2994"/>
      <c r="I51" s="2994"/>
      <c r="J51" s="2994"/>
      <c r="K51" s="2994"/>
      <c r="L51" s="2994"/>
      <c r="M51" s="2994"/>
      <c r="N51" s="2994"/>
      <c r="O51" s="2994"/>
      <c r="P51" s="2994"/>
      <c r="Q51" s="2994"/>
      <c r="R51" s="2995"/>
    </row>
    <row r="52" spans="1:24" s="212" customFormat="1" ht="23.1" customHeight="1">
      <c r="A52" s="217"/>
      <c r="B52" s="306"/>
      <c r="C52" s="2993" t="s">
        <v>1128</v>
      </c>
      <c r="D52" s="2994"/>
      <c r="E52" s="2994"/>
      <c r="F52" s="2994"/>
      <c r="G52" s="2994"/>
      <c r="H52" s="2994"/>
      <c r="I52" s="2994"/>
      <c r="J52" s="2994"/>
      <c r="K52" s="2994"/>
      <c r="L52" s="2994"/>
      <c r="M52" s="2994"/>
      <c r="N52" s="2994"/>
      <c r="O52" s="2994"/>
      <c r="P52" s="2994"/>
      <c r="Q52" s="2994"/>
      <c r="R52" s="2995"/>
    </row>
    <row r="53" spans="1:24" s="199" customFormat="1" ht="39.950000000000003" customHeight="1">
      <c r="A53" s="2980" t="s">
        <v>1124</v>
      </c>
      <c r="B53" s="2981"/>
      <c r="C53" s="2981"/>
      <c r="D53" s="2981"/>
      <c r="E53" s="2981"/>
      <c r="F53" s="2981"/>
      <c r="G53" s="2981"/>
      <c r="H53" s="2981"/>
      <c r="I53" s="2981"/>
      <c r="J53" s="2981"/>
      <c r="K53" s="2981"/>
      <c r="L53" s="2981"/>
      <c r="M53" s="2981"/>
      <c r="N53" s="2981"/>
      <c r="O53" s="2981"/>
      <c r="P53" s="2981"/>
      <c r="Q53" s="2981"/>
      <c r="R53" s="2982"/>
      <c r="S53" s="212"/>
      <c r="T53" s="212"/>
      <c r="U53" s="212"/>
      <c r="V53" s="205"/>
      <c r="X53" s="205"/>
    </row>
    <row r="54" spans="1:24" s="226" customFormat="1" ht="30" customHeight="1">
      <c r="A54" s="386"/>
      <c r="B54" s="385"/>
      <c r="C54" s="2968" t="s">
        <v>981</v>
      </c>
      <c r="D54" s="2969"/>
      <c r="E54" s="2969"/>
      <c r="F54" s="2969"/>
      <c r="G54" s="2969"/>
      <c r="H54" s="2969"/>
      <c r="I54" s="2969"/>
      <c r="J54" s="2969"/>
      <c r="K54" s="2969"/>
      <c r="L54" s="2969"/>
      <c r="M54" s="2969"/>
      <c r="N54" s="2969"/>
      <c r="O54" s="2969"/>
      <c r="P54" s="2969"/>
      <c r="Q54" s="2969"/>
      <c r="R54" s="2970"/>
      <c r="S54" s="212"/>
      <c r="T54" s="212"/>
      <c r="U54" s="212"/>
      <c r="V54" s="241"/>
    </row>
    <row r="55" spans="1:24" s="212" customFormat="1" ht="33" customHeight="1">
      <c r="A55" s="2980" t="s">
        <v>1116</v>
      </c>
      <c r="B55" s="2981"/>
      <c r="C55" s="2981"/>
      <c r="D55" s="2981"/>
      <c r="E55" s="2981"/>
      <c r="F55" s="2981"/>
      <c r="G55" s="2981"/>
      <c r="H55" s="2981"/>
      <c r="I55" s="2981"/>
      <c r="J55" s="2981"/>
      <c r="K55" s="2981"/>
      <c r="L55" s="2981"/>
      <c r="M55" s="2981"/>
      <c r="N55" s="2981"/>
      <c r="O55" s="2981"/>
      <c r="P55" s="2981"/>
      <c r="Q55" s="2981"/>
      <c r="R55" s="2982"/>
    </row>
    <row r="56" spans="1:24" s="212" customFormat="1" ht="28.5" customHeight="1">
      <c r="A56" s="516"/>
      <c r="B56" s="517"/>
      <c r="C56" s="2968" t="s">
        <v>1123</v>
      </c>
      <c r="D56" s="2969"/>
      <c r="E56" s="2969"/>
      <c r="F56" s="2969"/>
      <c r="G56" s="2969"/>
      <c r="H56" s="2969"/>
      <c r="I56" s="2969"/>
      <c r="J56" s="2969"/>
      <c r="K56" s="2969"/>
      <c r="L56" s="2969"/>
      <c r="M56" s="2969"/>
      <c r="N56" s="2969"/>
      <c r="O56" s="2969"/>
      <c r="P56" s="2969"/>
      <c r="Q56" s="2969"/>
      <c r="R56" s="2970"/>
    </row>
    <row r="57" spans="1:24" s="212" customFormat="1" ht="28.5" customHeight="1">
      <c r="A57" s="2964" t="s">
        <v>1320</v>
      </c>
      <c r="B57" s="2964"/>
      <c r="C57" s="2964"/>
      <c r="D57" s="2964"/>
      <c r="E57" s="2964"/>
      <c r="F57" s="2964"/>
      <c r="G57" s="2964"/>
      <c r="H57" s="2964"/>
      <c r="I57" s="2964"/>
      <c r="J57" s="2964"/>
      <c r="K57" s="2964"/>
      <c r="L57" s="2964"/>
      <c r="M57" s="2964"/>
      <c r="N57" s="2964"/>
      <c r="O57" s="2964"/>
      <c r="P57" s="2964"/>
      <c r="Q57" s="2964"/>
      <c r="R57" s="2964"/>
      <c r="S57" s="339"/>
      <c r="T57" s="861"/>
    </row>
    <row r="58" spans="1:24" s="212" customFormat="1" ht="35.1" customHeight="1">
      <c r="A58" s="2965" t="s">
        <v>1321</v>
      </c>
      <c r="B58" s="2966"/>
      <c r="C58" s="2966"/>
      <c r="D58" s="2966"/>
      <c r="E58" s="2966"/>
      <c r="F58" s="2966"/>
      <c r="G58" s="2966"/>
      <c r="H58" s="2966"/>
      <c r="I58" s="2966"/>
      <c r="J58" s="2966"/>
      <c r="K58" s="2966"/>
      <c r="L58" s="2966"/>
      <c r="M58" s="2966"/>
      <c r="N58" s="2966"/>
      <c r="O58" s="2966"/>
      <c r="P58" s="2966"/>
      <c r="Q58" s="2966"/>
      <c r="R58" s="2967"/>
      <c r="S58" s="860"/>
      <c r="T58" s="861"/>
    </row>
    <row r="59" spans="1:24" s="212" customFormat="1" ht="28.5" customHeight="1">
      <c r="A59" s="910"/>
      <c r="B59" s="683"/>
      <c r="C59" s="2968" t="s">
        <v>1292</v>
      </c>
      <c r="D59" s="2969"/>
      <c r="E59" s="2969"/>
      <c r="F59" s="2969"/>
      <c r="G59" s="2969"/>
      <c r="H59" s="2969"/>
      <c r="I59" s="2969"/>
      <c r="J59" s="2969"/>
      <c r="K59" s="2969"/>
      <c r="L59" s="2969"/>
      <c r="M59" s="2969"/>
      <c r="N59" s="2969"/>
      <c r="O59" s="2969"/>
      <c r="P59" s="2969"/>
      <c r="Q59" s="2969"/>
      <c r="R59" s="2970"/>
      <c r="S59" s="860"/>
      <c r="T59" s="861"/>
    </row>
    <row r="60" spans="1:24" s="245" customFormat="1" ht="12.95" customHeight="1">
      <c r="A60" s="387" t="s">
        <v>693</v>
      </c>
      <c r="B60" s="388"/>
      <c r="C60" s="389"/>
      <c r="D60" s="389"/>
      <c r="E60" s="389"/>
      <c r="F60" s="389"/>
      <c r="G60" s="389"/>
      <c r="H60" s="389"/>
      <c r="I60" s="389"/>
      <c r="J60" s="389"/>
      <c r="K60" s="389"/>
      <c r="L60" s="390"/>
      <c r="M60" s="388"/>
      <c r="N60" s="389"/>
      <c r="O60" s="390"/>
      <c r="P60" s="391"/>
      <c r="Q60" s="392"/>
      <c r="R60" s="392"/>
      <c r="S60" s="244"/>
      <c r="T60" s="244"/>
      <c r="U60" s="244"/>
      <c r="V60" s="243"/>
    </row>
    <row r="61" spans="1:24">
      <c r="C61" s="219"/>
      <c r="D61" s="219"/>
    </row>
    <row r="62" spans="1:24">
      <c r="C62" s="219"/>
      <c r="D62" s="219"/>
    </row>
    <row r="63" spans="1:24">
      <c r="C63" s="219"/>
      <c r="D63" s="219"/>
    </row>
    <row r="64" spans="1:24">
      <c r="C64" s="219"/>
      <c r="D64" s="219"/>
    </row>
  </sheetData>
  <mergeCells count="65">
    <mergeCell ref="C54:R54"/>
    <mergeCell ref="A55:R55"/>
    <mergeCell ref="C56:R56"/>
    <mergeCell ref="G47:I47"/>
    <mergeCell ref="C51:R51"/>
    <mergeCell ref="A53:R53"/>
    <mergeCell ref="C52:R52"/>
    <mergeCell ref="B42:R42"/>
    <mergeCell ref="A44:A47"/>
    <mergeCell ref="B44:F44"/>
    <mergeCell ref="B45:F45"/>
    <mergeCell ref="G45:I45"/>
    <mergeCell ref="B46:F46"/>
    <mergeCell ref="G46:I46"/>
    <mergeCell ref="B47:F47"/>
    <mergeCell ref="A25:R25"/>
    <mergeCell ref="C22:R22"/>
    <mergeCell ref="C26:R26"/>
    <mergeCell ref="A32:R32"/>
    <mergeCell ref="A33:D33"/>
    <mergeCell ref="E33:I33"/>
    <mergeCell ref="M33:R33"/>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11:A12"/>
    <mergeCell ref="B11:R11"/>
    <mergeCell ref="B12:R12"/>
    <mergeCell ref="A14:A17"/>
    <mergeCell ref="B14:F14"/>
    <mergeCell ref="B15:F15"/>
    <mergeCell ref="G15:I15"/>
    <mergeCell ref="B16:F16"/>
    <mergeCell ref="G16:I16"/>
    <mergeCell ref="B17:F17"/>
    <mergeCell ref="G17:I17"/>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s>
  <phoneticPr fontId="9"/>
  <conditionalFormatting sqref="O36 B42:R42 G36 O6 B12:R12 G6">
    <cfRule type="cellIs" dxfId="147" priority="12" stopIfTrue="1" operator="equal">
      <formula>""</formula>
    </cfRule>
  </conditionalFormatting>
  <conditionalFormatting sqref="B51:B52 B54 B21:B24">
    <cfRule type="cellIs" dxfId="146" priority="11" stopIfTrue="1" operator="equal">
      <formula>""</formula>
    </cfRule>
  </conditionalFormatting>
  <conditionalFormatting sqref="G44 J44 G14 J14">
    <cfRule type="cellIs" dxfId="145" priority="10" stopIfTrue="1" operator="equal">
      <formula>(COUNTIF($G$14:$J$14,"○")=1)</formula>
    </cfRule>
  </conditionalFormatting>
  <conditionalFormatting sqref="G45:G47 G15:G16">
    <cfRule type="expression" dxfId="144" priority="9" stopIfTrue="1">
      <formula>($G$14&lt;&gt;"")*($G$15="")*($G$16="")*($G$17="")</formula>
    </cfRule>
  </conditionalFormatting>
  <conditionalFormatting sqref="K36 D36 K6 D6">
    <cfRule type="cellIs" dxfId="143" priority="8" stopIfTrue="1" operator="equal">
      <formula>(COUNTIF($D$6:$K$6,"○")=1)</formula>
    </cfRule>
  </conditionalFormatting>
  <conditionalFormatting sqref="B26">
    <cfRule type="cellIs" dxfId="142" priority="7" stopIfTrue="1" operator="equal">
      <formula>""</formula>
    </cfRule>
  </conditionalFormatting>
  <conditionalFormatting sqref="B56">
    <cfRule type="cellIs" dxfId="141" priority="6" stopIfTrue="1" operator="equal">
      <formula>""</formula>
    </cfRule>
  </conditionalFormatting>
  <conditionalFormatting sqref="B29">
    <cfRule type="cellIs" dxfId="140" priority="2" stopIfTrue="1" operator="equal">
      <formula>""</formula>
    </cfRule>
  </conditionalFormatting>
  <conditionalFormatting sqref="B59">
    <cfRule type="cellIs" dxfId="139"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ignoredErrors>
    <ignoredError sqref="G17" unlockedFormula="1"/>
  </ignoredError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view="pageBreakPreview" zoomScale="85" zoomScaleNormal="100" zoomScaleSheetLayoutView="85" zoomScalePageLayoutView="57" workbookViewId="0">
      <selection activeCell="A2" sqref="A2:U2"/>
    </sheetView>
  </sheetViews>
  <sheetFormatPr defaultColWidth="9" defaultRowHeight="14.25"/>
  <cols>
    <col min="1" max="1" width="2.625" style="191" customWidth="1"/>
    <col min="2" max="2" width="3.125" style="191" customWidth="1"/>
    <col min="3" max="3" width="5.625" style="191" customWidth="1"/>
    <col min="4" max="4" width="3.125" style="191" customWidth="1"/>
    <col min="5" max="5" width="10.625" style="191" customWidth="1"/>
    <col min="6" max="7" width="3.125" style="191" customWidth="1"/>
    <col min="8" max="9" width="4.625" style="191" customWidth="1"/>
    <col min="10" max="11" width="3.125" style="191" customWidth="1"/>
    <col min="12" max="13" width="5.625" style="191" customWidth="1"/>
    <col min="14" max="15" width="3.125" style="191" customWidth="1"/>
    <col min="16" max="18" width="4.625" style="191" customWidth="1"/>
    <col min="19" max="19" width="3.125" style="191" customWidth="1"/>
    <col min="20" max="20" width="5.625" style="191" customWidth="1"/>
    <col min="21" max="21" width="10.125" style="191" customWidth="1"/>
    <col min="22" max="16384" width="9" style="191"/>
  </cols>
  <sheetData>
    <row r="1" spans="1:26" ht="18" customHeight="1">
      <c r="U1" s="308" t="s">
        <v>728</v>
      </c>
    </row>
    <row r="2" spans="1:26" ht="24.95" customHeight="1">
      <c r="A2" s="2996" t="s">
        <v>881</v>
      </c>
      <c r="B2" s="2996"/>
      <c r="C2" s="2996"/>
      <c r="D2" s="2996"/>
      <c r="E2" s="2996"/>
      <c r="F2" s="2996"/>
      <c r="G2" s="2996"/>
      <c r="H2" s="2996"/>
      <c r="I2" s="2996"/>
      <c r="J2" s="2996"/>
      <c r="K2" s="2996"/>
      <c r="L2" s="2996"/>
      <c r="M2" s="2996"/>
      <c r="N2" s="2996"/>
      <c r="O2" s="2996"/>
      <c r="P2" s="2996"/>
      <c r="Q2" s="2996"/>
      <c r="R2" s="2996"/>
      <c r="S2" s="2996"/>
      <c r="T2" s="2996"/>
      <c r="U2" s="2996"/>
    </row>
    <row r="3" spans="1:26" s="192" customFormat="1" ht="16.5" customHeight="1">
      <c r="A3" s="3010" t="s">
        <v>378</v>
      </c>
      <c r="B3" s="3010"/>
      <c r="C3" s="3010"/>
      <c r="D3" s="3010"/>
      <c r="E3" s="2998" t="str">
        <f>IF(様式1!L11="","",様式1!L11)</f>
        <v/>
      </c>
      <c r="F3" s="2998"/>
      <c r="G3" s="2998"/>
      <c r="H3" s="2998"/>
      <c r="I3" s="2998"/>
      <c r="J3" s="2998"/>
      <c r="L3" s="3010" t="s">
        <v>300</v>
      </c>
      <c r="M3" s="3010"/>
      <c r="N3" s="2998" t="str">
        <f>IF(様式1!G36="","",様式1!G36)</f>
        <v/>
      </c>
      <c r="O3" s="2998"/>
      <c r="P3" s="2998"/>
      <c r="Q3" s="2998"/>
      <c r="R3" s="2998"/>
      <c r="S3" s="2998"/>
      <c r="T3" s="2998"/>
      <c r="U3" s="2998"/>
    </row>
    <row r="4" spans="1:26" ht="16.5" customHeight="1">
      <c r="A4" s="3010"/>
      <c r="B4" s="3010"/>
      <c r="C4" s="3010"/>
      <c r="D4" s="3010"/>
      <c r="E4" s="2998"/>
      <c r="F4" s="2998"/>
      <c r="G4" s="2998"/>
      <c r="H4" s="2998"/>
      <c r="I4" s="2998"/>
      <c r="J4" s="2998"/>
      <c r="K4" s="364"/>
      <c r="L4" s="3010"/>
      <c r="M4" s="3010"/>
      <c r="N4" s="2998"/>
      <c r="O4" s="2998"/>
      <c r="P4" s="2998"/>
      <c r="Q4" s="2998"/>
      <c r="R4" s="2998"/>
      <c r="S4" s="2998"/>
      <c r="T4" s="2998"/>
      <c r="U4" s="2998"/>
    </row>
    <row r="5" spans="1:26" s="223" customFormat="1" ht="17.100000000000001" customHeight="1">
      <c r="A5" s="220" t="s">
        <v>183</v>
      </c>
      <c r="B5" s="221"/>
      <c r="C5" s="221"/>
      <c r="D5" s="221"/>
      <c r="E5" s="222"/>
      <c r="F5" s="222"/>
      <c r="G5" s="222"/>
      <c r="H5" s="222"/>
      <c r="I5" s="222"/>
      <c r="J5" s="222"/>
      <c r="K5" s="222"/>
      <c r="L5" s="222"/>
      <c r="M5" s="222"/>
      <c r="N5" s="222"/>
      <c r="O5" s="222"/>
      <c r="P5" s="222"/>
      <c r="Q5" s="222"/>
      <c r="R5" s="222"/>
      <c r="S5" s="222"/>
      <c r="T5" s="222"/>
    </row>
    <row r="6" spans="1:26" s="226" customFormat="1" ht="17.100000000000001" customHeight="1">
      <c r="A6" s="3011" t="s">
        <v>379</v>
      </c>
      <c r="B6" s="3011"/>
      <c r="C6" s="3011"/>
      <c r="D6" s="681"/>
      <c r="E6" s="546" t="s">
        <v>374</v>
      </c>
      <c r="F6" s="547" t="s">
        <v>517</v>
      </c>
      <c r="G6" s="3000"/>
      <c r="H6" s="3000"/>
      <c r="I6" s="3000"/>
      <c r="J6" s="345" t="s">
        <v>518</v>
      </c>
      <c r="K6" s="681" t="s">
        <v>543</v>
      </c>
      <c r="L6" s="239" t="s">
        <v>373</v>
      </c>
      <c r="M6" s="224"/>
      <c r="N6" s="547" t="s">
        <v>517</v>
      </c>
      <c r="O6" s="3000" t="str">
        <f>IF(様式5!L6="","",様式5!L6)</f>
        <v/>
      </c>
      <c r="P6" s="3000"/>
      <c r="Q6" s="3000"/>
      <c r="R6" s="345" t="s">
        <v>516</v>
      </c>
      <c r="S6" s="345"/>
      <c r="T6" s="345"/>
      <c r="U6" s="225"/>
    </row>
    <row r="7" spans="1:26" s="226" customFormat="1" ht="17.100000000000001" customHeight="1">
      <c r="A7" s="3011" t="s">
        <v>213</v>
      </c>
      <c r="B7" s="3011"/>
      <c r="C7" s="3011"/>
      <c r="D7" s="3018" t="str">
        <f>IF(様式1!F37="","",様式1!F37)</f>
        <v/>
      </c>
      <c r="E7" s="3019"/>
      <c r="F7" s="3019"/>
      <c r="G7" s="3019"/>
      <c r="H7" s="547" t="s">
        <v>278</v>
      </c>
      <c r="I7" s="3019" t="str">
        <f>IF(様式1!K37="","",様式1!K37)</f>
        <v/>
      </c>
      <c r="J7" s="3019"/>
      <c r="K7" s="3019"/>
      <c r="L7" s="3019"/>
      <c r="M7" s="3019"/>
      <c r="N7" s="3020" t="s">
        <v>380</v>
      </c>
      <c r="O7" s="3021"/>
      <c r="P7" s="3022"/>
      <c r="Q7" s="3008" t="str">
        <f>IF(様式1!F38="","",様式1!F38)</f>
        <v/>
      </c>
      <c r="R7" s="3009"/>
      <c r="S7" s="3009"/>
      <c r="T7" s="547"/>
      <c r="U7" s="200" t="s">
        <v>59</v>
      </c>
    </row>
    <row r="8" spans="1:26" s="199" customFormat="1" ht="8.1" customHeight="1">
      <c r="A8" s="544"/>
      <c r="B8" s="544"/>
      <c r="C8" s="201"/>
      <c r="D8" s="201"/>
      <c r="E8" s="201"/>
      <c r="F8" s="201"/>
      <c r="G8" s="201"/>
      <c r="H8" s="201"/>
      <c r="I8" s="201"/>
      <c r="J8" s="201"/>
      <c r="K8" s="201"/>
      <c r="L8" s="201"/>
      <c r="M8" s="201"/>
      <c r="N8" s="201"/>
      <c r="O8" s="544"/>
      <c r="P8" s="544"/>
      <c r="Q8" s="201"/>
      <c r="R8" s="201"/>
      <c r="S8" s="201"/>
      <c r="T8" s="201"/>
      <c r="U8" s="201"/>
    </row>
    <row r="9" spans="1:26" s="199" customFormat="1" ht="17.100000000000001" customHeight="1">
      <c r="A9" s="202" t="s">
        <v>381</v>
      </c>
      <c r="B9" s="544"/>
      <c r="C9" s="201"/>
      <c r="D9" s="201"/>
      <c r="E9" s="201"/>
      <c r="F9" s="201"/>
      <c r="G9" s="201"/>
      <c r="H9" s="201"/>
      <c r="I9" s="201"/>
      <c r="J9" s="201"/>
      <c r="K9" s="201"/>
      <c r="L9" s="201"/>
      <c r="M9" s="201"/>
      <c r="N9" s="201"/>
      <c r="O9" s="544"/>
      <c r="P9" s="544"/>
      <c r="Q9" s="201"/>
      <c r="R9" s="201"/>
      <c r="S9" s="201"/>
      <c r="T9" s="201"/>
      <c r="U9" s="201"/>
    </row>
    <row r="10" spans="1:26" s="199" customFormat="1" ht="17.100000000000001" customHeight="1">
      <c r="A10" s="551" t="s">
        <v>382</v>
      </c>
      <c r="B10" s="227"/>
      <c r="C10" s="228"/>
      <c r="D10" s="228"/>
      <c r="E10" s="228"/>
      <c r="F10" s="228"/>
      <c r="G10" s="228"/>
      <c r="H10" s="228"/>
      <c r="I10" s="228"/>
      <c r="J10" s="228"/>
      <c r="K10" s="228"/>
      <c r="L10" s="228"/>
      <c r="M10" s="228"/>
      <c r="N10" s="228"/>
      <c r="O10" s="227"/>
      <c r="P10" s="227"/>
      <c r="Q10" s="228"/>
      <c r="R10" s="228"/>
      <c r="S10" s="228"/>
      <c r="T10" s="228"/>
      <c r="U10" s="229"/>
    </row>
    <row r="11" spans="1:26" s="199" customFormat="1" ht="30" customHeight="1">
      <c r="A11" s="230"/>
      <c r="B11" s="2980" t="s">
        <v>480</v>
      </c>
      <c r="C11" s="2981"/>
      <c r="D11" s="2981"/>
      <c r="E11" s="2981"/>
      <c r="F11" s="2981"/>
      <c r="G11" s="2981"/>
      <c r="H11" s="2981"/>
      <c r="I11" s="2981"/>
      <c r="J11" s="2981"/>
      <c r="K11" s="2981"/>
      <c r="L11" s="2981"/>
      <c r="M11" s="2981"/>
      <c r="N11" s="2981"/>
      <c r="O11" s="2981"/>
      <c r="P11" s="2981"/>
      <c r="Q11" s="2981"/>
      <c r="R11" s="2981"/>
      <c r="S11" s="2981"/>
      <c r="T11" s="2981"/>
      <c r="U11" s="2982"/>
    </row>
    <row r="12" spans="1:26" s="199" customFormat="1" ht="200.1" customHeight="1">
      <c r="A12" s="230"/>
      <c r="B12" s="2983"/>
      <c r="C12" s="2984"/>
      <c r="D12" s="2984"/>
      <c r="E12" s="2984"/>
      <c r="F12" s="2984"/>
      <c r="G12" s="2984"/>
      <c r="H12" s="2984"/>
      <c r="I12" s="2984"/>
      <c r="J12" s="2984"/>
      <c r="K12" s="2984"/>
      <c r="L12" s="2984"/>
      <c r="M12" s="2984"/>
      <c r="N12" s="2984"/>
      <c r="O12" s="2984"/>
      <c r="P12" s="2984"/>
      <c r="Q12" s="2984"/>
      <c r="R12" s="2984"/>
      <c r="S12" s="2984"/>
      <c r="T12" s="2984"/>
      <c r="U12" s="2985"/>
      <c r="Z12" s="205"/>
    </row>
    <row r="13" spans="1:26" s="199" customFormat="1" ht="18.95" customHeight="1">
      <c r="A13" s="234"/>
      <c r="B13" s="231" t="s">
        <v>444</v>
      </c>
      <c r="C13" s="232"/>
      <c r="D13" s="232"/>
      <c r="E13" s="232"/>
      <c r="F13" s="232"/>
      <c r="G13" s="232"/>
      <c r="H13" s="232"/>
      <c r="I13" s="232"/>
      <c r="J13" s="232"/>
      <c r="K13" s="232"/>
      <c r="L13" s="232"/>
      <c r="M13" s="232"/>
      <c r="N13" s="232"/>
      <c r="O13" s="232"/>
      <c r="P13" s="232"/>
      <c r="Q13" s="232"/>
      <c r="R13" s="232"/>
      <c r="S13" s="232"/>
      <c r="T13" s="232"/>
      <c r="U13" s="233"/>
      <c r="W13" s="205"/>
    </row>
    <row r="14" spans="1:26" s="199" customFormat="1" ht="50.1" customHeight="1">
      <c r="A14" s="234"/>
      <c r="B14" s="3012" t="s">
        <v>456</v>
      </c>
      <c r="C14" s="3013"/>
      <c r="D14" s="3013"/>
      <c r="E14" s="3013"/>
      <c r="F14" s="3013"/>
      <c r="G14" s="3013"/>
      <c r="H14" s="3013"/>
      <c r="I14" s="3013"/>
      <c r="J14" s="3013"/>
      <c r="K14" s="3013"/>
      <c r="L14" s="3013"/>
      <c r="M14" s="3013"/>
      <c r="N14" s="3013"/>
      <c r="O14" s="3013"/>
      <c r="P14" s="3013"/>
      <c r="Q14" s="3013"/>
      <c r="R14" s="3013"/>
      <c r="S14" s="3013"/>
      <c r="T14" s="3013"/>
      <c r="U14" s="3014"/>
      <c r="V14" s="234"/>
    </row>
    <row r="15" spans="1:26" s="226" customFormat="1" ht="17.100000000000001" customHeight="1">
      <c r="A15" s="292"/>
      <c r="B15" s="235" t="s">
        <v>379</v>
      </c>
      <c r="C15" s="236"/>
      <c r="D15" s="236"/>
      <c r="E15" s="237"/>
      <c r="F15" s="682"/>
      <c r="G15" s="196" t="s">
        <v>374</v>
      </c>
      <c r="H15" s="547"/>
      <c r="I15" s="547"/>
      <c r="J15" s="547" t="s">
        <v>517</v>
      </c>
      <c r="K15" s="3000"/>
      <c r="L15" s="3000"/>
      <c r="M15" s="345" t="s">
        <v>518</v>
      </c>
      <c r="N15" s="682"/>
      <c r="O15" s="196" t="s">
        <v>373</v>
      </c>
      <c r="P15" s="547"/>
      <c r="Q15" s="547"/>
      <c r="R15" s="547" t="s">
        <v>517</v>
      </c>
      <c r="S15" s="3000"/>
      <c r="T15" s="3000"/>
      <c r="U15" s="346" t="s">
        <v>516</v>
      </c>
      <c r="V15" s="347"/>
      <c r="W15" s="199"/>
      <c r="X15" s="199"/>
      <c r="Y15" s="199"/>
    </row>
    <row r="16" spans="1:26" s="226" customFormat="1" ht="17.100000000000001" customHeight="1">
      <c r="A16" s="292"/>
      <c r="B16" s="384" t="s">
        <v>955</v>
      </c>
      <c r="C16" s="236"/>
      <c r="D16" s="533"/>
      <c r="E16" s="237"/>
      <c r="F16" s="2989"/>
      <c r="G16" s="2990"/>
      <c r="H16" s="2990"/>
      <c r="I16" s="2990"/>
      <c r="J16" s="2990"/>
      <c r="K16" s="2990"/>
      <c r="L16" s="2990"/>
      <c r="M16" s="2990"/>
      <c r="N16" s="2990"/>
      <c r="O16" s="2990"/>
      <c r="P16" s="2990"/>
      <c r="Q16" s="2990"/>
      <c r="R16" s="2990"/>
      <c r="S16" s="2990"/>
      <c r="T16" s="2990"/>
      <c r="U16" s="3015"/>
      <c r="W16" s="199"/>
      <c r="X16" s="199"/>
      <c r="Y16" s="199"/>
    </row>
    <row r="17" spans="1:25" s="226" customFormat="1" ht="17.100000000000001" customHeight="1">
      <c r="A17" s="292"/>
      <c r="B17" s="235" t="s">
        <v>213</v>
      </c>
      <c r="C17" s="236"/>
      <c r="D17" s="236"/>
      <c r="E17" s="237"/>
      <c r="F17" s="3016"/>
      <c r="G17" s="3017"/>
      <c r="H17" s="3017"/>
      <c r="I17" s="3017"/>
      <c r="J17" s="3017"/>
      <c r="K17" s="3017"/>
      <c r="L17" s="547" t="s">
        <v>278</v>
      </c>
      <c r="M17" s="3017"/>
      <c r="N17" s="3017"/>
      <c r="O17" s="3017"/>
      <c r="P17" s="3017"/>
      <c r="Q17" s="547"/>
      <c r="R17" s="547"/>
      <c r="S17" s="547"/>
      <c r="T17" s="547"/>
      <c r="U17" s="225"/>
      <c r="W17" s="199"/>
      <c r="X17" s="199"/>
      <c r="Y17" s="199"/>
    </row>
    <row r="18" spans="1:25" s="226" customFormat="1" ht="17.100000000000001" customHeight="1">
      <c r="A18" s="293"/>
      <c r="B18" s="384" t="s">
        <v>538</v>
      </c>
      <c r="C18" s="236"/>
      <c r="D18" s="236"/>
      <c r="E18" s="237"/>
      <c r="F18" s="3026"/>
      <c r="G18" s="3027"/>
      <c r="H18" s="3027"/>
      <c r="I18" s="3027"/>
      <c r="J18" s="547" t="s">
        <v>392</v>
      </c>
      <c r="K18" s="547"/>
      <c r="L18" s="547"/>
      <c r="M18" s="547"/>
      <c r="N18" s="550"/>
      <c r="O18" s="550"/>
      <c r="P18" s="547"/>
      <c r="Q18" s="547"/>
      <c r="R18" s="547"/>
      <c r="S18" s="547"/>
      <c r="T18" s="547"/>
      <c r="U18" s="225"/>
      <c r="W18" s="199"/>
      <c r="X18" s="199"/>
      <c r="Y18" s="199"/>
    </row>
    <row r="19" spans="1:25" s="199" customFormat="1" ht="17.100000000000001" customHeight="1">
      <c r="A19" s="238" t="s">
        <v>445</v>
      </c>
      <c r="B19" s="224"/>
      <c r="C19" s="545"/>
      <c r="D19" s="545"/>
      <c r="E19" s="545"/>
      <c r="F19" s="545"/>
      <c r="G19" s="545"/>
      <c r="H19" s="553"/>
      <c r="I19" s="553"/>
      <c r="J19" s="553"/>
      <c r="K19" s="547"/>
      <c r="L19" s="547"/>
      <c r="M19" s="547"/>
      <c r="N19" s="547"/>
      <c r="O19" s="550"/>
      <c r="P19" s="550"/>
      <c r="Q19" s="547"/>
      <c r="R19" s="547"/>
      <c r="S19" s="547"/>
      <c r="T19" s="547"/>
      <c r="U19" s="552"/>
    </row>
    <row r="20" spans="1:25" s="199" customFormat="1" ht="17.100000000000001" customHeight="1">
      <c r="A20" s="2978"/>
      <c r="B20" s="2986" t="s">
        <v>384</v>
      </c>
      <c r="C20" s="2987"/>
      <c r="D20" s="2987"/>
      <c r="E20" s="2987"/>
      <c r="F20" s="2988"/>
      <c r="G20" s="682"/>
      <c r="H20" s="196" t="s">
        <v>385</v>
      </c>
      <c r="I20" s="196"/>
      <c r="J20" s="547"/>
      <c r="K20" s="682"/>
      <c r="L20" s="547" t="s">
        <v>386</v>
      </c>
      <c r="M20" s="196" t="s">
        <v>387</v>
      </c>
      <c r="N20" s="547"/>
      <c r="O20" s="550"/>
      <c r="P20" s="550"/>
      <c r="Q20" s="547"/>
      <c r="R20" s="547"/>
      <c r="S20" s="547"/>
      <c r="T20" s="547"/>
      <c r="U20" s="552"/>
    </row>
    <row r="21" spans="1:25" s="199" customFormat="1" ht="17.100000000000001" customHeight="1">
      <c r="A21" s="2978"/>
      <c r="B21" s="2986" t="s">
        <v>395</v>
      </c>
      <c r="C21" s="2987"/>
      <c r="D21" s="2987"/>
      <c r="E21" s="2987"/>
      <c r="F21" s="2988"/>
      <c r="G21" s="3028"/>
      <c r="H21" s="3029"/>
      <c r="I21" s="3029"/>
      <c r="J21" s="3029"/>
      <c r="K21" s="239" t="s">
        <v>389</v>
      </c>
      <c r="L21" s="239"/>
      <c r="M21" s="239"/>
      <c r="N21" s="239"/>
      <c r="O21" s="239"/>
      <c r="P21" s="239"/>
      <c r="Q21" s="239"/>
      <c r="R21" s="239"/>
      <c r="S21" s="239"/>
      <c r="T21" s="239"/>
      <c r="U21" s="200"/>
    </row>
    <row r="22" spans="1:25" s="199" customFormat="1" ht="17.100000000000001" customHeight="1">
      <c r="A22" s="2978"/>
      <c r="B22" s="2986" t="s">
        <v>390</v>
      </c>
      <c r="C22" s="2987"/>
      <c r="D22" s="2987"/>
      <c r="E22" s="2987"/>
      <c r="F22" s="2988"/>
      <c r="G22" s="3028"/>
      <c r="H22" s="3029"/>
      <c r="I22" s="3029"/>
      <c r="J22" s="3029"/>
      <c r="K22" s="239" t="s">
        <v>389</v>
      </c>
      <c r="L22" s="239"/>
      <c r="M22" s="239"/>
      <c r="N22" s="239"/>
      <c r="O22" s="239"/>
      <c r="P22" s="239"/>
      <c r="Q22" s="239"/>
      <c r="R22" s="239"/>
      <c r="S22" s="239"/>
      <c r="T22" s="239"/>
      <c r="U22" s="200"/>
    </row>
    <row r="23" spans="1:25" s="199" customFormat="1" ht="17.100000000000001" customHeight="1">
      <c r="A23" s="2979"/>
      <c r="B23" s="2986" t="s">
        <v>391</v>
      </c>
      <c r="C23" s="2987"/>
      <c r="D23" s="2987"/>
      <c r="E23" s="2987"/>
      <c r="F23" s="2988"/>
      <c r="G23" s="3028"/>
      <c r="H23" s="3029"/>
      <c r="I23" s="3029"/>
      <c r="J23" s="3029"/>
      <c r="K23" s="239" t="s">
        <v>392</v>
      </c>
      <c r="L23" s="239"/>
      <c r="M23" s="239"/>
      <c r="N23" s="239"/>
      <c r="O23" s="239"/>
      <c r="P23" s="239"/>
      <c r="Q23" s="239"/>
      <c r="R23" s="239"/>
      <c r="S23" s="239"/>
      <c r="T23" s="239"/>
      <c r="U23" s="200"/>
    </row>
    <row r="24" spans="1:25" s="199" customFormat="1" ht="8.1" customHeight="1">
      <c r="A24" s="209"/>
      <c r="B24" s="205"/>
      <c r="C24" s="202"/>
      <c r="D24" s="202"/>
      <c r="E24" s="202"/>
      <c r="F24" s="202"/>
      <c r="G24" s="201"/>
      <c r="H24" s="201"/>
      <c r="I24" s="201"/>
      <c r="J24" s="201"/>
      <c r="K24" s="201"/>
      <c r="L24" s="201"/>
      <c r="M24" s="201"/>
      <c r="N24" s="201"/>
      <c r="O24" s="544"/>
      <c r="P24" s="544"/>
      <c r="Q24" s="201"/>
      <c r="R24" s="201"/>
      <c r="S24" s="201"/>
      <c r="T24" s="201"/>
      <c r="U24" s="201"/>
    </row>
    <row r="25" spans="1:25" s="199" customFormat="1" ht="17.100000000000001" customHeight="1">
      <c r="A25" s="205" t="s">
        <v>393</v>
      </c>
      <c r="B25" s="544"/>
      <c r="C25" s="201"/>
      <c r="D25" s="201"/>
      <c r="E25" s="201"/>
      <c r="F25" s="201"/>
      <c r="G25" s="201"/>
      <c r="H25" s="201"/>
      <c r="I25" s="201"/>
      <c r="J25" s="201"/>
      <c r="K25" s="201"/>
      <c r="L25" s="201"/>
      <c r="M25" s="201"/>
      <c r="N25" s="201"/>
      <c r="O25" s="544"/>
      <c r="P25" s="544"/>
      <c r="Q25" s="201"/>
      <c r="R25" s="201"/>
      <c r="S25" s="201"/>
      <c r="T25" s="201"/>
      <c r="U25" s="201"/>
    </row>
    <row r="26" spans="1:25" s="199" customFormat="1" ht="17.100000000000001" customHeight="1">
      <c r="A26" s="3023" t="s">
        <v>394</v>
      </c>
      <c r="B26" s="3024"/>
      <c r="C26" s="3024"/>
      <c r="D26" s="3024"/>
      <c r="E26" s="3024"/>
      <c r="F26" s="3024"/>
      <c r="G26" s="3024"/>
      <c r="H26" s="3024"/>
      <c r="I26" s="3024"/>
      <c r="J26" s="3024"/>
      <c r="K26" s="3024"/>
      <c r="L26" s="3024"/>
      <c r="M26" s="3024"/>
      <c r="N26" s="3024"/>
      <c r="O26" s="3024"/>
      <c r="P26" s="3024"/>
      <c r="Q26" s="3024"/>
      <c r="R26" s="3024"/>
      <c r="S26" s="3024"/>
      <c r="T26" s="3024"/>
      <c r="U26" s="3025"/>
      <c r="V26" s="205"/>
      <c r="X26" s="205"/>
    </row>
    <row r="27" spans="1:25" s="226" customFormat="1" ht="17.100000000000001" customHeight="1">
      <c r="A27" s="240"/>
      <c r="B27" s="681"/>
      <c r="C27" s="2986" t="s">
        <v>487</v>
      </c>
      <c r="D27" s="2987"/>
      <c r="E27" s="2987"/>
      <c r="F27" s="2987"/>
      <c r="G27" s="2987"/>
      <c r="H27" s="2987"/>
      <c r="I27" s="2987"/>
      <c r="J27" s="2987"/>
      <c r="K27" s="2987"/>
      <c r="L27" s="2987"/>
      <c r="M27" s="2987"/>
      <c r="N27" s="2987"/>
      <c r="O27" s="2987"/>
      <c r="P27" s="2987"/>
      <c r="Q27" s="2987"/>
      <c r="R27" s="2987"/>
      <c r="S27" s="2987"/>
      <c r="T27" s="2987"/>
      <c r="U27" s="2988"/>
      <c r="V27" s="241"/>
    </row>
    <row r="28" spans="1:25" s="226" customFormat="1" ht="17.100000000000001" customHeight="1">
      <c r="A28" s="240"/>
      <c r="B28" s="691"/>
      <c r="C28" s="2986" t="s">
        <v>1128</v>
      </c>
      <c r="D28" s="2987"/>
      <c r="E28" s="2987"/>
      <c r="F28" s="2987"/>
      <c r="G28" s="2987"/>
      <c r="H28" s="2987"/>
      <c r="I28" s="2987"/>
      <c r="J28" s="2987"/>
      <c r="K28" s="2987"/>
      <c r="L28" s="2987"/>
      <c r="M28" s="2987"/>
      <c r="N28" s="2987"/>
      <c r="O28" s="2987"/>
      <c r="P28" s="2987"/>
      <c r="Q28" s="2987"/>
      <c r="R28" s="2987"/>
      <c r="S28" s="2987"/>
      <c r="T28" s="2987"/>
      <c r="U28" s="2988"/>
      <c r="V28" s="241"/>
    </row>
    <row r="29" spans="1:25" s="199" customFormat="1" ht="25.5" customHeight="1">
      <c r="A29" s="2980" t="s">
        <v>1117</v>
      </c>
      <c r="B29" s="2981"/>
      <c r="C29" s="2981"/>
      <c r="D29" s="2981"/>
      <c r="E29" s="2981"/>
      <c r="F29" s="2981"/>
      <c r="G29" s="2981"/>
      <c r="H29" s="2981"/>
      <c r="I29" s="2981"/>
      <c r="J29" s="2981"/>
      <c r="K29" s="2981"/>
      <c r="L29" s="2981"/>
      <c r="M29" s="2981"/>
      <c r="N29" s="2981"/>
      <c r="O29" s="2981"/>
      <c r="P29" s="2981"/>
      <c r="Q29" s="2981"/>
      <c r="R29" s="2981"/>
      <c r="S29" s="2981"/>
      <c r="T29" s="2981"/>
      <c r="U29" s="2982"/>
      <c r="V29" s="205"/>
      <c r="X29" s="205"/>
    </row>
    <row r="30" spans="1:25" s="226" customFormat="1" ht="30" customHeight="1">
      <c r="A30" s="386"/>
      <c r="B30" s="684"/>
      <c r="C30" s="2968" t="s">
        <v>981</v>
      </c>
      <c r="D30" s="2969"/>
      <c r="E30" s="2969"/>
      <c r="F30" s="2969"/>
      <c r="G30" s="2969"/>
      <c r="H30" s="2969"/>
      <c r="I30" s="2969"/>
      <c r="J30" s="2969"/>
      <c r="K30" s="2969"/>
      <c r="L30" s="2969"/>
      <c r="M30" s="2969"/>
      <c r="N30" s="2969"/>
      <c r="O30" s="2969"/>
      <c r="P30" s="2969"/>
      <c r="Q30" s="2969"/>
      <c r="R30" s="2969"/>
      <c r="S30" s="2969"/>
      <c r="T30" s="2969"/>
      <c r="U30" s="2970"/>
      <c r="V30" s="241"/>
    </row>
    <row r="31" spans="1:25" s="199" customFormat="1" ht="15" customHeight="1">
      <c r="A31" s="2980" t="s">
        <v>1118</v>
      </c>
      <c r="B31" s="2981"/>
      <c r="C31" s="2981"/>
      <c r="D31" s="2981"/>
      <c r="E31" s="2981"/>
      <c r="F31" s="2981"/>
      <c r="G31" s="2981"/>
      <c r="H31" s="2981"/>
      <c r="I31" s="2981"/>
      <c r="J31" s="2981"/>
      <c r="K31" s="2981"/>
      <c r="L31" s="2981"/>
      <c r="M31" s="2981"/>
      <c r="N31" s="2981"/>
      <c r="O31" s="2981"/>
      <c r="P31" s="2981"/>
      <c r="Q31" s="2981"/>
      <c r="R31" s="2981"/>
      <c r="S31" s="2981"/>
      <c r="T31" s="2981"/>
      <c r="U31" s="2982"/>
    </row>
    <row r="32" spans="1:25" s="199" customFormat="1" ht="15" customHeight="1">
      <c r="A32" s="3030"/>
      <c r="B32" s="3031"/>
      <c r="C32" s="3031"/>
      <c r="D32" s="3031"/>
      <c r="E32" s="3031"/>
      <c r="F32" s="3031"/>
      <c r="G32" s="3031"/>
      <c r="H32" s="3031"/>
      <c r="I32" s="3031"/>
      <c r="J32" s="3031"/>
      <c r="K32" s="3031"/>
      <c r="L32" s="3031"/>
      <c r="M32" s="3031"/>
      <c r="N32" s="3031"/>
      <c r="O32" s="3031"/>
      <c r="P32" s="3031"/>
      <c r="Q32" s="3031"/>
      <c r="R32" s="3031"/>
      <c r="S32" s="3031"/>
      <c r="T32" s="3031"/>
      <c r="U32" s="3032"/>
    </row>
    <row r="33" spans="1:24" s="226" customFormat="1" ht="28.5" customHeight="1">
      <c r="A33" s="242"/>
      <c r="B33" s="681"/>
      <c r="C33" s="2968" t="s">
        <v>1123</v>
      </c>
      <c r="D33" s="2969"/>
      <c r="E33" s="2969"/>
      <c r="F33" s="2969"/>
      <c r="G33" s="2969"/>
      <c r="H33" s="2969"/>
      <c r="I33" s="2969"/>
      <c r="J33" s="2969"/>
      <c r="K33" s="2969"/>
      <c r="L33" s="2969"/>
      <c r="M33" s="2969"/>
      <c r="N33" s="2969"/>
      <c r="O33" s="2969"/>
      <c r="P33" s="2969"/>
      <c r="Q33" s="2969"/>
      <c r="R33" s="2969"/>
      <c r="S33" s="2969"/>
      <c r="T33" s="2969"/>
      <c r="U33" s="2970"/>
    </row>
    <row r="34" spans="1:24" s="245" customFormat="1" ht="12.95" customHeight="1">
      <c r="A34" s="390" t="s">
        <v>693</v>
      </c>
      <c r="B34" s="388"/>
      <c r="C34" s="387"/>
      <c r="D34" s="389"/>
      <c r="E34" s="389"/>
      <c r="F34" s="389"/>
      <c r="G34" s="389"/>
      <c r="H34" s="389"/>
      <c r="I34" s="389"/>
      <c r="J34" s="389"/>
      <c r="K34" s="389"/>
      <c r="L34" s="390"/>
      <c r="M34" s="388"/>
      <c r="N34" s="389"/>
      <c r="O34" s="390"/>
      <c r="P34" s="391"/>
      <c r="Q34" s="392"/>
      <c r="R34" s="392"/>
      <c r="S34" s="392"/>
      <c r="T34" s="392"/>
      <c r="U34" s="392"/>
      <c r="V34" s="243"/>
    </row>
    <row r="35" spans="1:24" s="337" customFormat="1" ht="18" customHeight="1">
      <c r="A35" s="339" t="s">
        <v>479</v>
      </c>
      <c r="C35" s="336"/>
      <c r="D35" s="336"/>
      <c r="E35" s="336"/>
      <c r="F35" s="336"/>
      <c r="G35" s="336"/>
      <c r="H35" s="336"/>
      <c r="I35" s="336"/>
      <c r="J35" s="338"/>
      <c r="K35" s="544"/>
      <c r="L35" s="336"/>
      <c r="M35" s="336"/>
      <c r="N35" s="336"/>
      <c r="O35" s="336"/>
      <c r="P35" s="336"/>
      <c r="Q35" s="336"/>
      <c r="R35" s="336"/>
      <c r="S35" s="336"/>
      <c r="T35" s="336"/>
      <c r="U35" s="336"/>
      <c r="V35" s="336"/>
    </row>
    <row r="36" spans="1:24" s="199" customFormat="1" ht="12.95" customHeight="1">
      <c r="A36" s="3033" t="s">
        <v>455</v>
      </c>
      <c r="B36" s="3034"/>
      <c r="C36" s="3034"/>
      <c r="D36" s="3034"/>
      <c r="E36" s="3034"/>
      <c r="F36" s="3034"/>
      <c r="G36" s="3034"/>
      <c r="H36" s="3034"/>
      <c r="I36" s="3034"/>
      <c r="J36" s="3034"/>
      <c r="K36" s="3034"/>
      <c r="L36" s="3034"/>
      <c r="M36" s="3034"/>
      <c r="N36" s="3034"/>
      <c r="O36" s="3034"/>
      <c r="P36" s="3034"/>
      <c r="Q36" s="3034"/>
      <c r="R36" s="3034"/>
      <c r="S36" s="3034"/>
      <c r="T36" s="3034"/>
      <c r="U36" s="3034"/>
      <c r="V36" s="205"/>
    </row>
    <row r="37" spans="1:24" s="199" customFormat="1" ht="12.95" customHeight="1">
      <c r="A37" s="3035"/>
      <c r="B37" s="3035"/>
      <c r="C37" s="3035"/>
      <c r="D37" s="3035"/>
      <c r="E37" s="3035"/>
      <c r="F37" s="3035"/>
      <c r="G37" s="3035"/>
      <c r="H37" s="3035"/>
      <c r="I37" s="3035"/>
      <c r="J37" s="3035"/>
      <c r="K37" s="3035"/>
      <c r="L37" s="3035"/>
      <c r="M37" s="3035"/>
      <c r="N37" s="3035"/>
      <c r="O37" s="3035"/>
      <c r="P37" s="3035"/>
      <c r="Q37" s="3035"/>
      <c r="R37" s="3035"/>
      <c r="S37" s="3035"/>
      <c r="T37" s="3035"/>
      <c r="U37" s="3035"/>
      <c r="V37" s="205"/>
    </row>
    <row r="38" spans="1:24" s="248" customFormat="1" ht="18" customHeight="1">
      <c r="A38" s="246"/>
      <c r="B38" s="3011" t="s">
        <v>396</v>
      </c>
      <c r="C38" s="3011"/>
      <c r="D38" s="3011"/>
      <c r="E38" s="3020" t="s">
        <v>213</v>
      </c>
      <c r="F38" s="3021"/>
      <c r="G38" s="3021"/>
      <c r="H38" s="3021"/>
      <c r="I38" s="3021"/>
      <c r="J38" s="3021"/>
      <c r="K38" s="3021"/>
      <c r="L38" s="3021"/>
      <c r="M38" s="3021"/>
      <c r="N38" s="3022"/>
      <c r="O38" s="3020" t="s">
        <v>397</v>
      </c>
      <c r="P38" s="3021"/>
      <c r="Q38" s="3020" t="s">
        <v>398</v>
      </c>
      <c r="R38" s="3021"/>
      <c r="S38" s="3021"/>
      <c r="T38" s="3021"/>
      <c r="U38" s="3022"/>
      <c r="V38" s="247"/>
      <c r="X38" s="247"/>
    </row>
    <row r="39" spans="1:24" s="226" customFormat="1" ht="17.100000000000001" customHeight="1">
      <c r="A39" s="549" t="s">
        <v>399</v>
      </c>
      <c r="B39" s="3036"/>
      <c r="C39" s="3036"/>
      <c r="D39" s="3036"/>
      <c r="E39" s="3037"/>
      <c r="F39" s="3038"/>
      <c r="G39" s="3038"/>
      <c r="H39" s="3038"/>
      <c r="I39" s="547" t="s">
        <v>278</v>
      </c>
      <c r="J39" s="3039"/>
      <c r="K39" s="3039"/>
      <c r="L39" s="3039"/>
      <c r="M39" s="3039"/>
      <c r="N39" s="3040"/>
      <c r="O39" s="3041"/>
      <c r="P39" s="3042"/>
      <c r="Q39" s="3037"/>
      <c r="R39" s="3039"/>
      <c r="S39" s="3039"/>
      <c r="T39" s="3039"/>
      <c r="U39" s="3040"/>
      <c r="V39" s="241"/>
      <c r="W39" s="241"/>
    </row>
    <row r="40" spans="1:24" s="226" customFormat="1" ht="17.100000000000001" customHeight="1">
      <c r="A40" s="549" t="s">
        <v>400</v>
      </c>
      <c r="B40" s="3036"/>
      <c r="C40" s="3036"/>
      <c r="D40" s="3036"/>
      <c r="E40" s="3037"/>
      <c r="F40" s="3038"/>
      <c r="G40" s="3038"/>
      <c r="H40" s="3038"/>
      <c r="I40" s="547" t="s">
        <v>278</v>
      </c>
      <c r="J40" s="3039"/>
      <c r="K40" s="3039"/>
      <c r="L40" s="3039"/>
      <c r="M40" s="3039"/>
      <c r="N40" s="3040"/>
      <c r="O40" s="3041"/>
      <c r="P40" s="3042"/>
      <c r="Q40" s="3037"/>
      <c r="R40" s="3039"/>
      <c r="S40" s="3039"/>
      <c r="T40" s="3039"/>
      <c r="U40" s="3040"/>
      <c r="V40" s="241"/>
    </row>
    <row r="41" spans="1:24" s="226" customFormat="1" ht="17.100000000000001" customHeight="1">
      <c r="A41" s="549" t="s">
        <v>401</v>
      </c>
      <c r="B41" s="3036"/>
      <c r="C41" s="3036"/>
      <c r="D41" s="3036"/>
      <c r="E41" s="3037"/>
      <c r="F41" s="3038"/>
      <c r="G41" s="3038"/>
      <c r="H41" s="3038"/>
      <c r="I41" s="547" t="s">
        <v>278</v>
      </c>
      <c r="J41" s="3039"/>
      <c r="K41" s="3039"/>
      <c r="L41" s="3039"/>
      <c r="M41" s="3039"/>
      <c r="N41" s="3040"/>
      <c r="O41" s="3041"/>
      <c r="P41" s="3042"/>
      <c r="Q41" s="3037"/>
      <c r="R41" s="3039"/>
      <c r="S41" s="3039"/>
      <c r="T41" s="3039"/>
      <c r="U41" s="3040"/>
      <c r="V41" s="241"/>
    </row>
    <row r="42" spans="1:24" s="226" customFormat="1" ht="17.100000000000001" customHeight="1">
      <c r="A42" s="549" t="s">
        <v>402</v>
      </c>
      <c r="B42" s="3036"/>
      <c r="C42" s="3036"/>
      <c r="D42" s="3036"/>
      <c r="E42" s="3037"/>
      <c r="F42" s="3038"/>
      <c r="G42" s="3038"/>
      <c r="H42" s="3038"/>
      <c r="I42" s="547" t="s">
        <v>278</v>
      </c>
      <c r="J42" s="3039"/>
      <c r="K42" s="3039"/>
      <c r="L42" s="3039"/>
      <c r="M42" s="3039"/>
      <c r="N42" s="3040"/>
      <c r="O42" s="3041"/>
      <c r="P42" s="3042"/>
      <c r="Q42" s="3037"/>
      <c r="R42" s="3039"/>
      <c r="S42" s="3039"/>
      <c r="T42" s="3039"/>
      <c r="U42" s="3040"/>
      <c r="V42" s="241"/>
    </row>
    <row r="43" spans="1:24" s="226" customFormat="1" ht="17.100000000000001" customHeight="1">
      <c r="A43" s="549" t="s">
        <v>403</v>
      </c>
      <c r="B43" s="3036"/>
      <c r="C43" s="3036"/>
      <c r="D43" s="3036"/>
      <c r="E43" s="3037"/>
      <c r="F43" s="3038"/>
      <c r="G43" s="3038"/>
      <c r="H43" s="3038"/>
      <c r="I43" s="547" t="s">
        <v>278</v>
      </c>
      <c r="J43" s="3039"/>
      <c r="K43" s="3039"/>
      <c r="L43" s="3039"/>
      <c r="M43" s="3039"/>
      <c r="N43" s="3040"/>
      <c r="O43" s="3041"/>
      <c r="P43" s="3042"/>
      <c r="Q43" s="3037"/>
      <c r="R43" s="3039"/>
      <c r="S43" s="3039"/>
      <c r="T43" s="3039"/>
      <c r="U43" s="3040"/>
      <c r="V43" s="241"/>
    </row>
    <row r="44" spans="1:24" ht="10.5" customHeight="1">
      <c r="A44" s="3043" t="s">
        <v>484</v>
      </c>
      <c r="B44" s="3043"/>
      <c r="C44" s="3043"/>
      <c r="D44" s="3043"/>
      <c r="E44" s="3043"/>
      <c r="F44" s="3043"/>
      <c r="G44" s="3043"/>
      <c r="H44" s="3043"/>
      <c r="I44" s="3043"/>
      <c r="J44" s="3043"/>
      <c r="K44" s="3043"/>
      <c r="L44" s="3043"/>
      <c r="M44" s="3043"/>
      <c r="N44" s="3043"/>
      <c r="O44" s="3043"/>
      <c r="P44" s="3043"/>
      <c r="Q44" s="3043"/>
      <c r="R44" s="3043"/>
      <c r="S44" s="3043"/>
      <c r="T44" s="3043"/>
      <c r="U44" s="3043"/>
    </row>
    <row r="45" spans="1:24" s="245" customFormat="1" ht="10.5" customHeight="1">
      <c r="A45" s="249" t="s">
        <v>404</v>
      </c>
      <c r="C45" s="243"/>
      <c r="D45" s="243"/>
      <c r="E45" s="243"/>
      <c r="F45" s="243"/>
      <c r="G45" s="243"/>
      <c r="H45" s="243"/>
      <c r="I45" s="243"/>
      <c r="J45" s="243"/>
      <c r="K45" s="243"/>
      <c r="L45" s="243"/>
      <c r="M45" s="243"/>
      <c r="N45" s="243"/>
      <c r="O45" s="243"/>
      <c r="P45" s="243"/>
      <c r="Q45" s="243"/>
      <c r="R45" s="243"/>
      <c r="S45" s="243"/>
      <c r="T45" s="243"/>
      <c r="U45" s="243"/>
    </row>
    <row r="46" spans="1:24" s="245" customFormat="1" ht="10.5" customHeight="1">
      <c r="A46" s="249" t="s">
        <v>405</v>
      </c>
      <c r="C46" s="243"/>
      <c r="D46" s="243"/>
      <c r="E46" s="243"/>
      <c r="F46" s="243"/>
      <c r="G46" s="243"/>
      <c r="H46" s="243"/>
      <c r="I46" s="243"/>
      <c r="J46" s="243"/>
      <c r="K46" s="243"/>
      <c r="L46" s="243"/>
      <c r="M46" s="243"/>
      <c r="N46" s="243"/>
      <c r="O46" s="243"/>
      <c r="P46" s="243"/>
      <c r="Q46" s="243"/>
      <c r="R46" s="243"/>
      <c r="S46" s="243"/>
      <c r="T46" s="243"/>
      <c r="U46" s="243"/>
    </row>
    <row r="47" spans="1:24" s="863" customFormat="1" ht="20.25" customHeight="1">
      <c r="A47" s="2964" t="s">
        <v>1322</v>
      </c>
      <c r="B47" s="2964"/>
      <c r="C47" s="2964"/>
      <c r="D47" s="2964"/>
      <c r="E47" s="2964"/>
      <c r="F47" s="2964"/>
      <c r="G47" s="2964"/>
      <c r="H47" s="2964"/>
      <c r="I47" s="2964"/>
      <c r="J47" s="2964"/>
      <c r="K47" s="2964"/>
      <c r="L47" s="2964"/>
      <c r="M47" s="2964"/>
      <c r="N47" s="2964"/>
      <c r="O47" s="2964"/>
      <c r="P47" s="2964"/>
      <c r="Q47" s="2964"/>
      <c r="R47" s="2964"/>
      <c r="S47" s="339"/>
      <c r="T47" s="861"/>
      <c r="U47" s="212"/>
    </row>
    <row r="48" spans="1:24" s="863" customFormat="1" ht="27" customHeight="1">
      <c r="A48" s="2965" t="s">
        <v>1321</v>
      </c>
      <c r="B48" s="2966"/>
      <c r="C48" s="2966"/>
      <c r="D48" s="2966"/>
      <c r="E48" s="2966"/>
      <c r="F48" s="2966"/>
      <c r="G48" s="2966"/>
      <c r="H48" s="2966"/>
      <c r="I48" s="2966"/>
      <c r="J48" s="2966"/>
      <c r="K48" s="2966"/>
      <c r="L48" s="2966"/>
      <c r="M48" s="2966"/>
      <c r="N48" s="2966"/>
      <c r="O48" s="2966"/>
      <c r="P48" s="2966"/>
      <c r="Q48" s="2966"/>
      <c r="R48" s="2966"/>
      <c r="S48" s="2966"/>
      <c r="T48" s="2966"/>
      <c r="U48" s="2967"/>
    </row>
    <row r="49" spans="1:26" s="863" customFormat="1" ht="28.5" customHeight="1">
      <c r="A49" s="910"/>
      <c r="B49" s="683"/>
      <c r="C49" s="2968" t="s">
        <v>1292</v>
      </c>
      <c r="D49" s="2969"/>
      <c r="E49" s="2969"/>
      <c r="F49" s="2969"/>
      <c r="G49" s="2969"/>
      <c r="H49" s="2969"/>
      <c r="I49" s="2969"/>
      <c r="J49" s="2969"/>
      <c r="K49" s="2969"/>
      <c r="L49" s="2969"/>
      <c r="M49" s="2969"/>
      <c r="N49" s="2969"/>
      <c r="O49" s="2969"/>
      <c r="P49" s="2969"/>
      <c r="Q49" s="2969"/>
      <c r="R49" s="2969"/>
      <c r="S49" s="2969"/>
      <c r="T49" s="2969"/>
      <c r="U49" s="2970"/>
    </row>
    <row r="50" spans="1:26" ht="20.100000000000001" customHeight="1">
      <c r="U50" s="308" t="s">
        <v>728</v>
      </c>
    </row>
    <row r="51" spans="1:26" ht="24.95" customHeight="1">
      <c r="A51" s="2996" t="s">
        <v>881</v>
      </c>
      <c r="B51" s="2996"/>
      <c r="C51" s="2996"/>
      <c r="D51" s="2996"/>
      <c r="E51" s="2996"/>
      <c r="F51" s="2996"/>
      <c r="G51" s="2996"/>
      <c r="H51" s="2996"/>
      <c r="I51" s="2996"/>
      <c r="J51" s="2996"/>
      <c r="K51" s="2996"/>
      <c r="L51" s="2996"/>
      <c r="M51" s="2996"/>
      <c r="N51" s="2996"/>
      <c r="O51" s="2996"/>
      <c r="P51" s="2996"/>
      <c r="Q51" s="2996"/>
      <c r="R51" s="2996"/>
      <c r="S51" s="2996"/>
      <c r="T51" s="2996"/>
      <c r="U51" s="2996"/>
    </row>
    <row r="52" spans="1:26" s="192" customFormat="1" ht="24" customHeight="1">
      <c r="A52" s="3010" t="s">
        <v>378</v>
      </c>
      <c r="B52" s="3010"/>
      <c r="C52" s="3010"/>
      <c r="D52" s="3010"/>
      <c r="E52" s="3004"/>
      <c r="F52" s="3004"/>
      <c r="G52" s="3004"/>
      <c r="H52" s="3004"/>
      <c r="I52" s="3004"/>
      <c r="J52" s="3004"/>
      <c r="L52" s="3010" t="s">
        <v>300</v>
      </c>
      <c r="M52" s="3010"/>
      <c r="N52" s="3004"/>
      <c r="O52" s="3004"/>
      <c r="P52" s="3004"/>
      <c r="Q52" s="3004"/>
      <c r="R52" s="3004"/>
      <c r="S52" s="3004"/>
      <c r="T52" s="3004"/>
      <c r="U52" s="3004"/>
    </row>
    <row r="53" spans="1:26" ht="3.75" customHeight="1">
      <c r="B53" s="364"/>
      <c r="C53" s="364"/>
      <c r="D53" s="364"/>
      <c r="E53" s="364"/>
      <c r="F53" s="364"/>
      <c r="G53" s="364"/>
      <c r="H53" s="364"/>
      <c r="I53" s="364"/>
      <c r="J53" s="364"/>
      <c r="K53" s="364"/>
      <c r="L53" s="364"/>
      <c r="M53" s="364"/>
      <c r="N53" s="364"/>
      <c r="O53" s="364"/>
      <c r="P53" s="364"/>
      <c r="Q53" s="364"/>
      <c r="R53" s="364"/>
      <c r="S53" s="364"/>
      <c r="T53" s="364"/>
    </row>
    <row r="54" spans="1:26" s="223" customFormat="1" ht="17.100000000000001" customHeight="1">
      <c r="A54" s="220" t="s">
        <v>183</v>
      </c>
      <c r="B54" s="221"/>
      <c r="C54" s="221"/>
      <c r="D54" s="221"/>
      <c r="E54" s="222"/>
      <c r="F54" s="222"/>
      <c r="G54" s="222"/>
      <c r="H54" s="222"/>
      <c r="I54" s="222"/>
      <c r="J54" s="222"/>
      <c r="K54" s="222"/>
      <c r="L54" s="222"/>
      <c r="M54" s="222"/>
      <c r="N54" s="222"/>
      <c r="O54" s="222"/>
      <c r="P54" s="222"/>
      <c r="Q54" s="222"/>
      <c r="R54" s="222"/>
      <c r="S54" s="222"/>
      <c r="T54" s="222"/>
    </row>
    <row r="55" spans="1:26" s="226" customFormat="1" ht="17.100000000000001" customHeight="1">
      <c r="A55" s="3011" t="s">
        <v>379</v>
      </c>
      <c r="B55" s="3011"/>
      <c r="C55" s="3011"/>
      <c r="D55" s="549"/>
      <c r="E55" s="546" t="s">
        <v>374</v>
      </c>
      <c r="F55" s="547" t="s">
        <v>56</v>
      </c>
      <c r="G55" s="2972"/>
      <c r="H55" s="2972"/>
      <c r="I55" s="2972"/>
      <c r="J55" s="345" t="s">
        <v>48</v>
      </c>
      <c r="K55" s="549"/>
      <c r="L55" s="239" t="s">
        <v>373</v>
      </c>
      <c r="M55" s="224"/>
      <c r="N55" s="547" t="s">
        <v>56</v>
      </c>
      <c r="O55" s="2972"/>
      <c r="P55" s="2972"/>
      <c r="Q55" s="2972"/>
      <c r="R55" s="345" t="s">
        <v>48</v>
      </c>
      <c r="S55" s="345"/>
      <c r="T55" s="345"/>
      <c r="U55" s="225"/>
    </row>
    <row r="56" spans="1:26" s="226" customFormat="1" ht="17.100000000000001" customHeight="1">
      <c r="A56" s="3011" t="s">
        <v>213</v>
      </c>
      <c r="B56" s="3011"/>
      <c r="C56" s="3011"/>
      <c r="D56" s="3008"/>
      <c r="E56" s="3009"/>
      <c r="F56" s="3009"/>
      <c r="G56" s="3009"/>
      <c r="H56" s="547" t="s">
        <v>55</v>
      </c>
      <c r="I56" s="3009"/>
      <c r="J56" s="3009"/>
      <c r="K56" s="3009"/>
      <c r="L56" s="3009"/>
      <c r="M56" s="3009"/>
      <c r="N56" s="3020" t="s">
        <v>380</v>
      </c>
      <c r="O56" s="3021"/>
      <c r="P56" s="3022"/>
      <c r="Q56" s="3008"/>
      <c r="R56" s="3009"/>
      <c r="S56" s="3009"/>
      <c r="T56" s="547"/>
      <c r="U56" s="200" t="s">
        <v>59</v>
      </c>
    </row>
    <row r="57" spans="1:26" s="199" customFormat="1" ht="8.1" customHeight="1">
      <c r="A57" s="544"/>
      <c r="B57" s="544"/>
      <c r="C57" s="201"/>
      <c r="D57" s="201"/>
      <c r="E57" s="201"/>
      <c r="F57" s="201"/>
      <c r="G57" s="201"/>
      <c r="H57" s="201"/>
      <c r="I57" s="201"/>
      <c r="J57" s="201"/>
      <c r="K57" s="201"/>
      <c r="L57" s="201"/>
      <c r="M57" s="201"/>
      <c r="N57" s="201"/>
      <c r="O57" s="544"/>
      <c r="P57" s="544"/>
      <c r="Q57" s="201"/>
      <c r="R57" s="201"/>
      <c r="S57" s="201"/>
      <c r="T57" s="201"/>
      <c r="U57" s="201"/>
    </row>
    <row r="58" spans="1:26" s="199" customFormat="1" ht="17.100000000000001" customHeight="1">
      <c r="A58" s="202" t="s">
        <v>381</v>
      </c>
      <c r="B58" s="544"/>
      <c r="C58" s="201"/>
      <c r="D58" s="201"/>
      <c r="E58" s="201"/>
      <c r="F58" s="201"/>
      <c r="G58" s="201"/>
      <c r="H58" s="201"/>
      <c r="I58" s="201"/>
      <c r="J58" s="201"/>
      <c r="K58" s="201"/>
      <c r="L58" s="201"/>
      <c r="M58" s="201"/>
      <c r="N58" s="201"/>
      <c r="O58" s="544"/>
      <c r="P58" s="544"/>
      <c r="Q58" s="201"/>
      <c r="R58" s="201"/>
      <c r="S58" s="201"/>
      <c r="T58" s="201"/>
      <c r="U58" s="201"/>
    </row>
    <row r="59" spans="1:26" s="199" customFormat="1" ht="17.100000000000001" customHeight="1">
      <c r="A59" s="551" t="s">
        <v>567</v>
      </c>
      <c r="B59" s="227"/>
      <c r="C59" s="228"/>
      <c r="D59" s="228"/>
      <c r="E59" s="228"/>
      <c r="F59" s="228"/>
      <c r="G59" s="228"/>
      <c r="H59" s="228"/>
      <c r="I59" s="228"/>
      <c r="J59" s="228"/>
      <c r="K59" s="228"/>
      <c r="L59" s="228"/>
      <c r="M59" s="228"/>
      <c r="N59" s="228"/>
      <c r="O59" s="227"/>
      <c r="P59" s="227"/>
      <c r="Q59" s="228"/>
      <c r="R59" s="228"/>
      <c r="S59" s="228"/>
      <c r="T59" s="228"/>
      <c r="U59" s="229"/>
    </row>
    <row r="60" spans="1:26" s="199" customFormat="1" ht="30" customHeight="1">
      <c r="A60" s="230"/>
      <c r="B60" s="2980" t="s">
        <v>480</v>
      </c>
      <c r="C60" s="2981"/>
      <c r="D60" s="2981"/>
      <c r="E60" s="2981"/>
      <c r="F60" s="2981"/>
      <c r="G60" s="2981"/>
      <c r="H60" s="2981"/>
      <c r="I60" s="2981"/>
      <c r="J60" s="2981"/>
      <c r="K60" s="2981"/>
      <c r="L60" s="2981"/>
      <c r="M60" s="2981"/>
      <c r="N60" s="2981"/>
      <c r="O60" s="2981"/>
      <c r="P60" s="2981"/>
      <c r="Q60" s="2981"/>
      <c r="R60" s="2981"/>
      <c r="S60" s="2981"/>
      <c r="T60" s="2981"/>
      <c r="U60" s="2982"/>
    </row>
    <row r="61" spans="1:26" s="199" customFormat="1" ht="200.1" customHeight="1">
      <c r="A61" s="230"/>
      <c r="B61" s="3005"/>
      <c r="C61" s="3006"/>
      <c r="D61" s="3006"/>
      <c r="E61" s="3006"/>
      <c r="F61" s="3006"/>
      <c r="G61" s="3006"/>
      <c r="H61" s="3006"/>
      <c r="I61" s="3006"/>
      <c r="J61" s="3006"/>
      <c r="K61" s="3006"/>
      <c r="L61" s="3006"/>
      <c r="M61" s="3006"/>
      <c r="N61" s="3006"/>
      <c r="O61" s="3006"/>
      <c r="P61" s="3006"/>
      <c r="Q61" s="3006"/>
      <c r="R61" s="3006"/>
      <c r="S61" s="3006"/>
      <c r="T61" s="3006"/>
      <c r="U61" s="3007"/>
      <c r="Z61" s="205"/>
    </row>
    <row r="62" spans="1:26" s="199" customFormat="1" ht="18.95" customHeight="1">
      <c r="A62" s="234"/>
      <c r="B62" s="231" t="s">
        <v>444</v>
      </c>
      <c r="C62" s="232"/>
      <c r="D62" s="232"/>
      <c r="E62" s="232"/>
      <c r="F62" s="232"/>
      <c r="G62" s="232"/>
      <c r="H62" s="232"/>
      <c r="I62" s="232"/>
      <c r="J62" s="232"/>
      <c r="K62" s="232"/>
      <c r="L62" s="232"/>
      <c r="M62" s="232"/>
      <c r="N62" s="232"/>
      <c r="O62" s="232"/>
      <c r="P62" s="232"/>
      <c r="Q62" s="232"/>
      <c r="R62" s="232"/>
      <c r="S62" s="232"/>
      <c r="T62" s="232"/>
      <c r="U62" s="233"/>
      <c r="W62" s="205"/>
    </row>
    <row r="63" spans="1:26" s="199" customFormat="1" ht="50.1" customHeight="1">
      <c r="A63" s="234"/>
      <c r="B63" s="3012" t="s">
        <v>456</v>
      </c>
      <c r="C63" s="3013"/>
      <c r="D63" s="3013"/>
      <c r="E63" s="3013"/>
      <c r="F63" s="3013"/>
      <c r="G63" s="3013"/>
      <c r="H63" s="3013"/>
      <c r="I63" s="3013"/>
      <c r="J63" s="3013"/>
      <c r="K63" s="3013"/>
      <c r="L63" s="3013"/>
      <c r="M63" s="3013"/>
      <c r="N63" s="3013"/>
      <c r="O63" s="3013"/>
      <c r="P63" s="3013"/>
      <c r="Q63" s="3013"/>
      <c r="R63" s="3013"/>
      <c r="S63" s="3013"/>
      <c r="T63" s="3013"/>
      <c r="U63" s="3014"/>
      <c r="V63" s="234"/>
    </row>
    <row r="64" spans="1:26" s="226" customFormat="1" ht="17.100000000000001" customHeight="1">
      <c r="A64" s="292"/>
      <c r="B64" s="235" t="s">
        <v>379</v>
      </c>
      <c r="C64" s="236"/>
      <c r="D64" s="236"/>
      <c r="E64" s="237"/>
      <c r="F64" s="208"/>
      <c r="G64" s="196" t="s">
        <v>374</v>
      </c>
      <c r="H64" s="547"/>
      <c r="I64" s="547"/>
      <c r="J64" s="547" t="s">
        <v>56</v>
      </c>
      <c r="K64" s="2972"/>
      <c r="L64" s="2972"/>
      <c r="M64" s="345" t="s">
        <v>48</v>
      </c>
      <c r="N64" s="208"/>
      <c r="O64" s="196" t="s">
        <v>373</v>
      </c>
      <c r="P64" s="547"/>
      <c r="Q64" s="547"/>
      <c r="R64" s="547" t="s">
        <v>56</v>
      </c>
      <c r="S64" s="2972"/>
      <c r="T64" s="2972"/>
      <c r="U64" s="346" t="s">
        <v>48</v>
      </c>
      <c r="V64" s="347"/>
      <c r="W64" s="199"/>
      <c r="X64" s="199"/>
      <c r="Y64" s="199"/>
    </row>
    <row r="65" spans="1:25" s="226" customFormat="1" ht="17.100000000000001" customHeight="1">
      <c r="A65" s="292"/>
      <c r="B65" s="384" t="s">
        <v>955</v>
      </c>
      <c r="C65" s="236"/>
      <c r="D65" s="236"/>
      <c r="E65" s="237"/>
      <c r="F65" s="3008"/>
      <c r="G65" s="3009"/>
      <c r="H65" s="3009"/>
      <c r="I65" s="3009"/>
      <c r="J65" s="3009"/>
      <c r="K65" s="3009"/>
      <c r="L65" s="3009"/>
      <c r="M65" s="3009"/>
      <c r="N65" s="3009"/>
      <c r="O65" s="3009"/>
      <c r="P65" s="3009"/>
      <c r="Q65" s="3009"/>
      <c r="R65" s="3009"/>
      <c r="S65" s="3009"/>
      <c r="T65" s="3009"/>
      <c r="U65" s="3044"/>
      <c r="W65" s="199"/>
      <c r="X65" s="199"/>
      <c r="Y65" s="199"/>
    </row>
    <row r="66" spans="1:25" s="226" customFormat="1" ht="17.100000000000001" customHeight="1">
      <c r="A66" s="292"/>
      <c r="B66" s="235" t="s">
        <v>213</v>
      </c>
      <c r="C66" s="236"/>
      <c r="D66" s="236"/>
      <c r="E66" s="237"/>
      <c r="F66" s="3008"/>
      <c r="G66" s="3009"/>
      <c r="H66" s="3009"/>
      <c r="I66" s="3009"/>
      <c r="J66" s="3009"/>
      <c r="K66" s="3009"/>
      <c r="L66" s="547" t="s">
        <v>55</v>
      </c>
      <c r="M66" s="3009"/>
      <c r="N66" s="3009"/>
      <c r="O66" s="3009"/>
      <c r="P66" s="3009"/>
      <c r="Q66" s="547"/>
      <c r="R66" s="547"/>
      <c r="S66" s="547"/>
      <c r="T66" s="547"/>
      <c r="U66" s="225"/>
      <c r="W66" s="199"/>
      <c r="X66" s="199"/>
      <c r="Y66" s="199"/>
    </row>
    <row r="67" spans="1:25" s="226" customFormat="1" ht="17.100000000000001" customHeight="1">
      <c r="A67" s="293"/>
      <c r="B67" s="384" t="s">
        <v>538</v>
      </c>
      <c r="C67" s="236"/>
      <c r="D67" s="236"/>
      <c r="E67" s="237"/>
      <c r="F67" s="3047"/>
      <c r="G67" s="3048"/>
      <c r="H67" s="3048"/>
      <c r="I67" s="3048"/>
      <c r="J67" s="547" t="s">
        <v>568</v>
      </c>
      <c r="K67" s="547"/>
      <c r="L67" s="547"/>
      <c r="M67" s="547"/>
      <c r="N67" s="550"/>
      <c r="O67" s="550"/>
      <c r="P67" s="547"/>
      <c r="Q67" s="547"/>
      <c r="R67" s="547"/>
      <c r="S67" s="547"/>
      <c r="T67" s="547"/>
      <c r="U67" s="225"/>
      <c r="W67" s="199"/>
      <c r="X67" s="199"/>
      <c r="Y67" s="199"/>
    </row>
    <row r="68" spans="1:25" s="199" customFormat="1" ht="17.100000000000001" customHeight="1">
      <c r="A68" s="238" t="s">
        <v>569</v>
      </c>
      <c r="B68" s="224"/>
      <c r="C68" s="545"/>
      <c r="D68" s="545"/>
      <c r="E68" s="545"/>
      <c r="F68" s="545"/>
      <c r="G68" s="545"/>
      <c r="H68" s="553"/>
      <c r="I68" s="553"/>
      <c r="J68" s="553"/>
      <c r="K68" s="547"/>
      <c r="L68" s="547"/>
      <c r="M68" s="547"/>
      <c r="N68" s="547"/>
      <c r="O68" s="550"/>
      <c r="P68" s="550"/>
      <c r="Q68" s="547"/>
      <c r="R68" s="547"/>
      <c r="S68" s="547"/>
      <c r="T68" s="547"/>
      <c r="U68" s="552"/>
    </row>
    <row r="69" spans="1:25" s="199" customFormat="1" ht="17.100000000000001" customHeight="1">
      <c r="A69" s="2978"/>
      <c r="B69" s="2986" t="s">
        <v>384</v>
      </c>
      <c r="C69" s="2987"/>
      <c r="D69" s="2987"/>
      <c r="E69" s="2987"/>
      <c r="F69" s="2988"/>
      <c r="G69" s="208"/>
      <c r="H69" s="196" t="s">
        <v>385</v>
      </c>
      <c r="I69" s="196"/>
      <c r="J69" s="547"/>
      <c r="K69" s="208"/>
      <c r="L69" s="547" t="s">
        <v>386</v>
      </c>
      <c r="M69" s="196" t="s">
        <v>387</v>
      </c>
      <c r="N69" s="547"/>
      <c r="O69" s="550"/>
      <c r="P69" s="550"/>
      <c r="Q69" s="547"/>
      <c r="R69" s="547"/>
      <c r="S69" s="547"/>
      <c r="T69" s="547"/>
      <c r="U69" s="552"/>
    </row>
    <row r="70" spans="1:25" s="199" customFormat="1" ht="17.100000000000001" customHeight="1">
      <c r="A70" s="2978"/>
      <c r="B70" s="2986" t="s">
        <v>395</v>
      </c>
      <c r="C70" s="2987"/>
      <c r="D70" s="2987"/>
      <c r="E70" s="2987"/>
      <c r="F70" s="2988"/>
      <c r="G70" s="3049"/>
      <c r="H70" s="3050"/>
      <c r="I70" s="3050"/>
      <c r="J70" s="3050"/>
      <c r="K70" s="239" t="s">
        <v>389</v>
      </c>
      <c r="L70" s="239"/>
      <c r="M70" s="239"/>
      <c r="N70" s="239"/>
      <c r="O70" s="239"/>
      <c r="P70" s="239"/>
      <c r="Q70" s="239"/>
      <c r="R70" s="239"/>
      <c r="S70" s="239"/>
      <c r="T70" s="239"/>
      <c r="U70" s="200"/>
    </row>
    <row r="71" spans="1:25" s="199" customFormat="1" ht="17.100000000000001" customHeight="1">
      <c r="A71" s="2978"/>
      <c r="B71" s="2986" t="s">
        <v>390</v>
      </c>
      <c r="C71" s="2987"/>
      <c r="D71" s="2987"/>
      <c r="E71" s="2987"/>
      <c r="F71" s="2988"/>
      <c r="G71" s="3049"/>
      <c r="H71" s="3050"/>
      <c r="I71" s="3050"/>
      <c r="J71" s="3050"/>
      <c r="K71" s="239" t="s">
        <v>389</v>
      </c>
      <c r="L71" s="239"/>
      <c r="M71" s="239"/>
      <c r="N71" s="239"/>
      <c r="O71" s="239"/>
      <c r="P71" s="239"/>
      <c r="Q71" s="239"/>
      <c r="R71" s="239"/>
      <c r="S71" s="239"/>
      <c r="T71" s="239"/>
      <c r="U71" s="200"/>
    </row>
    <row r="72" spans="1:25" s="199" customFormat="1" ht="17.100000000000001" customHeight="1">
      <c r="A72" s="2979"/>
      <c r="B72" s="2986" t="s">
        <v>391</v>
      </c>
      <c r="C72" s="2987"/>
      <c r="D72" s="2987"/>
      <c r="E72" s="2987"/>
      <c r="F72" s="2988"/>
      <c r="G72" s="3049"/>
      <c r="H72" s="3050"/>
      <c r="I72" s="3050"/>
      <c r="J72" s="3050"/>
      <c r="K72" s="239" t="s">
        <v>568</v>
      </c>
      <c r="L72" s="239"/>
      <c r="M72" s="239"/>
      <c r="N72" s="239"/>
      <c r="O72" s="239"/>
      <c r="P72" s="239"/>
      <c r="Q72" s="239"/>
      <c r="R72" s="239"/>
      <c r="S72" s="239"/>
      <c r="T72" s="239"/>
      <c r="U72" s="200"/>
    </row>
    <row r="73" spans="1:25" s="199" customFormat="1" ht="8.1" customHeight="1">
      <c r="A73" s="209"/>
      <c r="B73" s="205"/>
      <c r="C73" s="202"/>
      <c r="D73" s="202"/>
      <c r="E73" s="202"/>
      <c r="F73" s="202"/>
      <c r="G73" s="201"/>
      <c r="H73" s="201"/>
      <c r="I73" s="201"/>
      <c r="J73" s="201"/>
      <c r="K73" s="201"/>
      <c r="L73" s="201"/>
      <c r="M73" s="201"/>
      <c r="N73" s="201"/>
      <c r="O73" s="544"/>
      <c r="P73" s="544"/>
      <c r="Q73" s="201"/>
      <c r="R73" s="201"/>
      <c r="S73" s="201"/>
      <c r="T73" s="201"/>
      <c r="U73" s="201"/>
    </row>
    <row r="74" spans="1:25" s="199" customFormat="1" ht="17.100000000000001" customHeight="1">
      <c r="A74" s="205" t="s">
        <v>570</v>
      </c>
      <c r="B74" s="544"/>
      <c r="C74" s="201"/>
      <c r="D74" s="201"/>
      <c r="E74" s="201"/>
      <c r="F74" s="201"/>
      <c r="G74" s="201"/>
      <c r="H74" s="201"/>
      <c r="I74" s="201"/>
      <c r="J74" s="201"/>
      <c r="K74" s="201"/>
      <c r="L74" s="201"/>
      <c r="M74" s="201"/>
      <c r="N74" s="201"/>
      <c r="O74" s="544"/>
      <c r="P74" s="544"/>
      <c r="Q74" s="201"/>
      <c r="R74" s="201"/>
      <c r="S74" s="201"/>
      <c r="T74" s="201"/>
      <c r="U74" s="201"/>
    </row>
    <row r="75" spans="1:25" s="199" customFormat="1" ht="17.100000000000001" customHeight="1">
      <c r="A75" s="3023" t="s">
        <v>394</v>
      </c>
      <c r="B75" s="3024"/>
      <c r="C75" s="3024"/>
      <c r="D75" s="3024"/>
      <c r="E75" s="3024"/>
      <c r="F75" s="3024"/>
      <c r="G75" s="3024"/>
      <c r="H75" s="3024"/>
      <c r="I75" s="3024"/>
      <c r="J75" s="3024"/>
      <c r="K75" s="3024"/>
      <c r="L75" s="3024"/>
      <c r="M75" s="3024"/>
      <c r="N75" s="3024"/>
      <c r="O75" s="3024"/>
      <c r="P75" s="3024"/>
      <c r="Q75" s="3024"/>
      <c r="R75" s="3024"/>
      <c r="S75" s="3024"/>
      <c r="T75" s="3024"/>
      <c r="U75" s="3025"/>
      <c r="V75" s="205"/>
      <c r="X75" s="205"/>
    </row>
    <row r="76" spans="1:25" s="226" customFormat="1" ht="17.100000000000001" customHeight="1">
      <c r="A76" s="240"/>
      <c r="B76" s="549"/>
      <c r="C76" s="2986" t="s">
        <v>487</v>
      </c>
      <c r="D76" s="2987"/>
      <c r="E76" s="2987"/>
      <c r="F76" s="2987"/>
      <c r="G76" s="2987"/>
      <c r="H76" s="2987"/>
      <c r="I76" s="2987"/>
      <c r="J76" s="2987"/>
      <c r="K76" s="2987"/>
      <c r="L76" s="2987"/>
      <c r="M76" s="2987"/>
      <c r="N76" s="2987"/>
      <c r="O76" s="2987"/>
      <c r="P76" s="2987"/>
      <c r="Q76" s="2987"/>
      <c r="R76" s="2987"/>
      <c r="S76" s="2987"/>
      <c r="T76" s="2987"/>
      <c r="U76" s="2988"/>
      <c r="V76" s="241"/>
    </row>
    <row r="77" spans="1:25" s="226" customFormat="1" ht="17.100000000000001" customHeight="1">
      <c r="A77" s="240"/>
      <c r="B77" s="690"/>
      <c r="C77" s="2986" t="s">
        <v>1128</v>
      </c>
      <c r="D77" s="2987"/>
      <c r="E77" s="2987"/>
      <c r="F77" s="2987"/>
      <c r="G77" s="2987"/>
      <c r="H77" s="2987"/>
      <c r="I77" s="2987"/>
      <c r="J77" s="2987"/>
      <c r="K77" s="2987"/>
      <c r="L77" s="2987"/>
      <c r="M77" s="2987"/>
      <c r="N77" s="2987"/>
      <c r="O77" s="2987"/>
      <c r="P77" s="2987"/>
      <c r="Q77" s="2987"/>
      <c r="R77" s="2987"/>
      <c r="S77" s="2987"/>
      <c r="T77" s="2987"/>
      <c r="U77" s="2988"/>
      <c r="V77" s="241"/>
    </row>
    <row r="78" spans="1:25" s="199" customFormat="1" ht="25.5" customHeight="1">
      <c r="A78" s="2980" t="s">
        <v>1117</v>
      </c>
      <c r="B78" s="3045"/>
      <c r="C78" s="3045"/>
      <c r="D78" s="3045"/>
      <c r="E78" s="3045"/>
      <c r="F78" s="3045"/>
      <c r="G78" s="3045"/>
      <c r="H78" s="3045"/>
      <c r="I78" s="3045"/>
      <c r="J78" s="3045"/>
      <c r="K78" s="3045"/>
      <c r="L78" s="3045"/>
      <c r="M78" s="3045"/>
      <c r="N78" s="3045"/>
      <c r="O78" s="3045"/>
      <c r="P78" s="3045"/>
      <c r="Q78" s="3045"/>
      <c r="R78" s="3045"/>
      <c r="S78" s="3045"/>
      <c r="T78" s="3045"/>
      <c r="U78" s="3046"/>
      <c r="V78" s="205"/>
      <c r="X78" s="205"/>
    </row>
    <row r="79" spans="1:25" s="226" customFormat="1" ht="30" customHeight="1">
      <c r="A79" s="386"/>
      <c r="B79" s="385"/>
      <c r="C79" s="2968" t="s">
        <v>981</v>
      </c>
      <c r="D79" s="2969"/>
      <c r="E79" s="2969"/>
      <c r="F79" s="2969"/>
      <c r="G79" s="2969"/>
      <c r="H79" s="2969"/>
      <c r="I79" s="2969"/>
      <c r="J79" s="2969"/>
      <c r="K79" s="2969"/>
      <c r="L79" s="2969"/>
      <c r="M79" s="2969"/>
      <c r="N79" s="2969"/>
      <c r="O79" s="2969"/>
      <c r="P79" s="2969"/>
      <c r="Q79" s="2969"/>
      <c r="R79" s="2969"/>
      <c r="S79" s="2969"/>
      <c r="T79" s="2969"/>
      <c r="U79" s="2970"/>
      <c r="V79" s="241"/>
    </row>
    <row r="80" spans="1:25" s="199" customFormat="1" ht="15" customHeight="1">
      <c r="A80" s="2980" t="s">
        <v>1119</v>
      </c>
      <c r="B80" s="2981"/>
      <c r="C80" s="2981"/>
      <c r="D80" s="2981"/>
      <c r="E80" s="2981"/>
      <c r="F80" s="2981"/>
      <c r="G80" s="2981"/>
      <c r="H80" s="2981"/>
      <c r="I80" s="2981"/>
      <c r="J80" s="2981"/>
      <c r="K80" s="2981"/>
      <c r="L80" s="2981"/>
      <c r="M80" s="2981"/>
      <c r="N80" s="2981"/>
      <c r="O80" s="2981"/>
      <c r="P80" s="2981"/>
      <c r="Q80" s="2981"/>
      <c r="R80" s="2981"/>
      <c r="S80" s="2981"/>
      <c r="T80" s="2981"/>
      <c r="U80" s="2982"/>
    </row>
    <row r="81" spans="1:24" s="199" customFormat="1" ht="15" customHeight="1">
      <c r="A81" s="3030"/>
      <c r="B81" s="3031"/>
      <c r="C81" s="3031"/>
      <c r="D81" s="3031"/>
      <c r="E81" s="3031"/>
      <c r="F81" s="3031"/>
      <c r="G81" s="3031"/>
      <c r="H81" s="3031"/>
      <c r="I81" s="3031"/>
      <c r="J81" s="3031"/>
      <c r="K81" s="3031"/>
      <c r="L81" s="3031"/>
      <c r="M81" s="3031"/>
      <c r="N81" s="3031"/>
      <c r="O81" s="3031"/>
      <c r="P81" s="3031"/>
      <c r="Q81" s="3031"/>
      <c r="R81" s="3031"/>
      <c r="S81" s="3031"/>
      <c r="T81" s="3031"/>
      <c r="U81" s="3032"/>
    </row>
    <row r="82" spans="1:24" s="226" customFormat="1" ht="28.5" customHeight="1">
      <c r="A82" s="242"/>
      <c r="B82" s="549"/>
      <c r="C82" s="2968" t="s">
        <v>1123</v>
      </c>
      <c r="D82" s="2969"/>
      <c r="E82" s="2969"/>
      <c r="F82" s="2969"/>
      <c r="G82" s="2969"/>
      <c r="H82" s="2969"/>
      <c r="I82" s="2969"/>
      <c r="J82" s="2969"/>
      <c r="K82" s="2969"/>
      <c r="L82" s="2969"/>
      <c r="M82" s="2969"/>
      <c r="N82" s="2969"/>
      <c r="O82" s="2969"/>
      <c r="P82" s="2969"/>
      <c r="Q82" s="2969"/>
      <c r="R82" s="2969"/>
      <c r="S82" s="2969"/>
      <c r="T82" s="2969"/>
      <c r="U82" s="2970"/>
    </row>
    <row r="83" spans="1:24" s="245" customFormat="1" ht="12.95" customHeight="1">
      <c r="A83" s="390" t="s">
        <v>693</v>
      </c>
      <c r="B83" s="388"/>
      <c r="C83" s="387"/>
      <c r="D83" s="389"/>
      <c r="E83" s="389"/>
      <c r="F83" s="389"/>
      <c r="G83" s="389"/>
      <c r="H83" s="389"/>
      <c r="I83" s="389"/>
      <c r="J83" s="389"/>
      <c r="K83" s="389"/>
      <c r="L83" s="390"/>
      <c r="M83" s="388"/>
      <c r="N83" s="389"/>
      <c r="O83" s="390"/>
      <c r="P83" s="391"/>
      <c r="Q83" s="392"/>
      <c r="R83" s="392"/>
      <c r="S83" s="392"/>
      <c r="T83" s="392"/>
      <c r="U83" s="392"/>
      <c r="V83" s="243"/>
    </row>
    <row r="84" spans="1:24" s="337" customFormat="1" ht="18" customHeight="1">
      <c r="A84" s="339" t="s">
        <v>479</v>
      </c>
      <c r="C84" s="336"/>
      <c r="D84" s="336"/>
      <c r="E84" s="336"/>
      <c r="F84" s="336"/>
      <c r="G84" s="336"/>
      <c r="H84" s="336"/>
      <c r="I84" s="336"/>
      <c r="J84" s="338"/>
      <c r="K84" s="544"/>
      <c r="L84" s="336"/>
      <c r="M84" s="336"/>
      <c r="N84" s="336"/>
      <c r="O84" s="336"/>
      <c r="P84" s="336"/>
      <c r="Q84" s="336"/>
      <c r="R84" s="336"/>
      <c r="S84" s="336"/>
      <c r="T84" s="336"/>
      <c r="U84" s="336"/>
      <c r="V84" s="336"/>
    </row>
    <row r="85" spans="1:24" s="199" customFormat="1" ht="12.95" customHeight="1">
      <c r="A85" s="3033" t="s">
        <v>455</v>
      </c>
      <c r="B85" s="3034"/>
      <c r="C85" s="3034"/>
      <c r="D85" s="3034"/>
      <c r="E85" s="3034"/>
      <c r="F85" s="3034"/>
      <c r="G85" s="3034"/>
      <c r="H85" s="3034"/>
      <c r="I85" s="3034"/>
      <c r="J85" s="3034"/>
      <c r="K85" s="3034"/>
      <c r="L85" s="3034"/>
      <c r="M85" s="3034"/>
      <c r="N85" s="3034"/>
      <c r="O85" s="3034"/>
      <c r="P85" s="3034"/>
      <c r="Q85" s="3034"/>
      <c r="R85" s="3034"/>
      <c r="S85" s="3034"/>
      <c r="T85" s="3034"/>
      <c r="U85" s="3034"/>
      <c r="V85" s="205"/>
    </row>
    <row r="86" spans="1:24" s="199" customFormat="1" ht="12.95" customHeight="1">
      <c r="A86" s="3035"/>
      <c r="B86" s="3035"/>
      <c r="C86" s="3035"/>
      <c r="D86" s="3035"/>
      <c r="E86" s="3035"/>
      <c r="F86" s="3035"/>
      <c r="G86" s="3035"/>
      <c r="H86" s="3035"/>
      <c r="I86" s="3035"/>
      <c r="J86" s="3035"/>
      <c r="K86" s="3035"/>
      <c r="L86" s="3035"/>
      <c r="M86" s="3035"/>
      <c r="N86" s="3035"/>
      <c r="O86" s="3035"/>
      <c r="P86" s="3035"/>
      <c r="Q86" s="3035"/>
      <c r="R86" s="3035"/>
      <c r="S86" s="3035"/>
      <c r="T86" s="3035"/>
      <c r="U86" s="3035"/>
      <c r="V86" s="205"/>
    </row>
    <row r="87" spans="1:24" s="248" customFormat="1" ht="18" customHeight="1">
      <c r="A87" s="246"/>
      <c r="B87" s="3011" t="s">
        <v>396</v>
      </c>
      <c r="C87" s="3011"/>
      <c r="D87" s="3011"/>
      <c r="E87" s="3020" t="s">
        <v>213</v>
      </c>
      <c r="F87" s="3021"/>
      <c r="G87" s="3021"/>
      <c r="H87" s="3021"/>
      <c r="I87" s="3021"/>
      <c r="J87" s="3021"/>
      <c r="K87" s="3021"/>
      <c r="L87" s="3021"/>
      <c r="M87" s="3021"/>
      <c r="N87" s="3022"/>
      <c r="O87" s="3020" t="s">
        <v>397</v>
      </c>
      <c r="P87" s="3021"/>
      <c r="Q87" s="3020" t="s">
        <v>398</v>
      </c>
      <c r="R87" s="3021"/>
      <c r="S87" s="3021"/>
      <c r="T87" s="3021"/>
      <c r="U87" s="3022"/>
      <c r="V87" s="247"/>
      <c r="X87" s="247"/>
    </row>
    <row r="88" spans="1:24" s="226" customFormat="1" ht="17.100000000000001" customHeight="1">
      <c r="A88" s="549" t="s">
        <v>571</v>
      </c>
      <c r="B88" s="3011"/>
      <c r="C88" s="3011"/>
      <c r="D88" s="3011"/>
      <c r="E88" s="3020"/>
      <c r="F88" s="3051"/>
      <c r="G88" s="3051"/>
      <c r="H88" s="3051"/>
      <c r="I88" s="547" t="s">
        <v>572</v>
      </c>
      <c r="J88" s="3021"/>
      <c r="K88" s="3021"/>
      <c r="L88" s="3021"/>
      <c r="M88" s="3021"/>
      <c r="N88" s="3022"/>
      <c r="O88" s="3020"/>
      <c r="P88" s="3021"/>
      <c r="Q88" s="3020"/>
      <c r="R88" s="3021"/>
      <c r="S88" s="3021"/>
      <c r="T88" s="3021"/>
      <c r="U88" s="3022"/>
      <c r="V88" s="241"/>
      <c r="W88" s="241"/>
    </row>
    <row r="89" spans="1:24" s="226" customFormat="1" ht="17.100000000000001" customHeight="1">
      <c r="A89" s="549" t="s">
        <v>573</v>
      </c>
      <c r="B89" s="3011"/>
      <c r="C89" s="3011"/>
      <c r="D89" s="3011"/>
      <c r="E89" s="3020"/>
      <c r="F89" s="3051"/>
      <c r="G89" s="3051"/>
      <c r="H89" s="3051"/>
      <c r="I89" s="547" t="s">
        <v>572</v>
      </c>
      <c r="J89" s="3021"/>
      <c r="K89" s="3021"/>
      <c r="L89" s="3021"/>
      <c r="M89" s="3021"/>
      <c r="N89" s="3022"/>
      <c r="O89" s="3020"/>
      <c r="P89" s="3021"/>
      <c r="Q89" s="3020"/>
      <c r="R89" s="3021"/>
      <c r="S89" s="3021"/>
      <c r="T89" s="3021"/>
      <c r="U89" s="3022"/>
      <c r="V89" s="241"/>
    </row>
    <row r="90" spans="1:24" s="226" customFormat="1" ht="17.100000000000001" customHeight="1">
      <c r="A90" s="549" t="s">
        <v>574</v>
      </c>
      <c r="B90" s="3011"/>
      <c r="C90" s="3011"/>
      <c r="D90" s="3011"/>
      <c r="E90" s="3020"/>
      <c r="F90" s="3051"/>
      <c r="G90" s="3051"/>
      <c r="H90" s="3051"/>
      <c r="I90" s="547" t="s">
        <v>575</v>
      </c>
      <c r="J90" s="3021"/>
      <c r="K90" s="3021"/>
      <c r="L90" s="3021"/>
      <c r="M90" s="3021"/>
      <c r="N90" s="3022"/>
      <c r="O90" s="3020"/>
      <c r="P90" s="3021"/>
      <c r="Q90" s="3020"/>
      <c r="R90" s="3021"/>
      <c r="S90" s="3021"/>
      <c r="T90" s="3021"/>
      <c r="U90" s="3022"/>
      <c r="V90" s="241"/>
    </row>
    <row r="91" spans="1:24" s="226" customFormat="1" ht="17.100000000000001" customHeight="1">
      <c r="A91" s="549" t="s">
        <v>576</v>
      </c>
      <c r="B91" s="3011"/>
      <c r="C91" s="3011"/>
      <c r="D91" s="3011"/>
      <c r="E91" s="3020"/>
      <c r="F91" s="3051"/>
      <c r="G91" s="3051"/>
      <c r="H91" s="3051"/>
      <c r="I91" s="547" t="s">
        <v>572</v>
      </c>
      <c r="J91" s="3021"/>
      <c r="K91" s="3021"/>
      <c r="L91" s="3021"/>
      <c r="M91" s="3021"/>
      <c r="N91" s="3022"/>
      <c r="O91" s="3020"/>
      <c r="P91" s="3021"/>
      <c r="Q91" s="3020"/>
      <c r="R91" s="3021"/>
      <c r="S91" s="3021"/>
      <c r="T91" s="3021"/>
      <c r="U91" s="3022"/>
      <c r="V91" s="241"/>
    </row>
    <row r="92" spans="1:24" s="226" customFormat="1" ht="17.100000000000001" customHeight="1">
      <c r="A92" s="549" t="s">
        <v>577</v>
      </c>
      <c r="B92" s="3011"/>
      <c r="C92" s="3011"/>
      <c r="D92" s="3011"/>
      <c r="E92" s="3020"/>
      <c r="F92" s="3051"/>
      <c r="G92" s="3051"/>
      <c r="H92" s="3051"/>
      <c r="I92" s="547" t="s">
        <v>572</v>
      </c>
      <c r="J92" s="3021"/>
      <c r="K92" s="3021"/>
      <c r="L92" s="3021"/>
      <c r="M92" s="3021"/>
      <c r="N92" s="3022"/>
      <c r="O92" s="3020"/>
      <c r="P92" s="3021"/>
      <c r="Q92" s="3020"/>
      <c r="R92" s="3021"/>
      <c r="S92" s="3021"/>
      <c r="T92" s="3021"/>
      <c r="U92" s="3022"/>
      <c r="V92" s="241"/>
    </row>
    <row r="93" spans="1:24" ht="10.5" customHeight="1">
      <c r="A93" s="3043" t="s">
        <v>484</v>
      </c>
      <c r="B93" s="3043"/>
      <c r="C93" s="3043"/>
      <c r="D93" s="3043"/>
      <c r="E93" s="3043"/>
      <c r="F93" s="3043"/>
      <c r="G93" s="3043"/>
      <c r="H93" s="3043"/>
      <c r="I93" s="3043"/>
      <c r="J93" s="3043"/>
      <c r="K93" s="3043"/>
      <c r="L93" s="3043"/>
      <c r="M93" s="3043"/>
      <c r="N93" s="3043"/>
      <c r="O93" s="3043"/>
      <c r="P93" s="3043"/>
      <c r="Q93" s="3043"/>
      <c r="R93" s="3043"/>
      <c r="S93" s="3043"/>
      <c r="T93" s="3043"/>
      <c r="U93" s="3043"/>
    </row>
    <row r="94" spans="1:24" s="245" customFormat="1" ht="10.5" customHeight="1">
      <c r="A94" s="249" t="s">
        <v>404</v>
      </c>
      <c r="C94" s="243"/>
      <c r="D94" s="243"/>
      <c r="E94" s="243"/>
      <c r="F94" s="243"/>
      <c r="G94" s="243"/>
      <c r="H94" s="243"/>
      <c r="I94" s="243"/>
      <c r="J94" s="243"/>
      <c r="K94" s="243"/>
      <c r="L94" s="243"/>
      <c r="M94" s="243"/>
      <c r="N94" s="243"/>
      <c r="O94" s="243"/>
      <c r="P94" s="243"/>
      <c r="Q94" s="243"/>
      <c r="R94" s="243"/>
      <c r="S94" s="243"/>
      <c r="T94" s="243"/>
      <c r="U94" s="243"/>
    </row>
    <row r="95" spans="1:24" s="245" customFormat="1" ht="10.5" customHeight="1">
      <c r="A95" s="249" t="s">
        <v>405</v>
      </c>
      <c r="C95" s="243"/>
      <c r="D95" s="243"/>
      <c r="E95" s="243"/>
      <c r="F95" s="243"/>
      <c r="G95" s="243"/>
      <c r="H95" s="243"/>
      <c r="I95" s="243"/>
      <c r="J95" s="243"/>
      <c r="K95" s="243"/>
      <c r="L95" s="243"/>
      <c r="M95" s="243"/>
      <c r="N95" s="243"/>
      <c r="O95" s="243"/>
      <c r="P95" s="243"/>
      <c r="Q95" s="243"/>
      <c r="R95" s="243"/>
      <c r="S95" s="243"/>
      <c r="T95" s="243"/>
      <c r="U95" s="243"/>
    </row>
    <row r="96" spans="1:24" s="863" customFormat="1" ht="20.25" customHeight="1">
      <c r="A96" s="2964" t="s">
        <v>1322</v>
      </c>
      <c r="B96" s="2964"/>
      <c r="C96" s="2964"/>
      <c r="D96" s="2964"/>
      <c r="E96" s="2964"/>
      <c r="F96" s="2964"/>
      <c r="G96" s="2964"/>
      <c r="H96" s="2964"/>
      <c r="I96" s="2964"/>
      <c r="J96" s="2964"/>
      <c r="K96" s="2964"/>
      <c r="L96" s="2964"/>
      <c r="M96" s="2964"/>
      <c r="N96" s="2964"/>
      <c r="O96" s="2964"/>
      <c r="P96" s="2964"/>
      <c r="Q96" s="2964"/>
      <c r="R96" s="2964"/>
      <c r="S96" s="339"/>
      <c r="T96" s="861"/>
      <c r="U96" s="212"/>
    </row>
    <row r="97" spans="1:21" s="863" customFormat="1" ht="27" customHeight="1">
      <c r="A97" s="2965" t="s">
        <v>1321</v>
      </c>
      <c r="B97" s="2966"/>
      <c r="C97" s="2966"/>
      <c r="D97" s="2966"/>
      <c r="E97" s="2966"/>
      <c r="F97" s="2966"/>
      <c r="G97" s="2966"/>
      <c r="H97" s="2966"/>
      <c r="I97" s="2966"/>
      <c r="J97" s="2966"/>
      <c r="K97" s="2966"/>
      <c r="L97" s="2966"/>
      <c r="M97" s="2966"/>
      <c r="N97" s="2966"/>
      <c r="O97" s="2966"/>
      <c r="P97" s="2966"/>
      <c r="Q97" s="2966"/>
      <c r="R97" s="2966"/>
      <c r="S97" s="2966"/>
      <c r="T97" s="2966"/>
      <c r="U97" s="2967"/>
    </row>
    <row r="98" spans="1:21" s="863" customFormat="1" ht="28.5" customHeight="1">
      <c r="A98" s="910"/>
      <c r="B98" s="683"/>
      <c r="C98" s="2968" t="s">
        <v>1292</v>
      </c>
      <c r="D98" s="2969"/>
      <c r="E98" s="2969"/>
      <c r="F98" s="2969"/>
      <c r="G98" s="2969"/>
      <c r="H98" s="2969"/>
      <c r="I98" s="2969"/>
      <c r="J98" s="2969"/>
      <c r="K98" s="2969"/>
      <c r="L98" s="2969"/>
      <c r="M98" s="2969"/>
      <c r="N98" s="2969"/>
      <c r="O98" s="2969"/>
      <c r="P98" s="2969"/>
      <c r="Q98" s="2969"/>
      <c r="R98" s="2969"/>
      <c r="S98" s="2969"/>
      <c r="T98" s="2969"/>
      <c r="U98" s="2970"/>
    </row>
    <row r="99" spans="1:21" ht="24.95" customHeight="1"/>
    <row r="100" spans="1:21" ht="24.95" customHeight="1"/>
    <row r="101" spans="1:21">
      <c r="E101" s="218"/>
      <c r="F101" s="218"/>
      <c r="G101" s="218"/>
    </row>
    <row r="105" spans="1:21">
      <c r="C105" s="218"/>
    </row>
    <row r="108" spans="1:21">
      <c r="C108" s="219"/>
    </row>
    <row r="109" spans="1:21">
      <c r="C109" s="219"/>
    </row>
    <row r="110" spans="1:21">
      <c r="C110" s="219"/>
    </row>
    <row r="111" spans="1:21">
      <c r="C111" s="219"/>
    </row>
    <row r="112" spans="1:21">
      <c r="C112" s="219"/>
    </row>
    <row r="113" spans="3:3">
      <c r="C113" s="219"/>
    </row>
    <row r="114" spans="3:3">
      <c r="C114" s="219"/>
    </row>
    <row r="115" spans="3:3">
      <c r="C115" s="219"/>
    </row>
    <row r="116" spans="3:3">
      <c r="C116" s="219"/>
    </row>
    <row r="117" spans="3:3">
      <c r="C117" s="219"/>
    </row>
    <row r="118" spans="3:3">
      <c r="C118" s="219"/>
    </row>
    <row r="119" spans="3:3">
      <c r="C119" s="219"/>
    </row>
    <row r="120" spans="3:3">
      <c r="C120" s="219"/>
    </row>
    <row r="121" spans="3:3">
      <c r="C121" s="219"/>
    </row>
    <row r="122" spans="3:3">
      <c r="C122" s="219"/>
    </row>
    <row r="123" spans="3:3">
      <c r="C123" s="219"/>
    </row>
    <row r="124" spans="3:3">
      <c r="C124" s="219"/>
    </row>
    <row r="125" spans="3:3">
      <c r="C125" s="219"/>
    </row>
    <row r="126" spans="3:3">
      <c r="C126" s="219"/>
    </row>
  </sheetData>
  <mergeCells count="142">
    <mergeCell ref="A93:U93"/>
    <mergeCell ref="B90:D90"/>
    <mergeCell ref="E90:H90"/>
    <mergeCell ref="J90:N90"/>
    <mergeCell ref="O90:P90"/>
    <mergeCell ref="Q90:U90"/>
    <mergeCell ref="B91:D91"/>
    <mergeCell ref="E91:H91"/>
    <mergeCell ref="J91:N91"/>
    <mergeCell ref="O91:P91"/>
    <mergeCell ref="Q91:U91"/>
    <mergeCell ref="B89:D89"/>
    <mergeCell ref="E89:H89"/>
    <mergeCell ref="J89:N89"/>
    <mergeCell ref="O89:P89"/>
    <mergeCell ref="Q89:U89"/>
    <mergeCell ref="B92:D92"/>
    <mergeCell ref="E92:H92"/>
    <mergeCell ref="J92:N92"/>
    <mergeCell ref="O92:P92"/>
    <mergeCell ref="Q92:U92"/>
    <mergeCell ref="C79:U79"/>
    <mergeCell ref="A80:U81"/>
    <mergeCell ref="C82:U82"/>
    <mergeCell ref="A85:U86"/>
    <mergeCell ref="B87:D87"/>
    <mergeCell ref="E87:N87"/>
    <mergeCell ref="O87:P87"/>
    <mergeCell ref="Q87:U87"/>
    <mergeCell ref="B88:D88"/>
    <mergeCell ref="E88:H88"/>
    <mergeCell ref="J88:N88"/>
    <mergeCell ref="O88:P88"/>
    <mergeCell ref="Q88:U88"/>
    <mergeCell ref="A75:U75"/>
    <mergeCell ref="C76:U76"/>
    <mergeCell ref="A78:U78"/>
    <mergeCell ref="F67:I67"/>
    <mergeCell ref="A69:A72"/>
    <mergeCell ref="B69:F69"/>
    <mergeCell ref="B70:F70"/>
    <mergeCell ref="G70:J70"/>
    <mergeCell ref="B71:F71"/>
    <mergeCell ref="G71:J71"/>
    <mergeCell ref="B72:F72"/>
    <mergeCell ref="G72:J72"/>
    <mergeCell ref="C77:U77"/>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3:D43"/>
    <mergeCell ref="E43:H43"/>
    <mergeCell ref="J43:N43"/>
    <mergeCell ref="O43:P43"/>
    <mergeCell ref="Q43:U43"/>
    <mergeCell ref="A44:U44"/>
    <mergeCell ref="B42:D42"/>
    <mergeCell ref="E42:H42"/>
    <mergeCell ref="J42:N42"/>
    <mergeCell ref="O42:P42"/>
    <mergeCell ref="Q42:U42"/>
    <mergeCell ref="A51:U51"/>
    <mergeCell ref="A52:D52"/>
    <mergeCell ref="E52:J52"/>
    <mergeCell ref="L52:M52"/>
    <mergeCell ref="N52:U52"/>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s>
  <phoneticPr fontId="9"/>
  <conditionalFormatting sqref="K5 N5:P5 K54 N54:P54">
    <cfRule type="expression" dxfId="138" priority="16" stopIfTrue="1">
      <formula>($E$5="○")*($K$5="")</formula>
    </cfRule>
  </conditionalFormatting>
  <conditionalFormatting sqref="K6 K55">
    <cfRule type="expression" dxfId="137" priority="15" stopIfTrue="1">
      <formula>($F$6&lt;&gt;"")*($K$6="")</formula>
    </cfRule>
  </conditionalFormatting>
  <conditionalFormatting sqref="B12 O6 G6 K15 S15:T15 B61 O55 G55 K64 S64:T64">
    <cfRule type="cellIs" dxfId="136" priority="14" stopIfTrue="1" operator="equal">
      <formula>""</formula>
    </cfRule>
  </conditionalFormatting>
  <conditionalFormatting sqref="F15 N15 F64 N64">
    <cfRule type="cellIs" dxfId="135" priority="13" stopIfTrue="1" operator="equal">
      <formula>(COUNTIF($F$15:$J$15,"○")=1)</formula>
    </cfRule>
  </conditionalFormatting>
  <conditionalFormatting sqref="B39:E43 J40:J43 J39:N39 O39:O43 Q39:R43 F16:F18 M17:P17 F65:F67 M66:P66 B76:B79 B27:B30">
    <cfRule type="cellIs" dxfId="134" priority="12" stopIfTrue="1" operator="equal">
      <formula>""</formula>
    </cfRule>
  </conditionalFormatting>
  <conditionalFormatting sqref="G21:G23 G70:G72">
    <cfRule type="expression" dxfId="133" priority="11" stopIfTrue="1">
      <formula>($G$20&lt;&gt;"")*($G$21="")*($G$22="")*($G$23="")</formula>
    </cfRule>
  </conditionalFormatting>
  <conditionalFormatting sqref="G20 K20 G69 K69">
    <cfRule type="cellIs" dxfId="132" priority="10" stopIfTrue="1" operator="equal">
      <formula>(COUNTIF($G$20:$K$20,"○")=1)</formula>
    </cfRule>
  </conditionalFormatting>
  <conditionalFormatting sqref="D6 F6 J15 R15:T15 D55 F55 J64 R64:T64">
    <cfRule type="cellIs" dxfId="131" priority="9" stopIfTrue="1" operator="equal">
      <formula>(COUNTIF($D$6:$F$6,"○")=1)</formula>
    </cfRule>
  </conditionalFormatting>
  <conditionalFormatting sqref="K6 D6 K55 D55">
    <cfRule type="cellIs" dxfId="130" priority="8" stopIfTrue="1" operator="equal">
      <formula>(COUNTIF($D$6:$K$6,"○")=1)</formula>
    </cfRule>
  </conditionalFormatting>
  <conditionalFormatting sqref="B88:E92 J89:J92 J88:N88 O88:O92 Q88:R92">
    <cfRule type="cellIs" dxfId="129" priority="7" stopIfTrue="1" operator="equal">
      <formula>""</formula>
    </cfRule>
  </conditionalFormatting>
  <conditionalFormatting sqref="B33">
    <cfRule type="cellIs" dxfId="128" priority="6" stopIfTrue="1" operator="equal">
      <formula>""</formula>
    </cfRule>
  </conditionalFormatting>
  <conditionalFormatting sqref="B82">
    <cfRule type="cellIs" dxfId="127" priority="5" stopIfTrue="1" operator="equal">
      <formula>""</formula>
    </cfRule>
  </conditionalFormatting>
  <conditionalFormatting sqref="B98">
    <cfRule type="cellIs" dxfId="126" priority="2" stopIfTrue="1" operator="equal">
      <formula>""</formula>
    </cfRule>
  </conditionalFormatting>
  <conditionalFormatting sqref="B49">
    <cfRule type="cellIs" dxfId="125"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47"/>
  <sheetViews>
    <sheetView view="pageBreakPreview" zoomScale="90" zoomScaleNormal="100" zoomScaleSheetLayoutView="90" workbookViewId="0">
      <selection activeCell="A3" sqref="A3:H3"/>
    </sheetView>
  </sheetViews>
  <sheetFormatPr defaultColWidth="9" defaultRowHeight="13.5"/>
  <cols>
    <col min="1" max="1" width="4" style="255" customWidth="1"/>
    <col min="2" max="2" width="4.625" style="255" customWidth="1"/>
    <col min="3" max="3" width="20.75" style="253" customWidth="1"/>
    <col min="4" max="4" width="22.125" style="253" customWidth="1"/>
    <col min="5" max="5" width="6.625" style="253" customWidth="1"/>
    <col min="6" max="6" width="22.125" style="253" customWidth="1"/>
    <col min="7" max="7" width="29.75" style="253" customWidth="1"/>
    <col min="8" max="8" width="6.5" style="253" customWidth="1"/>
    <col min="9" max="16384" width="9" style="253"/>
  </cols>
  <sheetData>
    <row r="1" spans="1:8" ht="21.75" customHeight="1">
      <c r="A1" s="250"/>
      <c r="B1" s="251"/>
      <c r="C1" s="251"/>
      <c r="D1" s="252"/>
      <c r="E1" s="252"/>
      <c r="F1" s="252"/>
      <c r="H1" s="409" t="s">
        <v>729</v>
      </c>
    </row>
    <row r="2" spans="1:8" ht="21.75" customHeight="1">
      <c r="A2" s="250"/>
      <c r="B2" s="251"/>
      <c r="C2" s="251"/>
      <c r="D2" s="252"/>
      <c r="E2" s="252"/>
      <c r="F2" s="252"/>
      <c r="H2" s="254"/>
    </row>
    <row r="3" spans="1:8" ht="33" customHeight="1">
      <c r="A3" s="3063" t="s">
        <v>406</v>
      </c>
      <c r="B3" s="3063"/>
      <c r="C3" s="3063"/>
      <c r="D3" s="3063"/>
      <c r="E3" s="3063"/>
      <c r="F3" s="3063"/>
      <c r="G3" s="3063"/>
      <c r="H3" s="3063"/>
    </row>
    <row r="4" spans="1:8" ht="33.75" customHeight="1">
      <c r="C4" s="256"/>
      <c r="D4" s="256"/>
      <c r="E4" s="256"/>
      <c r="F4" s="256"/>
    </row>
    <row r="5" spans="1:8" ht="24.95" customHeight="1">
      <c r="A5" s="257">
        <v>1</v>
      </c>
      <c r="B5" s="258" t="s">
        <v>0</v>
      </c>
      <c r="C5" s="258"/>
      <c r="D5" s="3064" t="str">
        <f>IF(様式1!L11="","",様式1!L11)</f>
        <v/>
      </c>
      <c r="E5" s="3064"/>
      <c r="F5" s="3064"/>
      <c r="G5" s="252"/>
      <c r="H5" s="254"/>
    </row>
    <row r="6" spans="1:8" ht="15" customHeight="1">
      <c r="A6" s="257"/>
      <c r="B6" s="258"/>
      <c r="C6" s="258"/>
      <c r="D6" s="259"/>
      <c r="E6" s="259"/>
      <c r="F6" s="259"/>
      <c r="G6" s="252"/>
      <c r="H6" s="254"/>
    </row>
    <row r="7" spans="1:8" ht="24.95" customHeight="1">
      <c r="A7" s="257">
        <v>2</v>
      </c>
      <c r="B7" s="258" t="s">
        <v>407</v>
      </c>
      <c r="C7" s="258"/>
      <c r="D7" s="3064" t="str">
        <f>IF(様式1!G36="","",様式1!G36)</f>
        <v/>
      </c>
      <c r="E7" s="3064"/>
      <c r="F7" s="3064"/>
      <c r="H7" s="254"/>
    </row>
    <row r="8" spans="1:8" ht="27" customHeight="1">
      <c r="A8" s="257"/>
      <c r="B8" s="258"/>
      <c r="C8" s="258" t="s">
        <v>213</v>
      </c>
      <c r="D8" s="378" t="str">
        <f>IF(様式1!F37="","", 様式1!F37)</f>
        <v/>
      </c>
      <c r="E8" s="260" t="s">
        <v>408</v>
      </c>
      <c r="F8" s="378" t="str">
        <f>IF(様式1!K37="","",様式1!K37)</f>
        <v/>
      </c>
      <c r="H8" s="254"/>
    </row>
    <row r="9" spans="1:8" ht="14.25" customHeight="1">
      <c r="A9" s="250"/>
      <c r="B9" s="251"/>
      <c r="C9" s="251"/>
      <c r="D9" s="259"/>
      <c r="E9" s="259"/>
      <c r="F9" s="259"/>
      <c r="H9" s="254"/>
    </row>
    <row r="10" spans="1:8" ht="24.95" customHeight="1">
      <c r="A10" s="257">
        <v>3</v>
      </c>
      <c r="B10" s="3065" t="s">
        <v>457</v>
      </c>
      <c r="C10" s="3065"/>
      <c r="D10" s="3065"/>
      <c r="E10" s="3065"/>
      <c r="F10" s="3065"/>
      <c r="G10" s="3065"/>
    </row>
    <row r="11" spans="1:8" ht="26.25" customHeight="1">
      <c r="B11" s="1247" t="s">
        <v>1547</v>
      </c>
      <c r="C11" s="534" t="s">
        <v>956</v>
      </c>
      <c r="D11" s="3066"/>
      <c r="E11" s="3066"/>
      <c r="F11" s="3066"/>
    </row>
    <row r="12" spans="1:8" ht="27" customHeight="1">
      <c r="B12" s="1247" t="s">
        <v>1548</v>
      </c>
      <c r="C12" s="535" t="s">
        <v>1554</v>
      </c>
      <c r="D12" s="3066"/>
      <c r="E12" s="3066"/>
      <c r="F12" s="3066"/>
      <c r="H12" s="261"/>
    </row>
    <row r="13" spans="1:8" ht="27" customHeight="1">
      <c r="B13" s="1247" t="s">
        <v>1549</v>
      </c>
      <c r="C13" s="258" t="s">
        <v>1555</v>
      </c>
      <c r="D13" s="3066"/>
      <c r="E13" s="3066"/>
      <c r="F13" s="3066"/>
      <c r="H13" s="261"/>
    </row>
    <row r="14" spans="1:8" ht="27" customHeight="1">
      <c r="B14" s="1247" t="s">
        <v>1550</v>
      </c>
      <c r="C14" s="258" t="s">
        <v>409</v>
      </c>
      <c r="D14" s="3066"/>
      <c r="E14" s="3066"/>
      <c r="F14" s="3066"/>
      <c r="H14" s="261"/>
    </row>
    <row r="15" spans="1:8" ht="27" customHeight="1">
      <c r="B15" s="1247" t="s">
        <v>1551</v>
      </c>
      <c r="C15" s="258" t="s">
        <v>410</v>
      </c>
      <c r="D15" s="686"/>
      <c r="E15" s="260" t="s">
        <v>408</v>
      </c>
      <c r="F15" s="686"/>
      <c r="H15" s="261"/>
    </row>
    <row r="16" spans="1:8" ht="27" customHeight="1">
      <c r="B16" s="1247" t="s">
        <v>1552</v>
      </c>
      <c r="C16" s="258" t="s">
        <v>411</v>
      </c>
      <c r="D16" s="3066"/>
      <c r="E16" s="3066"/>
      <c r="F16" s="3066"/>
      <c r="H16" s="261"/>
    </row>
    <row r="17" spans="1:8" ht="27" customHeight="1">
      <c r="B17" s="1247" t="s">
        <v>1553</v>
      </c>
      <c r="C17" s="258" t="s">
        <v>412</v>
      </c>
      <c r="D17" s="3066"/>
      <c r="E17" s="3066"/>
      <c r="F17" s="3066"/>
      <c r="G17" s="3066"/>
      <c r="H17" s="262"/>
    </row>
    <row r="18" spans="1:8" ht="15" customHeight="1">
      <c r="B18" s="263"/>
      <c r="D18" s="264"/>
      <c r="E18" s="264"/>
      <c r="F18" s="264"/>
      <c r="G18" s="264"/>
      <c r="H18" s="262"/>
    </row>
    <row r="19" spans="1:8" ht="24.95" customHeight="1">
      <c r="A19" s="257">
        <v>4</v>
      </c>
      <c r="B19" s="265" t="s">
        <v>413</v>
      </c>
      <c r="C19" s="266"/>
      <c r="D19" s="266"/>
      <c r="E19" s="266"/>
      <c r="F19" s="266"/>
      <c r="G19" s="267"/>
      <c r="H19" s="268"/>
    </row>
    <row r="20" spans="1:8" ht="27" customHeight="1">
      <c r="A20" s="257"/>
      <c r="B20" s="1247" t="s">
        <v>1547</v>
      </c>
      <c r="C20" s="269" t="s">
        <v>414</v>
      </c>
      <c r="D20" s="266"/>
      <c r="E20" s="266"/>
      <c r="F20" s="266"/>
      <c r="G20" s="267"/>
      <c r="H20" s="268"/>
    </row>
    <row r="21" spans="1:8" ht="20.100000000000001" customHeight="1">
      <c r="B21" s="3054"/>
      <c r="C21" s="3055"/>
      <c r="D21" s="3055"/>
      <c r="E21" s="3055"/>
      <c r="F21" s="3055"/>
      <c r="G21" s="3055"/>
      <c r="H21" s="3056"/>
    </row>
    <row r="22" spans="1:8" ht="20.100000000000001" customHeight="1">
      <c r="B22" s="3057"/>
      <c r="C22" s="3058"/>
      <c r="D22" s="3058"/>
      <c r="E22" s="3058"/>
      <c r="F22" s="3058"/>
      <c r="G22" s="3058"/>
      <c r="H22" s="3059"/>
    </row>
    <row r="23" spans="1:8" ht="20.100000000000001" customHeight="1">
      <c r="B23" s="3057"/>
      <c r="C23" s="3058"/>
      <c r="D23" s="3058"/>
      <c r="E23" s="3058"/>
      <c r="F23" s="3058"/>
      <c r="G23" s="3058"/>
      <c r="H23" s="3059"/>
    </row>
    <row r="24" spans="1:8" ht="20.100000000000001" customHeight="1">
      <c r="B24" s="3057"/>
      <c r="C24" s="3058"/>
      <c r="D24" s="3058"/>
      <c r="E24" s="3058"/>
      <c r="F24" s="3058"/>
      <c r="G24" s="3058"/>
      <c r="H24" s="3059"/>
    </row>
    <row r="25" spans="1:8" ht="20.100000000000001" customHeight="1">
      <c r="B25" s="3057"/>
      <c r="C25" s="3058"/>
      <c r="D25" s="3058"/>
      <c r="E25" s="3058"/>
      <c r="F25" s="3058"/>
      <c r="G25" s="3058"/>
      <c r="H25" s="3059"/>
    </row>
    <row r="26" spans="1:8" ht="20.100000000000001" customHeight="1">
      <c r="B26" s="3057"/>
      <c r="C26" s="3058"/>
      <c r="D26" s="3058"/>
      <c r="E26" s="3058"/>
      <c r="F26" s="3058"/>
      <c r="G26" s="3058"/>
      <c r="H26" s="3059"/>
    </row>
    <row r="27" spans="1:8" ht="20.100000000000001" customHeight="1">
      <c r="B27" s="3057"/>
      <c r="C27" s="3058"/>
      <c r="D27" s="3058"/>
      <c r="E27" s="3058"/>
      <c r="F27" s="3058"/>
      <c r="G27" s="3058"/>
      <c r="H27" s="3059"/>
    </row>
    <row r="28" spans="1:8" ht="20.100000000000001" customHeight="1">
      <c r="B28" s="3057"/>
      <c r="C28" s="3058"/>
      <c r="D28" s="3058"/>
      <c r="E28" s="3058"/>
      <c r="F28" s="3058"/>
      <c r="G28" s="3058"/>
      <c r="H28" s="3059"/>
    </row>
    <row r="29" spans="1:8" ht="20.100000000000001" customHeight="1">
      <c r="B29" s="3057"/>
      <c r="C29" s="3058"/>
      <c r="D29" s="3058"/>
      <c r="E29" s="3058"/>
      <c r="F29" s="3058"/>
      <c r="G29" s="3058"/>
      <c r="H29" s="3059"/>
    </row>
    <row r="30" spans="1:8" ht="20.100000000000001" customHeight="1">
      <c r="B30" s="3060"/>
      <c r="C30" s="3061"/>
      <c r="D30" s="3061"/>
      <c r="E30" s="3061"/>
      <c r="F30" s="3061"/>
      <c r="G30" s="3061"/>
      <c r="H30" s="3062"/>
    </row>
    <row r="31" spans="1:8" ht="14.25" customHeight="1">
      <c r="A31" s="250"/>
      <c r="B31" s="251"/>
      <c r="C31" s="251"/>
      <c r="D31" s="259"/>
      <c r="E31" s="259"/>
      <c r="F31" s="259"/>
      <c r="H31" s="254"/>
    </row>
    <row r="32" spans="1:8" ht="27" customHeight="1">
      <c r="B32" s="1247" t="s">
        <v>1548</v>
      </c>
      <c r="C32" s="269" t="s">
        <v>415</v>
      </c>
      <c r="D32" s="266"/>
      <c r="E32" s="266"/>
      <c r="F32" s="266"/>
      <c r="G32" s="267"/>
      <c r="H32" s="268"/>
    </row>
    <row r="33" spans="1:8" ht="20.100000000000001" customHeight="1">
      <c r="B33" s="3054"/>
      <c r="C33" s="3055"/>
      <c r="D33" s="3055"/>
      <c r="E33" s="3055"/>
      <c r="F33" s="3055"/>
      <c r="G33" s="3055"/>
      <c r="H33" s="3056"/>
    </row>
    <row r="34" spans="1:8" ht="20.100000000000001" customHeight="1">
      <c r="B34" s="3057"/>
      <c r="C34" s="3058"/>
      <c r="D34" s="3058"/>
      <c r="E34" s="3058"/>
      <c r="F34" s="3058"/>
      <c r="G34" s="3058"/>
      <c r="H34" s="3059"/>
    </row>
    <row r="35" spans="1:8" ht="20.100000000000001" customHeight="1">
      <c r="B35" s="3057"/>
      <c r="C35" s="3058"/>
      <c r="D35" s="3058"/>
      <c r="E35" s="3058"/>
      <c r="F35" s="3058"/>
      <c r="G35" s="3058"/>
      <c r="H35" s="3059"/>
    </row>
    <row r="36" spans="1:8" ht="20.100000000000001" customHeight="1">
      <c r="B36" s="3057"/>
      <c r="C36" s="3058"/>
      <c r="D36" s="3058"/>
      <c r="E36" s="3058"/>
      <c r="F36" s="3058"/>
      <c r="G36" s="3058"/>
      <c r="H36" s="3059"/>
    </row>
    <row r="37" spans="1:8" ht="20.100000000000001" customHeight="1">
      <c r="B37" s="3057"/>
      <c r="C37" s="3058"/>
      <c r="D37" s="3058"/>
      <c r="E37" s="3058"/>
      <c r="F37" s="3058"/>
      <c r="G37" s="3058"/>
      <c r="H37" s="3059"/>
    </row>
    <row r="38" spans="1:8" ht="20.100000000000001" customHeight="1">
      <c r="B38" s="3057"/>
      <c r="C38" s="3058"/>
      <c r="D38" s="3058"/>
      <c r="E38" s="3058"/>
      <c r="F38" s="3058"/>
      <c r="G38" s="3058"/>
      <c r="H38" s="3059"/>
    </row>
    <row r="39" spans="1:8" ht="20.100000000000001" customHeight="1">
      <c r="B39" s="3057"/>
      <c r="C39" s="3058"/>
      <c r="D39" s="3058"/>
      <c r="E39" s="3058"/>
      <c r="F39" s="3058"/>
      <c r="G39" s="3058"/>
      <c r="H39" s="3059"/>
    </row>
    <row r="40" spans="1:8" ht="20.100000000000001" customHeight="1">
      <c r="B40" s="3057"/>
      <c r="C40" s="3058"/>
      <c r="D40" s="3058"/>
      <c r="E40" s="3058"/>
      <c r="F40" s="3058"/>
      <c r="G40" s="3058"/>
      <c r="H40" s="3059"/>
    </row>
    <row r="41" spans="1:8" ht="20.100000000000001" customHeight="1">
      <c r="B41" s="3057"/>
      <c r="C41" s="3058"/>
      <c r="D41" s="3058"/>
      <c r="E41" s="3058"/>
      <c r="F41" s="3058"/>
      <c r="G41" s="3058"/>
      <c r="H41" s="3059"/>
    </row>
    <row r="42" spans="1:8" ht="20.100000000000001" customHeight="1">
      <c r="B42" s="3060"/>
      <c r="C42" s="3061"/>
      <c r="D42" s="3061"/>
      <c r="E42" s="3061"/>
      <c r="F42" s="3061"/>
      <c r="G42" s="3061"/>
      <c r="H42" s="3062"/>
    </row>
    <row r="43" spans="1:8" ht="20.100000000000001" customHeight="1">
      <c r="B43" s="253"/>
      <c r="H43" s="270"/>
    </row>
    <row r="44" spans="1:8" ht="13.5" customHeight="1">
      <c r="A44" s="3053" t="s">
        <v>694</v>
      </c>
      <c r="B44" s="3053"/>
      <c r="C44" s="3053"/>
      <c r="D44" s="3053"/>
      <c r="E44" s="3053"/>
      <c r="F44" s="3053"/>
      <c r="G44" s="3053"/>
      <c r="H44" s="3053"/>
    </row>
    <row r="45" spans="1:8">
      <c r="A45" s="3053"/>
      <c r="B45" s="3053"/>
      <c r="C45" s="3053"/>
      <c r="D45" s="3053"/>
      <c r="E45" s="3053"/>
      <c r="F45" s="3053"/>
      <c r="G45" s="3053"/>
      <c r="H45" s="3053"/>
    </row>
    <row r="46" spans="1:8">
      <c r="A46" s="3052" t="s">
        <v>1546</v>
      </c>
      <c r="B46" s="3052"/>
      <c r="C46" s="3052"/>
      <c r="D46" s="3052"/>
      <c r="E46" s="3052"/>
      <c r="F46" s="3052"/>
      <c r="G46" s="3052"/>
      <c r="H46" s="3052"/>
    </row>
    <row r="47" spans="1:8">
      <c r="A47" s="3052"/>
      <c r="B47" s="3052"/>
      <c r="C47" s="3052"/>
      <c r="D47" s="3052"/>
      <c r="E47" s="3052"/>
      <c r="F47" s="3052"/>
      <c r="G47" s="3052"/>
      <c r="H47" s="3052"/>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4" priority="7" stopIfTrue="1" operator="equal">
      <formula>""</formula>
    </cfRule>
  </conditionalFormatting>
  <conditionalFormatting sqref="D15">
    <cfRule type="cellIs" dxfId="123" priority="6" stopIfTrue="1" operator="equal">
      <formula>""</formula>
    </cfRule>
  </conditionalFormatting>
  <conditionalFormatting sqref="F15">
    <cfRule type="cellIs" dxfId="122" priority="5" stopIfTrue="1" operator="equal">
      <formula>""</formula>
    </cfRule>
  </conditionalFormatting>
  <conditionalFormatting sqref="D16:F16">
    <cfRule type="cellIs" dxfId="121" priority="4" stopIfTrue="1" operator="equal">
      <formula>""</formula>
    </cfRule>
  </conditionalFormatting>
  <conditionalFormatting sqref="D17:G17">
    <cfRule type="cellIs" dxfId="120" priority="3" stopIfTrue="1" operator="equal">
      <formula>""</formula>
    </cfRule>
  </conditionalFormatting>
  <conditionalFormatting sqref="B21:H30">
    <cfRule type="cellIs" dxfId="119" priority="2" stopIfTrue="1" operator="equal">
      <formula>""</formula>
    </cfRule>
  </conditionalFormatting>
  <conditionalFormatting sqref="B33:H42">
    <cfRule type="cellIs" dxfId="118"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&amp;R&amp;10（令和７年４月１日以降に申請する訓練科から適用）　</oddFooter>
  </headerFooter>
  <ignoredErrors>
    <ignoredError sqref="B11:B17 B32 B20"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24"/>
  <sheetViews>
    <sheetView view="pageBreakPreview" topLeftCell="A67" zoomScale="70" zoomScaleNormal="55" zoomScaleSheetLayoutView="70" workbookViewId="0">
      <selection activeCell="B83" sqref="B83:E88"/>
    </sheetView>
  </sheetViews>
  <sheetFormatPr defaultColWidth="9" defaultRowHeight="13.5"/>
  <cols>
    <col min="1" max="1" width="4.375" style="271" customWidth="1"/>
    <col min="2" max="2" width="6.5" style="271" customWidth="1"/>
    <col min="3" max="3" width="5.625" style="271" customWidth="1"/>
    <col min="4" max="5" width="7.625" style="271" customWidth="1"/>
    <col min="6" max="7" width="5.625" style="271" customWidth="1"/>
    <col min="8" max="9" width="6.625" style="271" customWidth="1"/>
    <col min="10" max="14" width="6.875" style="271" customWidth="1"/>
    <col min="15" max="15" width="5.625" style="271" customWidth="1"/>
    <col min="16" max="30" width="6.5" style="271" customWidth="1"/>
    <col min="31" max="16384" width="9" style="271"/>
  </cols>
  <sheetData>
    <row r="1" spans="1:30" ht="33" customHeight="1">
      <c r="AD1" s="309" t="s">
        <v>730</v>
      </c>
    </row>
    <row r="2" spans="1:30" ht="25.5" customHeight="1">
      <c r="A2" s="3134" t="s">
        <v>416</v>
      </c>
      <c r="B2" s="3134"/>
      <c r="C2" s="3134"/>
      <c r="D2" s="3134"/>
      <c r="E2" s="3134"/>
      <c r="F2" s="3134"/>
      <c r="G2" s="3134"/>
      <c r="H2" s="3134"/>
      <c r="I2" s="3134"/>
      <c r="J2" s="3134"/>
      <c r="K2" s="3134"/>
      <c r="L2" s="3134"/>
      <c r="M2" s="3134"/>
      <c r="N2" s="3134"/>
      <c r="O2" s="3134"/>
      <c r="P2" s="3134"/>
      <c r="Q2" s="3134"/>
      <c r="R2" s="3134"/>
      <c r="S2" s="3134"/>
      <c r="T2" s="3134"/>
      <c r="U2" s="3134"/>
      <c r="V2" s="3134"/>
      <c r="W2" s="3134"/>
      <c r="X2" s="3134"/>
      <c r="Y2" s="3134"/>
      <c r="Z2" s="3134"/>
      <c r="AA2" s="3134"/>
      <c r="AB2" s="3134"/>
      <c r="AC2" s="3134"/>
      <c r="AD2" s="3134"/>
    </row>
    <row r="3" spans="1:30" ht="11.2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row>
    <row r="4" spans="1:30" s="272" customFormat="1" ht="40.5" customHeight="1" thickBot="1">
      <c r="A4" s="3135" t="s">
        <v>245</v>
      </c>
      <c r="B4" s="3135"/>
      <c r="C4" s="3135"/>
      <c r="D4" s="3135"/>
      <c r="E4" s="3136" t="str">
        <f>IF(様式1!L11="","",様式1!L11)</f>
        <v/>
      </c>
      <c r="F4" s="3136"/>
      <c r="G4" s="3136"/>
      <c r="H4" s="3136"/>
      <c r="I4" s="3136"/>
      <c r="J4" s="3136"/>
      <c r="K4" s="3136"/>
      <c r="L4" s="3135" t="s">
        <v>417</v>
      </c>
      <c r="M4" s="3135"/>
      <c r="N4" s="3135"/>
      <c r="O4" s="3135"/>
      <c r="P4" s="3137" t="str">
        <f>IF(様式1!F44="","",様式1!F44)</f>
        <v/>
      </c>
      <c r="Q4" s="3137"/>
      <c r="R4" s="3137"/>
      <c r="S4" s="3137"/>
      <c r="T4" s="3137"/>
      <c r="U4" s="3137"/>
      <c r="V4" s="3135" t="s">
        <v>418</v>
      </c>
      <c r="W4" s="3135"/>
      <c r="X4" s="3136" t="str">
        <f>IF(様式1!G36="","",様式1!G36)</f>
        <v/>
      </c>
      <c r="Y4" s="3136"/>
      <c r="Z4" s="3136"/>
      <c r="AA4" s="3136"/>
      <c r="AB4" s="3136"/>
      <c r="AC4" s="3136"/>
      <c r="AD4" s="3136"/>
    </row>
    <row r="5" spans="1:30" s="272" customFormat="1" ht="11.25" customHeight="1" thickBot="1">
      <c r="A5" s="273"/>
      <c r="L5" s="274"/>
      <c r="O5" s="274"/>
    </row>
    <row r="6" spans="1:30" ht="35.1" customHeight="1" thickBot="1">
      <c r="A6" s="514" t="s">
        <v>898</v>
      </c>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7"/>
    </row>
    <row r="7" spans="1:30" s="272" customFormat="1" ht="35.1" customHeight="1">
      <c r="A7" s="278"/>
      <c r="B7" s="3091" t="s">
        <v>421</v>
      </c>
      <c r="C7" s="3092"/>
      <c r="D7" s="3092"/>
      <c r="E7" s="3092"/>
      <c r="F7" s="3126" t="s">
        <v>207</v>
      </c>
      <c r="G7" s="3127"/>
      <c r="H7" s="3127"/>
      <c r="I7" s="3127"/>
      <c r="J7" s="3128"/>
      <c r="K7" s="3126" t="str">
        <f>IF(様式1!F40="","",様式1!F40)</f>
        <v/>
      </c>
      <c r="L7" s="3127"/>
      <c r="M7" s="3127"/>
      <c r="N7" s="3127"/>
      <c r="O7" s="3127"/>
      <c r="P7" s="3127"/>
      <c r="Q7" s="3127"/>
      <c r="R7" s="3127"/>
      <c r="S7" s="3127"/>
      <c r="T7" s="3127"/>
      <c r="U7" s="3127"/>
      <c r="V7" s="3127"/>
      <c r="W7" s="3127"/>
      <c r="X7" s="3127"/>
      <c r="Y7" s="3127"/>
      <c r="Z7" s="3127"/>
      <c r="AA7" s="3127"/>
      <c r="AB7" s="3127"/>
      <c r="AC7" s="3127"/>
      <c r="AD7" s="3129"/>
    </row>
    <row r="8" spans="1:30" s="272" customFormat="1" ht="35.1" customHeight="1" thickBot="1">
      <c r="A8" s="278"/>
      <c r="B8" s="3094"/>
      <c r="C8" s="3095"/>
      <c r="D8" s="3095"/>
      <c r="E8" s="3095"/>
      <c r="F8" s="3130" t="s">
        <v>422</v>
      </c>
      <c r="G8" s="3131"/>
      <c r="H8" s="3131"/>
      <c r="I8" s="3131"/>
      <c r="J8" s="3132"/>
      <c r="K8" s="3130" t="str">
        <f>様式1!H41&amp;様式1!H42</f>
        <v/>
      </c>
      <c r="L8" s="3131"/>
      <c r="M8" s="3131"/>
      <c r="N8" s="3131"/>
      <c r="O8" s="3131"/>
      <c r="P8" s="3131"/>
      <c r="Q8" s="3131"/>
      <c r="R8" s="3131"/>
      <c r="S8" s="3131"/>
      <c r="T8" s="3131"/>
      <c r="U8" s="3131"/>
      <c r="V8" s="3131"/>
      <c r="W8" s="3131"/>
      <c r="X8" s="3131"/>
      <c r="Y8" s="3131"/>
      <c r="Z8" s="3131"/>
      <c r="AA8" s="3131"/>
      <c r="AB8" s="3131"/>
      <c r="AC8" s="3131"/>
      <c r="AD8" s="3133"/>
    </row>
    <row r="9" spans="1:30" ht="35.1" customHeight="1">
      <c r="A9" s="278"/>
      <c r="B9" s="275" t="s">
        <v>423</v>
      </c>
      <c r="C9" s="276"/>
      <c r="D9" s="276"/>
      <c r="E9" s="276"/>
      <c r="F9" s="279"/>
      <c r="G9" s="279"/>
      <c r="H9" s="279"/>
      <c r="I9" s="279"/>
      <c r="J9" s="279"/>
      <c r="K9" s="279"/>
      <c r="L9" s="279"/>
      <c r="M9" s="279"/>
      <c r="N9" s="279"/>
      <c r="O9" s="279"/>
      <c r="P9" s="279"/>
      <c r="Q9" s="279"/>
      <c r="R9" s="279"/>
      <c r="S9" s="279"/>
      <c r="T9" s="279"/>
      <c r="U9" s="279"/>
      <c r="V9" s="279"/>
      <c r="W9" s="279"/>
      <c r="X9" s="279"/>
      <c r="Y9" s="279"/>
      <c r="Z9" s="279"/>
      <c r="AA9" s="279"/>
      <c r="AB9" s="279"/>
      <c r="AC9" s="279"/>
      <c r="AD9" s="280"/>
    </row>
    <row r="10" spans="1:30" ht="15.95" customHeight="1">
      <c r="A10" s="278"/>
      <c r="B10" s="281"/>
      <c r="C10" s="282"/>
      <c r="D10" s="3115" t="s">
        <v>904</v>
      </c>
      <c r="E10" s="3116"/>
      <c r="F10" s="3116"/>
      <c r="G10" s="3116"/>
      <c r="H10" s="3116"/>
      <c r="I10" s="3116"/>
      <c r="J10" s="3116"/>
      <c r="K10" s="3116"/>
      <c r="L10" s="3116"/>
      <c r="M10" s="3116"/>
      <c r="N10" s="3117"/>
      <c r="O10" s="3123"/>
      <c r="P10" s="3087"/>
      <c r="Q10" s="3087"/>
      <c r="R10" s="3082" t="s">
        <v>197</v>
      </c>
      <c r="S10" s="3087"/>
      <c r="T10" s="3082" t="s">
        <v>198</v>
      </c>
      <c r="U10" s="3082" t="s">
        <v>419</v>
      </c>
      <c r="V10" s="3082"/>
      <c r="W10" s="3082"/>
      <c r="X10" s="3081" t="s">
        <v>420</v>
      </c>
      <c r="Y10" s="3083"/>
      <c r="Z10" s="3124"/>
      <c r="AA10" s="3124"/>
      <c r="AB10" s="3124"/>
      <c r="AC10" s="3124"/>
      <c r="AD10" s="3125"/>
    </row>
    <row r="11" spans="1:30" ht="15.95" customHeight="1">
      <c r="A11" s="278"/>
      <c r="B11" s="278"/>
      <c r="C11" s="3071"/>
      <c r="D11" s="3101"/>
      <c r="E11" s="3118"/>
      <c r="F11" s="3118"/>
      <c r="G11" s="3118"/>
      <c r="H11" s="3118"/>
      <c r="I11" s="3118"/>
      <c r="J11" s="3118"/>
      <c r="K11" s="3118"/>
      <c r="L11" s="3118"/>
      <c r="M11" s="3118"/>
      <c r="N11" s="3119"/>
      <c r="O11" s="3105"/>
      <c r="P11" s="3106"/>
      <c r="Q11" s="3106"/>
      <c r="R11" s="3108"/>
      <c r="S11" s="3106"/>
      <c r="T11" s="3108"/>
      <c r="U11" s="3108"/>
      <c r="V11" s="3108"/>
      <c r="W11" s="3108"/>
      <c r="X11" s="3111"/>
      <c r="Y11" s="3112"/>
      <c r="Z11" s="3069"/>
      <c r="AA11" s="3069"/>
      <c r="AB11" s="3069"/>
      <c r="AC11" s="3069"/>
      <c r="AD11" s="3070"/>
    </row>
    <row r="12" spans="1:30" ht="15.95" customHeight="1">
      <c r="A12" s="278"/>
      <c r="B12" s="278"/>
      <c r="C12" s="3072"/>
      <c r="D12" s="3101"/>
      <c r="E12" s="3118"/>
      <c r="F12" s="3118"/>
      <c r="G12" s="3118"/>
      <c r="H12" s="3118"/>
      <c r="I12" s="3118"/>
      <c r="J12" s="3118"/>
      <c r="K12" s="3118"/>
      <c r="L12" s="3118"/>
      <c r="M12" s="3118"/>
      <c r="N12" s="3119"/>
      <c r="O12" s="3073"/>
      <c r="P12" s="3075" t="s">
        <v>424</v>
      </c>
      <c r="Q12" s="3076"/>
      <c r="R12" s="3077"/>
      <c r="S12" s="3081" t="s">
        <v>459</v>
      </c>
      <c r="T12" s="3082"/>
      <c r="U12" s="3082"/>
      <c r="V12" s="3123"/>
      <c r="W12" s="3087"/>
      <c r="X12" s="3087"/>
      <c r="Y12" s="3082" t="s">
        <v>197</v>
      </c>
      <c r="Z12" s="3087"/>
      <c r="AA12" s="3082" t="s">
        <v>198</v>
      </c>
      <c r="AB12" s="3087"/>
      <c r="AC12" s="3082" t="s">
        <v>199</v>
      </c>
      <c r="AD12" s="3089"/>
    </row>
    <row r="13" spans="1:30" s="272" customFormat="1" ht="15.95" customHeight="1">
      <c r="A13" s="278"/>
      <c r="B13" s="278"/>
      <c r="C13" s="283"/>
      <c r="D13" s="3142"/>
      <c r="E13" s="3143"/>
      <c r="F13" s="3143"/>
      <c r="G13" s="3143"/>
      <c r="H13" s="3143"/>
      <c r="I13" s="3143"/>
      <c r="J13" s="3143"/>
      <c r="K13" s="3143"/>
      <c r="L13" s="3143"/>
      <c r="M13" s="3143"/>
      <c r="N13" s="3144"/>
      <c r="O13" s="3138"/>
      <c r="P13" s="3139"/>
      <c r="Q13" s="3140"/>
      <c r="R13" s="3141"/>
      <c r="S13" s="3111"/>
      <c r="T13" s="3108"/>
      <c r="U13" s="3108"/>
      <c r="V13" s="3105"/>
      <c r="W13" s="3106"/>
      <c r="X13" s="3106"/>
      <c r="Y13" s="3108"/>
      <c r="Z13" s="3106"/>
      <c r="AA13" s="3108"/>
      <c r="AB13" s="3106"/>
      <c r="AC13" s="3108"/>
      <c r="AD13" s="3145"/>
    </row>
    <row r="14" spans="1:30" s="272" customFormat="1" ht="35.1" customHeight="1">
      <c r="A14" s="278"/>
      <c r="B14" s="278"/>
      <c r="C14" s="282"/>
      <c r="D14" s="3115" t="s">
        <v>425</v>
      </c>
      <c r="E14" s="3116"/>
      <c r="F14" s="3116"/>
      <c r="G14" s="3116"/>
      <c r="H14" s="3116"/>
      <c r="I14" s="3116"/>
      <c r="J14" s="3116"/>
      <c r="K14" s="3116"/>
      <c r="L14" s="3116"/>
      <c r="M14" s="3116"/>
      <c r="N14" s="3117"/>
      <c r="O14" s="3146"/>
      <c r="P14" s="3147"/>
      <c r="Q14" s="930"/>
      <c r="R14" s="931" t="s">
        <v>197</v>
      </c>
      <c r="S14" s="930"/>
      <c r="T14" s="931" t="s">
        <v>198</v>
      </c>
      <c r="U14" s="3148" t="s">
        <v>419</v>
      </c>
      <c r="V14" s="3148"/>
      <c r="W14" s="3149"/>
      <c r="X14" s="3150" t="s">
        <v>420</v>
      </c>
      <c r="Y14" s="3150"/>
      <c r="Z14" s="3151"/>
      <c r="AA14" s="3151"/>
      <c r="AB14" s="3151"/>
      <c r="AC14" s="3151"/>
      <c r="AD14" s="3152"/>
    </row>
    <row r="15" spans="1:30" s="272" customFormat="1" ht="35.1" customHeight="1">
      <c r="A15" s="278"/>
      <c r="B15" s="278"/>
      <c r="C15" s="932"/>
      <c r="D15" s="3101"/>
      <c r="E15" s="3118"/>
      <c r="F15" s="3118"/>
      <c r="G15" s="3118"/>
      <c r="H15" s="3118"/>
      <c r="I15" s="3118"/>
      <c r="J15" s="3118"/>
      <c r="K15" s="3118"/>
      <c r="L15" s="3118"/>
      <c r="M15" s="3118"/>
      <c r="N15" s="3119"/>
      <c r="O15" s="907"/>
      <c r="P15" s="3153" t="s">
        <v>424</v>
      </c>
      <c r="Q15" s="3148"/>
      <c r="R15" s="3149"/>
      <c r="S15" s="3150" t="s">
        <v>460</v>
      </c>
      <c r="T15" s="3150"/>
      <c r="U15" s="3150"/>
      <c r="V15" s="3123"/>
      <c r="W15" s="3087"/>
      <c r="X15" s="901"/>
      <c r="Y15" s="899" t="s">
        <v>197</v>
      </c>
      <c r="Z15" s="901"/>
      <c r="AA15" s="899" t="s">
        <v>198</v>
      </c>
      <c r="AB15" s="901"/>
      <c r="AC15" s="899" t="s">
        <v>199</v>
      </c>
      <c r="AD15" s="933"/>
    </row>
    <row r="16" spans="1:30" s="272" customFormat="1" ht="35.1" customHeight="1">
      <c r="A16" s="278"/>
      <c r="B16" s="278"/>
      <c r="C16" s="283"/>
      <c r="D16" s="934"/>
      <c r="E16" s="3154" t="s">
        <v>426</v>
      </c>
      <c r="F16" s="3155"/>
      <c r="G16" s="3155"/>
      <c r="H16" s="3155"/>
      <c r="I16" s="3155"/>
      <c r="J16" s="3155"/>
      <c r="K16" s="3155"/>
      <c r="L16" s="3155"/>
      <c r="M16" s="3155"/>
      <c r="N16" s="3156"/>
      <c r="O16" s="904"/>
      <c r="P16" s="901"/>
      <c r="Q16" s="931" t="s">
        <v>197</v>
      </c>
      <c r="R16" s="931"/>
      <c r="S16" s="931" t="s">
        <v>198</v>
      </c>
      <c r="T16" s="930"/>
      <c r="U16" s="931" t="s">
        <v>199</v>
      </c>
      <c r="V16" s="935" t="s">
        <v>899</v>
      </c>
      <c r="W16" s="904"/>
      <c r="X16" s="930"/>
      <c r="Y16" s="931" t="s">
        <v>197</v>
      </c>
      <c r="Z16" s="930"/>
      <c r="AA16" s="931" t="s">
        <v>198</v>
      </c>
      <c r="AB16" s="930"/>
      <c r="AC16" s="931" t="s">
        <v>199</v>
      </c>
      <c r="AD16" s="936"/>
    </row>
    <row r="17" spans="1:30" ht="15.95" customHeight="1">
      <c r="A17" s="278"/>
      <c r="B17" s="281"/>
      <c r="C17" s="282"/>
      <c r="D17" s="3101" t="s">
        <v>427</v>
      </c>
      <c r="E17" s="3118"/>
      <c r="F17" s="3118"/>
      <c r="G17" s="3118"/>
      <c r="H17" s="3118"/>
      <c r="I17" s="3118"/>
      <c r="J17" s="3118"/>
      <c r="K17" s="3118"/>
      <c r="L17" s="3118"/>
      <c r="M17" s="3118"/>
      <c r="N17" s="3119"/>
      <c r="O17" s="3123"/>
      <c r="P17" s="3087"/>
      <c r="Q17" s="3087"/>
      <c r="R17" s="3082" t="s">
        <v>197</v>
      </c>
      <c r="S17" s="3087"/>
      <c r="T17" s="3082" t="s">
        <v>198</v>
      </c>
      <c r="U17" s="3082" t="s">
        <v>419</v>
      </c>
      <c r="V17" s="3082"/>
      <c r="W17" s="3082"/>
      <c r="X17" s="3081" t="s">
        <v>420</v>
      </c>
      <c r="Y17" s="3083"/>
      <c r="Z17" s="3124"/>
      <c r="AA17" s="3124"/>
      <c r="AB17" s="3124"/>
      <c r="AC17" s="3124"/>
      <c r="AD17" s="3125"/>
    </row>
    <row r="18" spans="1:30" ht="15.95" customHeight="1">
      <c r="A18" s="278"/>
      <c r="B18" s="278"/>
      <c r="C18" s="3071"/>
      <c r="D18" s="3101"/>
      <c r="E18" s="3118"/>
      <c r="F18" s="3118"/>
      <c r="G18" s="3118"/>
      <c r="H18" s="3118"/>
      <c r="I18" s="3118"/>
      <c r="J18" s="3118"/>
      <c r="K18" s="3118"/>
      <c r="L18" s="3118"/>
      <c r="M18" s="3118"/>
      <c r="N18" s="3119"/>
      <c r="O18" s="3105"/>
      <c r="P18" s="3106"/>
      <c r="Q18" s="3106"/>
      <c r="R18" s="3108"/>
      <c r="S18" s="3106"/>
      <c r="T18" s="3108"/>
      <c r="U18" s="3108"/>
      <c r="V18" s="3108"/>
      <c r="W18" s="3108"/>
      <c r="X18" s="3111"/>
      <c r="Y18" s="3112"/>
      <c r="Z18" s="3069"/>
      <c r="AA18" s="3069"/>
      <c r="AB18" s="3069"/>
      <c r="AC18" s="3069"/>
      <c r="AD18" s="3070"/>
    </row>
    <row r="19" spans="1:30" ht="15.95" customHeight="1">
      <c r="A19" s="278"/>
      <c r="B19" s="278"/>
      <c r="C19" s="3072"/>
      <c r="D19" s="3101"/>
      <c r="E19" s="3118"/>
      <c r="F19" s="3118"/>
      <c r="G19" s="3118"/>
      <c r="H19" s="3118"/>
      <c r="I19" s="3118"/>
      <c r="J19" s="3118"/>
      <c r="K19" s="3118"/>
      <c r="L19" s="3118"/>
      <c r="M19" s="3118"/>
      <c r="N19" s="3119"/>
      <c r="O19" s="3073"/>
      <c r="P19" s="3075" t="s">
        <v>424</v>
      </c>
      <c r="Q19" s="3076"/>
      <c r="R19" s="3077"/>
      <c r="S19" s="3081" t="s">
        <v>460</v>
      </c>
      <c r="T19" s="3082"/>
      <c r="U19" s="3083"/>
      <c r="V19" s="3087"/>
      <c r="W19" s="3087"/>
      <c r="X19" s="3087"/>
      <c r="Y19" s="3082" t="s">
        <v>197</v>
      </c>
      <c r="Z19" s="3087"/>
      <c r="AA19" s="3082" t="s">
        <v>198</v>
      </c>
      <c r="AB19" s="3087"/>
      <c r="AC19" s="3082" t="s">
        <v>199</v>
      </c>
      <c r="AD19" s="3089"/>
    </row>
    <row r="20" spans="1:30" ht="15.95" customHeight="1" thickBot="1">
      <c r="A20" s="278"/>
      <c r="B20" s="284"/>
      <c r="C20" s="289"/>
      <c r="D20" s="3120"/>
      <c r="E20" s="3121"/>
      <c r="F20" s="3121"/>
      <c r="G20" s="3121"/>
      <c r="H20" s="3121"/>
      <c r="I20" s="3121"/>
      <c r="J20" s="3121"/>
      <c r="K20" s="3121"/>
      <c r="L20" s="3121"/>
      <c r="M20" s="3121"/>
      <c r="N20" s="3122"/>
      <c r="O20" s="3074"/>
      <c r="P20" s="3078"/>
      <c r="Q20" s="3079"/>
      <c r="R20" s="3080"/>
      <c r="S20" s="3084"/>
      <c r="T20" s="3085"/>
      <c r="U20" s="3086"/>
      <c r="V20" s="3088"/>
      <c r="W20" s="3088"/>
      <c r="X20" s="3088"/>
      <c r="Y20" s="3085"/>
      <c r="Z20" s="3088"/>
      <c r="AA20" s="3085"/>
      <c r="AB20" s="3088"/>
      <c r="AC20" s="3085"/>
      <c r="AD20" s="3090"/>
    </row>
    <row r="21" spans="1:30" ht="35.1" customHeight="1">
      <c r="A21" s="504"/>
      <c r="B21" s="3157" t="s">
        <v>428</v>
      </c>
      <c r="C21" s="3127"/>
      <c r="D21" s="3127"/>
      <c r="E21" s="3127"/>
      <c r="F21" s="937"/>
      <c r="G21" s="3158" t="s">
        <v>429</v>
      </c>
      <c r="H21" s="3127"/>
      <c r="I21" s="3127"/>
      <c r="J21" s="3127"/>
      <c r="K21" s="3127"/>
      <c r="L21" s="3127"/>
      <c r="M21" s="3127"/>
      <c r="N21" s="938"/>
      <c r="O21" s="3159" t="s">
        <v>430</v>
      </c>
      <c r="P21" s="3159"/>
      <c r="Q21" s="3159"/>
      <c r="R21" s="3159"/>
      <c r="S21" s="3159"/>
      <c r="T21" s="3159"/>
      <c r="U21" s="3159"/>
      <c r="V21" s="3160" t="s">
        <v>225</v>
      </c>
      <c r="W21" s="3161"/>
      <c r="X21" s="3162"/>
      <c r="Y21" s="3163"/>
      <c r="Z21" s="3163"/>
      <c r="AA21" s="3163"/>
      <c r="AB21" s="3163"/>
      <c r="AC21" s="3163"/>
      <c r="AD21" s="3164"/>
    </row>
    <row r="22" spans="1:30" ht="35.1" customHeight="1">
      <c r="A22" s="278"/>
      <c r="B22" s="285" t="s">
        <v>423</v>
      </c>
      <c r="C22" s="286"/>
      <c r="D22" s="286"/>
      <c r="E22" s="286"/>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8"/>
    </row>
    <row r="23" spans="1:30" s="272" customFormat="1" ht="15.95" customHeight="1">
      <c r="A23" s="278"/>
      <c r="B23" s="281"/>
      <c r="C23" s="282"/>
      <c r="D23" s="3115" t="s">
        <v>431</v>
      </c>
      <c r="E23" s="3116"/>
      <c r="F23" s="3116"/>
      <c r="G23" s="3116"/>
      <c r="H23" s="3116"/>
      <c r="I23" s="3116"/>
      <c r="J23" s="3116"/>
      <c r="K23" s="3116"/>
      <c r="L23" s="3116"/>
      <c r="M23" s="3116"/>
      <c r="N23" s="3117"/>
      <c r="O23" s="3123"/>
      <c r="P23" s="3087"/>
      <c r="Q23" s="3087"/>
      <c r="R23" s="3082" t="s">
        <v>197</v>
      </c>
      <c r="S23" s="3087"/>
      <c r="T23" s="3082" t="s">
        <v>198</v>
      </c>
      <c r="U23" s="3082" t="s">
        <v>419</v>
      </c>
      <c r="V23" s="3082"/>
      <c r="W23" s="3082"/>
      <c r="X23" s="3081" t="s">
        <v>420</v>
      </c>
      <c r="Y23" s="3083"/>
      <c r="Z23" s="3124"/>
      <c r="AA23" s="3124"/>
      <c r="AB23" s="3124"/>
      <c r="AC23" s="3124"/>
      <c r="AD23" s="3125"/>
    </row>
    <row r="24" spans="1:30" s="272" customFormat="1" ht="15.75" customHeight="1">
      <c r="A24" s="278"/>
      <c r="B24" s="278"/>
      <c r="C24" s="3071"/>
      <c r="D24" s="3101"/>
      <c r="E24" s="3118"/>
      <c r="F24" s="3118"/>
      <c r="G24" s="3118"/>
      <c r="H24" s="3118"/>
      <c r="I24" s="3118"/>
      <c r="J24" s="3118"/>
      <c r="K24" s="3118"/>
      <c r="L24" s="3118"/>
      <c r="M24" s="3118"/>
      <c r="N24" s="3119"/>
      <c r="O24" s="3105"/>
      <c r="P24" s="3106"/>
      <c r="Q24" s="3106"/>
      <c r="R24" s="3108"/>
      <c r="S24" s="3106"/>
      <c r="T24" s="3108"/>
      <c r="U24" s="3108"/>
      <c r="V24" s="3108"/>
      <c r="W24" s="3108"/>
      <c r="X24" s="3111"/>
      <c r="Y24" s="3112"/>
      <c r="Z24" s="3069"/>
      <c r="AA24" s="3069"/>
      <c r="AB24" s="3069"/>
      <c r="AC24" s="3069"/>
      <c r="AD24" s="3070"/>
    </row>
    <row r="25" spans="1:30" s="272" customFormat="1" ht="15.95" customHeight="1">
      <c r="A25" s="278"/>
      <c r="B25" s="278"/>
      <c r="C25" s="3072"/>
      <c r="D25" s="3101"/>
      <c r="E25" s="3118"/>
      <c r="F25" s="3118"/>
      <c r="G25" s="3118"/>
      <c r="H25" s="3118"/>
      <c r="I25" s="3118"/>
      <c r="J25" s="3118"/>
      <c r="K25" s="3118"/>
      <c r="L25" s="3118"/>
      <c r="M25" s="3118"/>
      <c r="N25" s="3119"/>
      <c r="O25" s="3073"/>
      <c r="P25" s="3075" t="s">
        <v>424</v>
      </c>
      <c r="Q25" s="3076"/>
      <c r="R25" s="3077"/>
      <c r="S25" s="3081" t="s">
        <v>460</v>
      </c>
      <c r="T25" s="3082"/>
      <c r="U25" s="3083"/>
      <c r="V25" s="3087"/>
      <c r="W25" s="3087"/>
      <c r="X25" s="3087"/>
      <c r="Y25" s="3082" t="s">
        <v>197</v>
      </c>
      <c r="Z25" s="3087"/>
      <c r="AA25" s="3082" t="s">
        <v>198</v>
      </c>
      <c r="AB25" s="3087"/>
      <c r="AC25" s="3082" t="s">
        <v>199</v>
      </c>
      <c r="AD25" s="3089"/>
    </row>
    <row r="26" spans="1:30" s="272" customFormat="1" ht="15.95" customHeight="1">
      <c r="A26" s="278"/>
      <c r="B26" s="278"/>
      <c r="C26" s="283"/>
      <c r="D26" s="3142"/>
      <c r="E26" s="3143"/>
      <c r="F26" s="3143"/>
      <c r="G26" s="3143"/>
      <c r="H26" s="3143"/>
      <c r="I26" s="3143"/>
      <c r="J26" s="3143"/>
      <c r="K26" s="3143"/>
      <c r="L26" s="3143"/>
      <c r="M26" s="3143"/>
      <c r="N26" s="3144"/>
      <c r="O26" s="3138"/>
      <c r="P26" s="3139"/>
      <c r="Q26" s="3140"/>
      <c r="R26" s="3141"/>
      <c r="S26" s="3111"/>
      <c r="T26" s="3108"/>
      <c r="U26" s="3112"/>
      <c r="V26" s="3106"/>
      <c r="W26" s="3106"/>
      <c r="X26" s="3106"/>
      <c r="Y26" s="3108"/>
      <c r="Z26" s="3106"/>
      <c r="AA26" s="3108"/>
      <c r="AB26" s="3106"/>
      <c r="AC26" s="3108"/>
      <c r="AD26" s="3145"/>
    </row>
    <row r="27" spans="1:30" s="272" customFormat="1" ht="35.1" customHeight="1">
      <c r="A27" s="278"/>
      <c r="B27" s="278"/>
      <c r="C27" s="282"/>
      <c r="D27" s="3115" t="s">
        <v>432</v>
      </c>
      <c r="E27" s="3116"/>
      <c r="F27" s="3116"/>
      <c r="G27" s="3116"/>
      <c r="H27" s="3116"/>
      <c r="I27" s="3116"/>
      <c r="J27" s="3116"/>
      <c r="K27" s="3116"/>
      <c r="L27" s="3116"/>
      <c r="M27" s="3116"/>
      <c r="N27" s="3117"/>
      <c r="O27" s="3146"/>
      <c r="P27" s="3147"/>
      <c r="Q27" s="930"/>
      <c r="R27" s="931" t="s">
        <v>197</v>
      </c>
      <c r="S27" s="930"/>
      <c r="T27" s="931" t="s">
        <v>198</v>
      </c>
      <c r="U27" s="3148" t="s">
        <v>419</v>
      </c>
      <c r="V27" s="3148"/>
      <c r="W27" s="3149"/>
      <c r="X27" s="3150" t="s">
        <v>420</v>
      </c>
      <c r="Y27" s="3150"/>
      <c r="Z27" s="3151"/>
      <c r="AA27" s="3151"/>
      <c r="AB27" s="3151"/>
      <c r="AC27" s="3151"/>
      <c r="AD27" s="3152"/>
    </row>
    <row r="28" spans="1:30" s="272" customFormat="1" ht="35.1" customHeight="1">
      <c r="A28" s="278"/>
      <c r="B28" s="278"/>
      <c r="C28" s="932"/>
      <c r="D28" s="3101"/>
      <c r="E28" s="3118"/>
      <c r="F28" s="3118"/>
      <c r="G28" s="3118"/>
      <c r="H28" s="3118"/>
      <c r="I28" s="3118"/>
      <c r="J28" s="3118"/>
      <c r="K28" s="3118"/>
      <c r="L28" s="3118"/>
      <c r="M28" s="3118"/>
      <c r="N28" s="3119"/>
      <c r="O28" s="907"/>
      <c r="P28" s="3153" t="s">
        <v>424</v>
      </c>
      <c r="Q28" s="3148"/>
      <c r="R28" s="3149"/>
      <c r="S28" s="3150" t="s">
        <v>460</v>
      </c>
      <c r="T28" s="3150"/>
      <c r="U28" s="3150"/>
      <c r="V28" s="3123"/>
      <c r="W28" s="3087"/>
      <c r="X28" s="901"/>
      <c r="Y28" s="899" t="s">
        <v>197</v>
      </c>
      <c r="Z28" s="901"/>
      <c r="AA28" s="899" t="s">
        <v>198</v>
      </c>
      <c r="AB28" s="901"/>
      <c r="AC28" s="899" t="s">
        <v>199</v>
      </c>
      <c r="AD28" s="933"/>
    </row>
    <row r="29" spans="1:30" s="272" customFormat="1" ht="35.1" customHeight="1">
      <c r="A29" s="278"/>
      <c r="B29" s="278"/>
      <c r="C29" s="283"/>
      <c r="D29" s="934"/>
      <c r="E29" s="3154" t="s">
        <v>426</v>
      </c>
      <c r="F29" s="3155"/>
      <c r="G29" s="3155"/>
      <c r="H29" s="3155"/>
      <c r="I29" s="3155"/>
      <c r="J29" s="3155"/>
      <c r="K29" s="3155"/>
      <c r="L29" s="3155"/>
      <c r="M29" s="3155"/>
      <c r="N29" s="3156"/>
      <c r="O29" s="904"/>
      <c r="P29" s="930"/>
      <c r="Q29" s="931" t="s">
        <v>197</v>
      </c>
      <c r="R29" s="930"/>
      <c r="S29" s="931" t="s">
        <v>198</v>
      </c>
      <c r="T29" s="930"/>
      <c r="U29" s="931" t="s">
        <v>199</v>
      </c>
      <c r="V29" s="935" t="s">
        <v>899</v>
      </c>
      <c r="W29" s="904"/>
      <c r="X29" s="930"/>
      <c r="Y29" s="931" t="s">
        <v>197</v>
      </c>
      <c r="Z29" s="930"/>
      <c r="AA29" s="931" t="s">
        <v>198</v>
      </c>
      <c r="AB29" s="930"/>
      <c r="AC29" s="931" t="s">
        <v>199</v>
      </c>
      <c r="AD29" s="936"/>
    </row>
    <row r="30" spans="1:30" s="272" customFormat="1" ht="15.95" customHeight="1">
      <c r="A30" s="278"/>
      <c r="B30" s="281"/>
      <c r="C30" s="282"/>
      <c r="D30" s="3115" t="s">
        <v>433</v>
      </c>
      <c r="E30" s="3116"/>
      <c r="F30" s="3116"/>
      <c r="G30" s="3116"/>
      <c r="H30" s="3116"/>
      <c r="I30" s="3116"/>
      <c r="J30" s="3116"/>
      <c r="K30" s="3116"/>
      <c r="L30" s="3116"/>
      <c r="M30" s="3116"/>
      <c r="N30" s="3117"/>
      <c r="O30" s="3123"/>
      <c r="P30" s="3087"/>
      <c r="Q30" s="3087"/>
      <c r="R30" s="3082" t="s">
        <v>197</v>
      </c>
      <c r="S30" s="3087"/>
      <c r="T30" s="3082" t="s">
        <v>198</v>
      </c>
      <c r="U30" s="3082" t="s">
        <v>419</v>
      </c>
      <c r="V30" s="3082"/>
      <c r="W30" s="3082"/>
      <c r="X30" s="3081" t="s">
        <v>420</v>
      </c>
      <c r="Y30" s="3083"/>
      <c r="Z30" s="3124"/>
      <c r="AA30" s="3124"/>
      <c r="AB30" s="3124"/>
      <c r="AC30" s="3124"/>
      <c r="AD30" s="3125"/>
    </row>
    <row r="31" spans="1:30" s="272" customFormat="1" ht="15.95" customHeight="1">
      <c r="A31" s="278"/>
      <c r="B31" s="278"/>
      <c r="C31" s="3071"/>
      <c r="D31" s="3101"/>
      <c r="E31" s="3118"/>
      <c r="F31" s="3118"/>
      <c r="G31" s="3118"/>
      <c r="H31" s="3118"/>
      <c r="I31" s="3118"/>
      <c r="J31" s="3118"/>
      <c r="K31" s="3118"/>
      <c r="L31" s="3118"/>
      <c r="M31" s="3118"/>
      <c r="N31" s="3119"/>
      <c r="O31" s="3105"/>
      <c r="P31" s="3106"/>
      <c r="Q31" s="3106"/>
      <c r="R31" s="3108"/>
      <c r="S31" s="3106"/>
      <c r="T31" s="3108"/>
      <c r="U31" s="3108"/>
      <c r="V31" s="3108"/>
      <c r="W31" s="3108"/>
      <c r="X31" s="3111"/>
      <c r="Y31" s="3112"/>
      <c r="Z31" s="3069"/>
      <c r="AA31" s="3069"/>
      <c r="AB31" s="3069"/>
      <c r="AC31" s="3069"/>
      <c r="AD31" s="3070"/>
    </row>
    <row r="32" spans="1:30" s="272" customFormat="1" ht="15.95" customHeight="1">
      <c r="A32" s="278"/>
      <c r="B32" s="278"/>
      <c r="C32" s="3072"/>
      <c r="D32" s="3101"/>
      <c r="E32" s="3118"/>
      <c r="F32" s="3118"/>
      <c r="G32" s="3118"/>
      <c r="H32" s="3118"/>
      <c r="I32" s="3118"/>
      <c r="J32" s="3118"/>
      <c r="K32" s="3118"/>
      <c r="L32" s="3118"/>
      <c r="M32" s="3118"/>
      <c r="N32" s="3119"/>
      <c r="O32" s="3167"/>
      <c r="P32" s="3075" t="s">
        <v>424</v>
      </c>
      <c r="Q32" s="3076"/>
      <c r="R32" s="3077"/>
      <c r="S32" s="3081" t="s">
        <v>460</v>
      </c>
      <c r="T32" s="3082"/>
      <c r="U32" s="3083"/>
      <c r="V32" s="3087"/>
      <c r="W32" s="3087"/>
      <c r="X32" s="3087"/>
      <c r="Y32" s="3082" t="s">
        <v>197</v>
      </c>
      <c r="Z32" s="3087"/>
      <c r="AA32" s="3082" t="s">
        <v>198</v>
      </c>
      <c r="AB32" s="3087"/>
      <c r="AC32" s="3082" t="s">
        <v>199</v>
      </c>
      <c r="AD32" s="3089"/>
    </row>
    <row r="33" spans="1:30" s="272" customFormat="1" ht="15.95" customHeight="1" thickBot="1">
      <c r="A33" s="278"/>
      <c r="B33" s="284"/>
      <c r="C33" s="289"/>
      <c r="D33" s="3120"/>
      <c r="E33" s="3121"/>
      <c r="F33" s="3121"/>
      <c r="G33" s="3121"/>
      <c r="H33" s="3121"/>
      <c r="I33" s="3121"/>
      <c r="J33" s="3121"/>
      <c r="K33" s="3121"/>
      <c r="L33" s="3121"/>
      <c r="M33" s="3121"/>
      <c r="N33" s="3122"/>
      <c r="O33" s="3074"/>
      <c r="P33" s="3078"/>
      <c r="Q33" s="3079"/>
      <c r="R33" s="3080"/>
      <c r="S33" s="3084"/>
      <c r="T33" s="3085"/>
      <c r="U33" s="3086"/>
      <c r="V33" s="3088"/>
      <c r="W33" s="3088"/>
      <c r="X33" s="3088"/>
      <c r="Y33" s="3085"/>
      <c r="Z33" s="3088"/>
      <c r="AA33" s="3085"/>
      <c r="AB33" s="3088"/>
      <c r="AC33" s="3085"/>
      <c r="AD33" s="3090"/>
    </row>
    <row r="34" spans="1:30" s="272" customFormat="1" ht="34.5" customHeight="1" thickBot="1">
      <c r="A34" s="3165" t="s">
        <v>1632</v>
      </c>
      <c r="B34" s="3166"/>
      <c r="C34" s="3166"/>
      <c r="D34" s="3166"/>
      <c r="E34" s="3166"/>
      <c r="F34" s="3166"/>
      <c r="G34" s="3166"/>
      <c r="H34" s="3166"/>
      <c r="I34" s="3166"/>
      <c r="J34" s="3166"/>
      <c r="K34" s="3166"/>
      <c r="L34" s="3166"/>
      <c r="M34" s="3166"/>
      <c r="N34" s="3166"/>
      <c r="O34" s="3166"/>
      <c r="P34" s="3166"/>
      <c r="Q34" s="3166"/>
      <c r="R34" s="903"/>
      <c r="S34" s="903"/>
      <c r="T34" s="903"/>
      <c r="U34" s="903"/>
      <c r="V34" s="903"/>
      <c r="W34" s="903"/>
      <c r="X34" s="903"/>
      <c r="Y34" s="903"/>
      <c r="Z34" s="903"/>
      <c r="AA34" s="903"/>
      <c r="AB34" s="903"/>
      <c r="AC34" s="903"/>
      <c r="AD34" s="939"/>
    </row>
    <row r="35" spans="1:30" s="272" customFormat="1" ht="15.75" customHeight="1">
      <c r="A35" s="278"/>
      <c r="B35" s="3091" t="s">
        <v>423</v>
      </c>
      <c r="C35" s="3092"/>
      <c r="D35" s="3092"/>
      <c r="E35" s="3093"/>
      <c r="F35" s="940"/>
      <c r="G35" s="3100" t="s">
        <v>1633</v>
      </c>
      <c r="H35" s="3092"/>
      <c r="I35" s="3092"/>
      <c r="J35" s="3092"/>
      <c r="K35" s="3092"/>
      <c r="L35" s="3092"/>
      <c r="M35" s="3092"/>
      <c r="N35" s="3093"/>
      <c r="O35" s="3103"/>
      <c r="P35" s="3104"/>
      <c r="Q35" s="3104"/>
      <c r="R35" s="3107" t="s">
        <v>197</v>
      </c>
      <c r="S35" s="3104"/>
      <c r="T35" s="3107" t="s">
        <v>198</v>
      </c>
      <c r="U35" s="3107" t="s">
        <v>419</v>
      </c>
      <c r="V35" s="3107"/>
      <c r="W35" s="3107"/>
      <c r="X35" s="3109" t="s">
        <v>420</v>
      </c>
      <c r="Y35" s="3110"/>
      <c r="Z35" s="3067"/>
      <c r="AA35" s="3067"/>
      <c r="AB35" s="3067"/>
      <c r="AC35" s="3067"/>
      <c r="AD35" s="3068"/>
    </row>
    <row r="36" spans="1:30" s="272" customFormat="1" ht="15.75" customHeight="1">
      <c r="A36" s="278"/>
      <c r="B36" s="3094"/>
      <c r="C36" s="3095"/>
      <c r="D36" s="3095"/>
      <c r="E36" s="3096"/>
      <c r="F36" s="3071"/>
      <c r="G36" s="3101"/>
      <c r="H36" s="3095"/>
      <c r="I36" s="3095"/>
      <c r="J36" s="3095"/>
      <c r="K36" s="3095"/>
      <c r="L36" s="3095"/>
      <c r="M36" s="3095"/>
      <c r="N36" s="3096"/>
      <c r="O36" s="3105"/>
      <c r="P36" s="3106"/>
      <c r="Q36" s="3106"/>
      <c r="R36" s="3108"/>
      <c r="S36" s="3106"/>
      <c r="T36" s="3108"/>
      <c r="U36" s="3108"/>
      <c r="V36" s="3108"/>
      <c r="W36" s="3108"/>
      <c r="X36" s="3111"/>
      <c r="Y36" s="3112"/>
      <c r="Z36" s="3069"/>
      <c r="AA36" s="3069"/>
      <c r="AB36" s="3069"/>
      <c r="AC36" s="3069"/>
      <c r="AD36" s="3070"/>
    </row>
    <row r="37" spans="1:30" s="272" customFormat="1" ht="15.75" customHeight="1">
      <c r="A37" s="278"/>
      <c r="B37" s="3094"/>
      <c r="C37" s="3095"/>
      <c r="D37" s="3095"/>
      <c r="E37" s="3096"/>
      <c r="F37" s="3072"/>
      <c r="G37" s="3101"/>
      <c r="H37" s="3095"/>
      <c r="I37" s="3095"/>
      <c r="J37" s="3095"/>
      <c r="K37" s="3095"/>
      <c r="L37" s="3095"/>
      <c r="M37" s="3095"/>
      <c r="N37" s="3096"/>
      <c r="O37" s="3073"/>
      <c r="P37" s="3075" t="s">
        <v>424</v>
      </c>
      <c r="Q37" s="3076"/>
      <c r="R37" s="3077"/>
      <c r="S37" s="3081" t="s">
        <v>460</v>
      </c>
      <c r="T37" s="3082"/>
      <c r="U37" s="3083"/>
      <c r="V37" s="3087"/>
      <c r="W37" s="3087"/>
      <c r="X37" s="3087"/>
      <c r="Y37" s="3082" t="s">
        <v>197</v>
      </c>
      <c r="Z37" s="3087"/>
      <c r="AA37" s="3082" t="s">
        <v>198</v>
      </c>
      <c r="AB37" s="3087"/>
      <c r="AC37" s="3082" t="s">
        <v>199</v>
      </c>
      <c r="AD37" s="3089"/>
    </row>
    <row r="38" spans="1:30" s="272" customFormat="1" ht="15.75" customHeight="1">
      <c r="A38" s="504"/>
      <c r="B38" s="3094"/>
      <c r="C38" s="3095"/>
      <c r="D38" s="3095"/>
      <c r="E38" s="3096"/>
      <c r="F38" s="941"/>
      <c r="G38" s="3174"/>
      <c r="H38" s="3095"/>
      <c r="I38" s="3095"/>
      <c r="J38" s="3095"/>
      <c r="K38" s="3095"/>
      <c r="L38" s="3095"/>
      <c r="M38" s="3095"/>
      <c r="N38" s="3096"/>
      <c r="O38" s="3167"/>
      <c r="P38" s="3168"/>
      <c r="Q38" s="3169"/>
      <c r="R38" s="3170"/>
      <c r="S38" s="3171"/>
      <c r="T38" s="3113"/>
      <c r="U38" s="3172"/>
      <c r="V38" s="3173"/>
      <c r="W38" s="3173"/>
      <c r="X38" s="3173"/>
      <c r="Y38" s="3113"/>
      <c r="Z38" s="3173"/>
      <c r="AA38" s="3113"/>
      <c r="AB38" s="3173"/>
      <c r="AC38" s="3113"/>
      <c r="AD38" s="3114"/>
    </row>
    <row r="39" spans="1:30" s="272" customFormat="1" ht="15.75" customHeight="1">
      <c r="A39" s="504"/>
      <c r="B39" s="3094"/>
      <c r="C39" s="3095"/>
      <c r="D39" s="3095"/>
      <c r="E39" s="3096"/>
      <c r="F39" s="282"/>
      <c r="G39" s="3115" t="s">
        <v>699</v>
      </c>
      <c r="H39" s="3175"/>
      <c r="I39" s="3175"/>
      <c r="J39" s="3175"/>
      <c r="K39" s="3175"/>
      <c r="L39" s="3175"/>
      <c r="M39" s="3175"/>
      <c r="N39" s="3176"/>
      <c r="O39" s="3123"/>
      <c r="P39" s="3087"/>
      <c r="Q39" s="3087"/>
      <c r="R39" s="3082" t="s">
        <v>197</v>
      </c>
      <c r="S39" s="3087"/>
      <c r="T39" s="3082" t="s">
        <v>198</v>
      </c>
      <c r="U39" s="3082" t="s">
        <v>419</v>
      </c>
      <c r="V39" s="3082"/>
      <c r="W39" s="3082"/>
      <c r="X39" s="3081" t="s">
        <v>420</v>
      </c>
      <c r="Y39" s="3083"/>
      <c r="Z39" s="3124"/>
      <c r="AA39" s="3124"/>
      <c r="AB39" s="3124"/>
      <c r="AC39" s="3124"/>
      <c r="AD39" s="3125"/>
    </row>
    <row r="40" spans="1:30" s="272" customFormat="1" ht="15.75" customHeight="1">
      <c r="A40" s="504"/>
      <c r="B40" s="3094"/>
      <c r="C40" s="3095"/>
      <c r="D40" s="3095"/>
      <c r="E40" s="3096"/>
      <c r="F40" s="3071"/>
      <c r="G40" s="3101"/>
      <c r="H40" s="3095"/>
      <c r="I40" s="3095"/>
      <c r="J40" s="3095"/>
      <c r="K40" s="3095"/>
      <c r="L40" s="3095"/>
      <c r="M40" s="3095"/>
      <c r="N40" s="3096"/>
      <c r="O40" s="3105"/>
      <c r="P40" s="3106"/>
      <c r="Q40" s="3106"/>
      <c r="R40" s="3108"/>
      <c r="S40" s="3106"/>
      <c r="T40" s="3108"/>
      <c r="U40" s="3108"/>
      <c r="V40" s="3108"/>
      <c r="W40" s="3108"/>
      <c r="X40" s="3111"/>
      <c r="Y40" s="3112"/>
      <c r="Z40" s="3069"/>
      <c r="AA40" s="3069"/>
      <c r="AB40" s="3069"/>
      <c r="AC40" s="3069"/>
      <c r="AD40" s="3070"/>
    </row>
    <row r="41" spans="1:30" s="272" customFormat="1" ht="15.75" customHeight="1">
      <c r="A41" s="278"/>
      <c r="B41" s="3094"/>
      <c r="C41" s="3095"/>
      <c r="D41" s="3095"/>
      <c r="E41" s="3096"/>
      <c r="F41" s="3072"/>
      <c r="G41" s="3101"/>
      <c r="H41" s="3095"/>
      <c r="I41" s="3095"/>
      <c r="J41" s="3095"/>
      <c r="K41" s="3095"/>
      <c r="L41" s="3095"/>
      <c r="M41" s="3095"/>
      <c r="N41" s="3096"/>
      <c r="O41" s="3073"/>
      <c r="P41" s="3075" t="s">
        <v>424</v>
      </c>
      <c r="Q41" s="3076"/>
      <c r="R41" s="3077"/>
      <c r="S41" s="3081" t="s">
        <v>460</v>
      </c>
      <c r="T41" s="3082"/>
      <c r="U41" s="3083"/>
      <c r="V41" s="3087"/>
      <c r="W41" s="3087"/>
      <c r="X41" s="3087"/>
      <c r="Y41" s="3082" t="s">
        <v>197</v>
      </c>
      <c r="Z41" s="3087"/>
      <c r="AA41" s="3082" t="s">
        <v>198</v>
      </c>
      <c r="AB41" s="3087"/>
      <c r="AC41" s="3082" t="s">
        <v>199</v>
      </c>
      <c r="AD41" s="3089"/>
    </row>
    <row r="42" spans="1:30" s="272" customFormat="1" ht="15.75" customHeight="1" thickBot="1">
      <c r="A42" s="284"/>
      <c r="B42" s="3097"/>
      <c r="C42" s="3098"/>
      <c r="D42" s="3098"/>
      <c r="E42" s="3099"/>
      <c r="F42" s="289"/>
      <c r="G42" s="3102"/>
      <c r="H42" s="3098"/>
      <c r="I42" s="3098"/>
      <c r="J42" s="3098"/>
      <c r="K42" s="3098"/>
      <c r="L42" s="3098"/>
      <c r="M42" s="3098"/>
      <c r="N42" s="3099"/>
      <c r="O42" s="3074"/>
      <c r="P42" s="3078"/>
      <c r="Q42" s="3079"/>
      <c r="R42" s="3080"/>
      <c r="S42" s="3084"/>
      <c r="T42" s="3085"/>
      <c r="U42" s="3086"/>
      <c r="V42" s="3088"/>
      <c r="W42" s="3088"/>
      <c r="X42" s="3088"/>
      <c r="Y42" s="3085"/>
      <c r="Z42" s="3088"/>
      <c r="AA42" s="3085"/>
      <c r="AB42" s="3088"/>
      <c r="AC42" s="3085"/>
      <c r="AD42" s="3090"/>
    </row>
    <row r="43" spans="1:30" ht="35.1" customHeight="1" thickBot="1">
      <c r="A43" s="689" t="s">
        <v>900</v>
      </c>
      <c r="B43" s="27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7"/>
    </row>
    <row r="44" spans="1:30" ht="15.95" customHeight="1">
      <c r="A44" s="278"/>
      <c r="B44" s="3184" t="s">
        <v>901</v>
      </c>
      <c r="C44" s="3185"/>
      <c r="D44" s="3185"/>
      <c r="E44" s="3186"/>
      <c r="F44" s="3193"/>
      <c r="G44" s="3100" t="s">
        <v>464</v>
      </c>
      <c r="H44" s="3194"/>
      <c r="I44" s="3194"/>
      <c r="J44" s="3194"/>
      <c r="K44" s="3194"/>
      <c r="L44" s="3194"/>
      <c r="M44" s="3194"/>
      <c r="N44" s="3194"/>
      <c r="O44" s="3103"/>
      <c r="P44" s="3104"/>
      <c r="Q44" s="3104"/>
      <c r="R44" s="3107" t="s">
        <v>197</v>
      </c>
      <c r="S44" s="3104"/>
      <c r="T44" s="3107" t="s">
        <v>198</v>
      </c>
      <c r="U44" s="3107" t="s">
        <v>419</v>
      </c>
      <c r="V44" s="3107"/>
      <c r="W44" s="3107"/>
      <c r="X44" s="3109" t="s">
        <v>420</v>
      </c>
      <c r="Y44" s="3110"/>
      <c r="Z44" s="3177"/>
      <c r="AA44" s="3067"/>
      <c r="AB44" s="3067"/>
      <c r="AC44" s="3067"/>
      <c r="AD44" s="3068"/>
    </row>
    <row r="45" spans="1:30" ht="15.95" customHeight="1">
      <c r="A45" s="278"/>
      <c r="B45" s="3187"/>
      <c r="C45" s="3188"/>
      <c r="D45" s="3188"/>
      <c r="E45" s="3189"/>
      <c r="F45" s="3072"/>
      <c r="G45" s="3142"/>
      <c r="H45" s="3143"/>
      <c r="I45" s="3143"/>
      <c r="J45" s="3143"/>
      <c r="K45" s="3143"/>
      <c r="L45" s="3143"/>
      <c r="M45" s="3143"/>
      <c r="N45" s="3143"/>
      <c r="O45" s="3105"/>
      <c r="P45" s="3106"/>
      <c r="Q45" s="3106"/>
      <c r="R45" s="3108"/>
      <c r="S45" s="3106"/>
      <c r="T45" s="3108"/>
      <c r="U45" s="3108"/>
      <c r="V45" s="3108"/>
      <c r="W45" s="3108"/>
      <c r="X45" s="3111"/>
      <c r="Y45" s="3112"/>
      <c r="Z45" s="3178"/>
      <c r="AA45" s="3069"/>
      <c r="AB45" s="3069"/>
      <c r="AC45" s="3069"/>
      <c r="AD45" s="3070"/>
    </row>
    <row r="46" spans="1:30" ht="15.95" customHeight="1">
      <c r="A46" s="278"/>
      <c r="B46" s="3187"/>
      <c r="C46" s="3188"/>
      <c r="D46" s="3188"/>
      <c r="E46" s="3189"/>
      <c r="F46" s="941"/>
      <c r="G46" s="3081" t="s">
        <v>434</v>
      </c>
      <c r="H46" s="3082"/>
      <c r="I46" s="3083"/>
      <c r="J46" s="3123"/>
      <c r="K46" s="3087"/>
      <c r="L46" s="3087"/>
      <c r="M46" s="3087"/>
      <c r="N46" s="3087"/>
      <c r="O46" s="3087"/>
      <c r="P46" s="3087"/>
      <c r="Q46" s="3179"/>
      <c r="R46" s="3081" t="s">
        <v>435</v>
      </c>
      <c r="S46" s="3082"/>
      <c r="T46" s="3083"/>
      <c r="U46" s="3087"/>
      <c r="V46" s="3087"/>
      <c r="W46" s="3087"/>
      <c r="X46" s="3087"/>
      <c r="Y46" s="3087"/>
      <c r="Z46" s="3087"/>
      <c r="AA46" s="3087"/>
      <c r="AB46" s="3087"/>
      <c r="AC46" s="3087"/>
      <c r="AD46" s="3182"/>
    </row>
    <row r="47" spans="1:30" ht="15.95" customHeight="1">
      <c r="A47" s="278"/>
      <c r="B47" s="3187"/>
      <c r="C47" s="3188"/>
      <c r="D47" s="3188"/>
      <c r="E47" s="3189"/>
      <c r="G47" s="3171"/>
      <c r="H47" s="3113"/>
      <c r="I47" s="3172"/>
      <c r="J47" s="3180"/>
      <c r="K47" s="3173"/>
      <c r="L47" s="3173"/>
      <c r="M47" s="3173"/>
      <c r="N47" s="3173"/>
      <c r="O47" s="3173"/>
      <c r="P47" s="3173"/>
      <c r="Q47" s="3181"/>
      <c r="R47" s="3171"/>
      <c r="S47" s="3113"/>
      <c r="T47" s="3172"/>
      <c r="U47" s="3173"/>
      <c r="V47" s="3173"/>
      <c r="W47" s="3173"/>
      <c r="X47" s="3173"/>
      <c r="Y47" s="3173"/>
      <c r="Z47" s="3173"/>
      <c r="AA47" s="3173"/>
      <c r="AB47" s="3173"/>
      <c r="AC47" s="3173"/>
      <c r="AD47" s="3183"/>
    </row>
    <row r="48" spans="1:30" ht="15.95" customHeight="1">
      <c r="A48" s="278"/>
      <c r="B48" s="3187"/>
      <c r="C48" s="3188"/>
      <c r="D48" s="3188"/>
      <c r="E48" s="3189"/>
      <c r="F48" s="3071"/>
      <c r="G48" s="3115" t="s">
        <v>483</v>
      </c>
      <c r="H48" s="3116"/>
      <c r="I48" s="3116"/>
      <c r="J48" s="3116"/>
      <c r="K48" s="3116"/>
      <c r="L48" s="3116"/>
      <c r="M48" s="3116"/>
      <c r="N48" s="3116"/>
      <c r="O48" s="3123"/>
      <c r="P48" s="3087"/>
      <c r="Q48" s="3087"/>
      <c r="R48" s="3082" t="s">
        <v>197</v>
      </c>
      <c r="S48" s="3087"/>
      <c r="T48" s="3082" t="s">
        <v>198</v>
      </c>
      <c r="U48" s="3082" t="s">
        <v>419</v>
      </c>
      <c r="V48" s="3082"/>
      <c r="W48" s="3082"/>
      <c r="X48" s="3081" t="s">
        <v>420</v>
      </c>
      <c r="Y48" s="3083"/>
      <c r="Z48" s="3124"/>
      <c r="AA48" s="3124"/>
      <c r="AB48" s="3124"/>
      <c r="AC48" s="3124"/>
      <c r="AD48" s="3125"/>
    </row>
    <row r="49" spans="1:30" ht="15.95" customHeight="1">
      <c r="A49" s="278"/>
      <c r="B49" s="3187"/>
      <c r="C49" s="3188"/>
      <c r="D49" s="3188"/>
      <c r="E49" s="3189"/>
      <c r="F49" s="3072"/>
      <c r="G49" s="3142"/>
      <c r="H49" s="3143"/>
      <c r="I49" s="3143"/>
      <c r="J49" s="3143"/>
      <c r="K49" s="3143"/>
      <c r="L49" s="3143"/>
      <c r="M49" s="3143"/>
      <c r="N49" s="3143"/>
      <c r="O49" s="3105"/>
      <c r="P49" s="3106"/>
      <c r="Q49" s="3106"/>
      <c r="R49" s="3108"/>
      <c r="S49" s="3106"/>
      <c r="T49" s="3108"/>
      <c r="U49" s="3108"/>
      <c r="V49" s="3108"/>
      <c r="W49" s="3108"/>
      <c r="X49" s="3111"/>
      <c r="Y49" s="3112"/>
      <c r="Z49" s="3069"/>
      <c r="AA49" s="3069"/>
      <c r="AB49" s="3069"/>
      <c r="AC49" s="3069"/>
      <c r="AD49" s="3070"/>
    </row>
    <row r="50" spans="1:30" ht="35.1" customHeight="1" thickBot="1">
      <c r="A50" s="284"/>
      <c r="B50" s="3190"/>
      <c r="C50" s="3191"/>
      <c r="D50" s="3191"/>
      <c r="E50" s="3192"/>
      <c r="F50" s="289"/>
      <c r="G50" s="942"/>
      <c r="H50" s="943"/>
      <c r="I50" s="3195" t="s">
        <v>436</v>
      </c>
      <c r="J50" s="3196"/>
      <c r="K50" s="3197"/>
      <c r="L50" s="3198"/>
      <c r="M50" s="3198"/>
      <c r="N50" s="944"/>
      <c r="O50" s="945" t="s">
        <v>197</v>
      </c>
      <c r="P50" s="944"/>
      <c r="Q50" s="945" t="s">
        <v>198</v>
      </c>
      <c r="R50" s="944"/>
      <c r="S50" s="945" t="s">
        <v>199</v>
      </c>
      <c r="T50" s="945" t="s">
        <v>899</v>
      </c>
      <c r="U50" s="3199"/>
      <c r="V50" s="3199"/>
      <c r="W50" s="944"/>
      <c r="X50" s="945" t="s">
        <v>197</v>
      </c>
      <c r="Y50" s="944"/>
      <c r="Z50" s="945" t="s">
        <v>198</v>
      </c>
      <c r="AA50" s="944"/>
      <c r="AB50" s="945" t="s">
        <v>199</v>
      </c>
      <c r="AC50" s="946"/>
      <c r="AD50" s="947"/>
    </row>
    <row r="51" spans="1:30" s="272" customFormat="1" ht="35.1" customHeight="1" thickBot="1">
      <c r="A51" s="948" t="s">
        <v>902</v>
      </c>
      <c r="B51" s="905"/>
      <c r="C51" s="906"/>
      <c r="D51" s="906"/>
      <c r="E51" s="906"/>
      <c r="F51" s="949"/>
      <c r="G51" s="950"/>
      <c r="H51" s="950"/>
      <c r="I51" s="950"/>
      <c r="J51" s="950"/>
      <c r="K51" s="950"/>
      <c r="L51" s="951"/>
      <c r="M51" s="951"/>
      <c r="N51" s="951"/>
      <c r="O51" s="949"/>
      <c r="P51" s="951"/>
      <c r="Q51" s="951"/>
      <c r="R51" s="951"/>
      <c r="S51" s="951"/>
      <c r="T51" s="951"/>
      <c r="U51" s="951"/>
      <c r="V51" s="951"/>
      <c r="W51" s="951"/>
      <c r="X51" s="951"/>
      <c r="Y51" s="951"/>
      <c r="Z51" s="951"/>
      <c r="AA51" s="951"/>
      <c r="AB51" s="952"/>
      <c r="AC51" s="951"/>
      <c r="AD51" s="953"/>
    </row>
    <row r="52" spans="1:30" s="272" customFormat="1" ht="15.95" customHeight="1">
      <c r="A52" s="278"/>
      <c r="B52" s="3091" t="s">
        <v>423</v>
      </c>
      <c r="C52" s="3092"/>
      <c r="D52" s="3092"/>
      <c r="E52" s="3093"/>
      <c r="F52" s="940"/>
      <c r="G52" s="3100" t="s">
        <v>437</v>
      </c>
      <c r="H52" s="3092"/>
      <c r="I52" s="3092"/>
      <c r="J52" s="3092"/>
      <c r="K52" s="3092"/>
      <c r="L52" s="3092"/>
      <c r="M52" s="3092"/>
      <c r="N52" s="3093"/>
      <c r="O52" s="3103"/>
      <c r="P52" s="3104"/>
      <c r="Q52" s="3104"/>
      <c r="R52" s="3107" t="s">
        <v>197</v>
      </c>
      <c r="S52" s="3104"/>
      <c r="T52" s="3107" t="s">
        <v>198</v>
      </c>
      <c r="U52" s="3107" t="s">
        <v>419</v>
      </c>
      <c r="V52" s="3107"/>
      <c r="W52" s="3107"/>
      <c r="X52" s="3109" t="s">
        <v>420</v>
      </c>
      <c r="Y52" s="3110"/>
      <c r="Z52" s="3067"/>
      <c r="AA52" s="3067"/>
      <c r="AB52" s="3067"/>
      <c r="AC52" s="3067"/>
      <c r="AD52" s="3068"/>
    </row>
    <row r="53" spans="1:30" s="272" customFormat="1" ht="15.95" customHeight="1">
      <c r="A53" s="278"/>
      <c r="B53" s="3094"/>
      <c r="C53" s="3095"/>
      <c r="D53" s="3095"/>
      <c r="E53" s="3096"/>
      <c r="F53" s="3071"/>
      <c r="G53" s="3101"/>
      <c r="H53" s="3095"/>
      <c r="I53" s="3095"/>
      <c r="J53" s="3095"/>
      <c r="K53" s="3095"/>
      <c r="L53" s="3095"/>
      <c r="M53" s="3095"/>
      <c r="N53" s="3096"/>
      <c r="O53" s="3105"/>
      <c r="P53" s="3106"/>
      <c r="Q53" s="3106"/>
      <c r="R53" s="3108"/>
      <c r="S53" s="3106"/>
      <c r="T53" s="3108"/>
      <c r="U53" s="3108"/>
      <c r="V53" s="3108"/>
      <c r="W53" s="3108"/>
      <c r="X53" s="3111"/>
      <c r="Y53" s="3112"/>
      <c r="Z53" s="3069"/>
      <c r="AA53" s="3069"/>
      <c r="AB53" s="3069"/>
      <c r="AC53" s="3069"/>
      <c r="AD53" s="3070"/>
    </row>
    <row r="54" spans="1:30" s="272" customFormat="1" ht="15.95" customHeight="1">
      <c r="A54" s="278"/>
      <c r="B54" s="3094"/>
      <c r="C54" s="3095"/>
      <c r="D54" s="3095"/>
      <c r="E54" s="3096"/>
      <c r="F54" s="3072"/>
      <c r="G54" s="3101"/>
      <c r="H54" s="3095"/>
      <c r="I54" s="3095"/>
      <c r="J54" s="3095"/>
      <c r="K54" s="3095"/>
      <c r="L54" s="3095"/>
      <c r="M54" s="3095"/>
      <c r="N54" s="3096"/>
      <c r="O54" s="3073"/>
      <c r="P54" s="3075" t="s">
        <v>424</v>
      </c>
      <c r="Q54" s="3076"/>
      <c r="R54" s="3077"/>
      <c r="S54" s="3081" t="s">
        <v>460</v>
      </c>
      <c r="T54" s="3082"/>
      <c r="U54" s="3083"/>
      <c r="V54" s="3087"/>
      <c r="W54" s="3087"/>
      <c r="X54" s="3087"/>
      <c r="Y54" s="3082" t="s">
        <v>197</v>
      </c>
      <c r="Z54" s="3087"/>
      <c r="AA54" s="3082" t="s">
        <v>198</v>
      </c>
      <c r="AB54" s="3087"/>
      <c r="AC54" s="3082" t="s">
        <v>199</v>
      </c>
      <c r="AD54" s="3089"/>
    </row>
    <row r="55" spans="1:30" s="272" customFormat="1" ht="15.95" customHeight="1" thickBot="1">
      <c r="A55" s="284"/>
      <c r="B55" s="3097"/>
      <c r="C55" s="3098"/>
      <c r="D55" s="3098"/>
      <c r="E55" s="3099"/>
      <c r="F55" s="289"/>
      <c r="G55" s="3102"/>
      <c r="H55" s="3098"/>
      <c r="I55" s="3098"/>
      <c r="J55" s="3098"/>
      <c r="K55" s="3098"/>
      <c r="L55" s="3098"/>
      <c r="M55" s="3098"/>
      <c r="N55" s="3099"/>
      <c r="O55" s="3074"/>
      <c r="P55" s="3078"/>
      <c r="Q55" s="3079"/>
      <c r="R55" s="3080"/>
      <c r="S55" s="3084"/>
      <c r="T55" s="3085"/>
      <c r="U55" s="3086"/>
      <c r="V55" s="3088"/>
      <c r="W55" s="3088"/>
      <c r="X55" s="3088"/>
      <c r="Y55" s="3085"/>
      <c r="Z55" s="3088"/>
      <c r="AA55" s="3085"/>
      <c r="AB55" s="3088"/>
      <c r="AC55" s="3085"/>
      <c r="AD55" s="3090"/>
    </row>
    <row r="56" spans="1:30" s="272" customFormat="1" ht="35.1" customHeight="1" thickBot="1">
      <c r="A56" s="990" t="s">
        <v>1391</v>
      </c>
      <c r="B56" s="983"/>
      <c r="C56" s="984"/>
      <c r="D56" s="984"/>
      <c r="E56" s="984"/>
      <c r="F56" s="954"/>
      <c r="G56" s="955"/>
      <c r="H56" s="955"/>
      <c r="I56" s="955"/>
      <c r="J56" s="955"/>
      <c r="K56" s="955"/>
      <c r="L56" s="987"/>
      <c r="M56" s="987"/>
      <c r="N56" s="987"/>
      <c r="O56" s="954"/>
      <c r="P56" s="987"/>
      <c r="Q56" s="987"/>
      <c r="R56" s="987"/>
      <c r="S56" s="988"/>
      <c r="T56" s="988"/>
      <c r="U56" s="988"/>
      <c r="V56" s="987"/>
      <c r="W56" s="987"/>
      <c r="X56" s="987"/>
      <c r="Y56" s="987"/>
      <c r="Z56" s="987"/>
      <c r="AA56" s="987"/>
      <c r="AB56" s="956"/>
      <c r="AC56" s="987"/>
      <c r="AD56" s="957"/>
    </row>
    <row r="57" spans="1:30" s="272" customFormat="1" ht="15.95" customHeight="1">
      <c r="A57" s="278"/>
      <c r="B57" s="3091" t="s">
        <v>423</v>
      </c>
      <c r="C57" s="3092"/>
      <c r="D57" s="3092"/>
      <c r="E57" s="3093"/>
      <c r="F57" s="940"/>
      <c r="G57" s="3100" t="s">
        <v>438</v>
      </c>
      <c r="H57" s="3092"/>
      <c r="I57" s="3092"/>
      <c r="J57" s="3092"/>
      <c r="K57" s="3092"/>
      <c r="L57" s="3092"/>
      <c r="M57" s="3092"/>
      <c r="N57" s="3093"/>
      <c r="O57" s="3103"/>
      <c r="P57" s="3104"/>
      <c r="Q57" s="3104"/>
      <c r="R57" s="3107" t="s">
        <v>197</v>
      </c>
      <c r="S57" s="3104"/>
      <c r="T57" s="3107" t="s">
        <v>198</v>
      </c>
      <c r="U57" s="3107" t="s">
        <v>419</v>
      </c>
      <c r="V57" s="3107"/>
      <c r="W57" s="3107"/>
      <c r="X57" s="3109" t="s">
        <v>420</v>
      </c>
      <c r="Y57" s="3110"/>
      <c r="Z57" s="3067"/>
      <c r="AA57" s="3067"/>
      <c r="AB57" s="3067"/>
      <c r="AC57" s="3067"/>
      <c r="AD57" s="3068"/>
    </row>
    <row r="58" spans="1:30" s="272" customFormat="1" ht="15.95" customHeight="1">
      <c r="A58" s="278"/>
      <c r="B58" s="3094"/>
      <c r="C58" s="3095"/>
      <c r="D58" s="3095"/>
      <c r="E58" s="3096"/>
      <c r="F58" s="3071"/>
      <c r="G58" s="3101"/>
      <c r="H58" s="3095"/>
      <c r="I58" s="3095"/>
      <c r="J58" s="3095"/>
      <c r="K58" s="3095"/>
      <c r="L58" s="3095"/>
      <c r="M58" s="3095"/>
      <c r="N58" s="3096"/>
      <c r="O58" s="3105"/>
      <c r="P58" s="3106"/>
      <c r="Q58" s="3106"/>
      <c r="R58" s="3108"/>
      <c r="S58" s="3106"/>
      <c r="T58" s="3108"/>
      <c r="U58" s="3108"/>
      <c r="V58" s="3108"/>
      <c r="W58" s="3108"/>
      <c r="X58" s="3111"/>
      <c r="Y58" s="3112"/>
      <c r="Z58" s="3069"/>
      <c r="AA58" s="3069"/>
      <c r="AB58" s="3069"/>
      <c r="AC58" s="3069"/>
      <c r="AD58" s="3070"/>
    </row>
    <row r="59" spans="1:30" s="272" customFormat="1" ht="15.95" customHeight="1">
      <c r="A59" s="278"/>
      <c r="B59" s="3094"/>
      <c r="C59" s="3095"/>
      <c r="D59" s="3095"/>
      <c r="E59" s="3096"/>
      <c r="F59" s="3072"/>
      <c r="G59" s="3101"/>
      <c r="H59" s="3095"/>
      <c r="I59" s="3095"/>
      <c r="J59" s="3095"/>
      <c r="K59" s="3095"/>
      <c r="L59" s="3095"/>
      <c r="M59" s="3095"/>
      <c r="N59" s="3096"/>
      <c r="O59" s="3073"/>
      <c r="P59" s="3075" t="s">
        <v>424</v>
      </c>
      <c r="Q59" s="3076"/>
      <c r="R59" s="3077"/>
      <c r="S59" s="3081" t="s">
        <v>460</v>
      </c>
      <c r="T59" s="3082"/>
      <c r="U59" s="3083"/>
      <c r="V59" s="3087"/>
      <c r="W59" s="3087"/>
      <c r="X59" s="3087"/>
      <c r="Y59" s="3082" t="s">
        <v>197</v>
      </c>
      <c r="Z59" s="3087"/>
      <c r="AA59" s="3082" t="s">
        <v>198</v>
      </c>
      <c r="AB59" s="3087"/>
      <c r="AC59" s="3082" t="s">
        <v>199</v>
      </c>
      <c r="AD59" s="3089"/>
    </row>
    <row r="60" spans="1:30" s="272" customFormat="1" ht="15.95" customHeight="1" thickBot="1">
      <c r="A60" s="284"/>
      <c r="B60" s="3097"/>
      <c r="C60" s="3098"/>
      <c r="D60" s="3098"/>
      <c r="E60" s="3099"/>
      <c r="F60" s="289"/>
      <c r="G60" s="3102"/>
      <c r="H60" s="3098"/>
      <c r="I60" s="3098"/>
      <c r="J60" s="3098"/>
      <c r="K60" s="3098"/>
      <c r="L60" s="3098"/>
      <c r="M60" s="3098"/>
      <c r="N60" s="3099"/>
      <c r="O60" s="3074"/>
      <c r="P60" s="3078"/>
      <c r="Q60" s="3079"/>
      <c r="R60" s="3080"/>
      <c r="S60" s="3084"/>
      <c r="T60" s="3085"/>
      <c r="U60" s="3086"/>
      <c r="V60" s="3088"/>
      <c r="W60" s="3088"/>
      <c r="X60" s="3088"/>
      <c r="Y60" s="3085"/>
      <c r="Z60" s="3088"/>
      <c r="AA60" s="3085"/>
      <c r="AB60" s="3088"/>
      <c r="AC60" s="3085"/>
      <c r="AD60" s="3090"/>
    </row>
    <row r="61" spans="1:30" ht="35.1" customHeight="1" thickBot="1">
      <c r="A61" s="990" t="s">
        <v>1392</v>
      </c>
      <c r="B61" s="275"/>
      <c r="C61" s="276"/>
      <c r="D61" s="276"/>
      <c r="E61" s="276"/>
      <c r="F61" s="276"/>
      <c r="G61" s="276"/>
      <c r="H61" s="276"/>
      <c r="I61" s="276"/>
      <c r="J61" s="276"/>
      <c r="K61" s="276"/>
      <c r="L61" s="276"/>
      <c r="M61" s="276"/>
      <c r="N61" s="276"/>
      <c r="O61" s="276"/>
      <c r="P61" s="276"/>
      <c r="Q61" s="276"/>
      <c r="R61" s="276"/>
      <c r="S61" s="290"/>
      <c r="T61" s="290"/>
      <c r="U61" s="290"/>
      <c r="V61" s="276"/>
      <c r="W61" s="276"/>
      <c r="X61" s="276"/>
      <c r="Y61" s="276"/>
      <c r="Z61" s="276"/>
      <c r="AA61" s="276"/>
      <c r="AB61" s="276"/>
      <c r="AC61" s="276"/>
      <c r="AD61" s="277"/>
    </row>
    <row r="62" spans="1:30" ht="35.1" customHeight="1">
      <c r="A62" s="278"/>
      <c r="B62" s="3200" t="s">
        <v>439</v>
      </c>
      <c r="C62" s="3159"/>
      <c r="D62" s="3159"/>
      <c r="E62" s="3159"/>
      <c r="F62" s="3162"/>
      <c r="G62" s="3163"/>
      <c r="H62" s="3163"/>
      <c r="I62" s="3163"/>
      <c r="J62" s="3163"/>
      <c r="K62" s="3163"/>
      <c r="L62" s="3163"/>
      <c r="M62" s="3163"/>
      <c r="N62" s="3163"/>
      <c r="O62" s="3163"/>
      <c r="P62" s="3163"/>
      <c r="Q62" s="3163"/>
      <c r="R62" s="3163"/>
      <c r="S62" s="3163"/>
      <c r="T62" s="3163"/>
      <c r="U62" s="3163"/>
      <c r="V62" s="3163"/>
      <c r="W62" s="3163"/>
      <c r="X62" s="3163"/>
      <c r="Y62" s="3163"/>
      <c r="Z62" s="3163"/>
      <c r="AA62" s="3163"/>
      <c r="AB62" s="3163"/>
      <c r="AC62" s="3163"/>
      <c r="AD62" s="3164"/>
    </row>
    <row r="63" spans="1:30" ht="35.1" customHeight="1">
      <c r="A63" s="278"/>
      <c r="B63" s="3201" t="s">
        <v>440</v>
      </c>
      <c r="C63" s="3155"/>
      <c r="D63" s="3155"/>
      <c r="E63" s="3156"/>
      <c r="F63" s="3202"/>
      <c r="G63" s="3203"/>
      <c r="H63" s="3203"/>
      <c r="I63" s="3203"/>
      <c r="J63" s="3203"/>
      <c r="K63" s="3203"/>
      <c r="L63" s="3203"/>
      <c r="M63" s="3203"/>
      <c r="N63" s="3203"/>
      <c r="O63" s="3203"/>
      <c r="P63" s="3203"/>
      <c r="Q63" s="3203"/>
      <c r="R63" s="3203"/>
      <c r="S63" s="3203"/>
      <c r="T63" s="3203"/>
      <c r="U63" s="3203"/>
      <c r="V63" s="3203"/>
      <c r="W63" s="3203"/>
      <c r="X63" s="3203"/>
      <c r="Y63" s="3203"/>
      <c r="Z63" s="3203"/>
      <c r="AA63" s="3203"/>
      <c r="AB63" s="3203"/>
      <c r="AC63" s="3203"/>
      <c r="AD63" s="3204"/>
    </row>
    <row r="64" spans="1:30" ht="15.95" customHeight="1">
      <c r="A64" s="278"/>
      <c r="B64" s="3205" t="s">
        <v>423</v>
      </c>
      <c r="C64" s="3175"/>
      <c r="D64" s="3175"/>
      <c r="E64" s="3176"/>
      <c r="F64" s="282"/>
      <c r="G64" s="3115" t="s">
        <v>441</v>
      </c>
      <c r="H64" s="3175"/>
      <c r="I64" s="3175"/>
      <c r="J64" s="3175"/>
      <c r="K64" s="3175"/>
      <c r="L64" s="3175"/>
      <c r="M64" s="3175"/>
      <c r="N64" s="3176"/>
      <c r="O64" s="3123"/>
      <c r="P64" s="3087"/>
      <c r="Q64" s="3087"/>
      <c r="R64" s="3082" t="s">
        <v>197</v>
      </c>
      <c r="S64" s="3087"/>
      <c r="T64" s="3082" t="s">
        <v>198</v>
      </c>
      <c r="U64" s="3082" t="s">
        <v>419</v>
      </c>
      <c r="V64" s="3082"/>
      <c r="W64" s="3082"/>
      <c r="X64" s="3081" t="s">
        <v>420</v>
      </c>
      <c r="Y64" s="3083"/>
      <c r="Z64" s="3124"/>
      <c r="AA64" s="3124"/>
      <c r="AB64" s="3124"/>
      <c r="AC64" s="3124"/>
      <c r="AD64" s="3125"/>
    </row>
    <row r="65" spans="1:30" ht="15.95" customHeight="1">
      <c r="A65" s="278"/>
      <c r="B65" s="3094"/>
      <c r="C65" s="3095"/>
      <c r="D65" s="3095"/>
      <c r="E65" s="3096"/>
      <c r="F65" s="3071"/>
      <c r="G65" s="3101"/>
      <c r="H65" s="3095"/>
      <c r="I65" s="3095"/>
      <c r="J65" s="3095"/>
      <c r="K65" s="3095"/>
      <c r="L65" s="3095"/>
      <c r="M65" s="3095"/>
      <c r="N65" s="3096"/>
      <c r="O65" s="3105"/>
      <c r="P65" s="3106"/>
      <c r="Q65" s="3106"/>
      <c r="R65" s="3108"/>
      <c r="S65" s="3106"/>
      <c r="T65" s="3108"/>
      <c r="U65" s="3108"/>
      <c r="V65" s="3108"/>
      <c r="W65" s="3108"/>
      <c r="X65" s="3111"/>
      <c r="Y65" s="3112"/>
      <c r="Z65" s="3069"/>
      <c r="AA65" s="3069"/>
      <c r="AB65" s="3069"/>
      <c r="AC65" s="3069"/>
      <c r="AD65" s="3070"/>
    </row>
    <row r="66" spans="1:30" ht="15.95" customHeight="1">
      <c r="A66" s="278"/>
      <c r="B66" s="3094"/>
      <c r="C66" s="3095"/>
      <c r="D66" s="3095"/>
      <c r="E66" s="3096"/>
      <c r="F66" s="3072"/>
      <c r="G66" s="3101"/>
      <c r="H66" s="3095"/>
      <c r="I66" s="3095"/>
      <c r="J66" s="3095"/>
      <c r="K66" s="3095"/>
      <c r="L66" s="3095"/>
      <c r="M66" s="3095"/>
      <c r="N66" s="3096"/>
      <c r="O66" s="3073"/>
      <c r="P66" s="3075" t="s">
        <v>424</v>
      </c>
      <c r="Q66" s="3076"/>
      <c r="R66" s="3077"/>
      <c r="S66" s="3081" t="s">
        <v>460</v>
      </c>
      <c r="T66" s="3082"/>
      <c r="U66" s="3083"/>
      <c r="V66" s="3087"/>
      <c r="W66" s="3087"/>
      <c r="X66" s="3087"/>
      <c r="Y66" s="3082" t="s">
        <v>197</v>
      </c>
      <c r="Z66" s="3087"/>
      <c r="AA66" s="3082" t="s">
        <v>198</v>
      </c>
      <c r="AB66" s="3087"/>
      <c r="AC66" s="3082" t="s">
        <v>199</v>
      </c>
      <c r="AD66" s="3089"/>
    </row>
    <row r="67" spans="1:30" ht="15.95" customHeight="1" thickBot="1">
      <c r="A67" s="284"/>
      <c r="B67" s="3097"/>
      <c r="C67" s="3098"/>
      <c r="D67" s="3098"/>
      <c r="E67" s="3099"/>
      <c r="F67" s="289"/>
      <c r="G67" s="3102"/>
      <c r="H67" s="3098"/>
      <c r="I67" s="3098"/>
      <c r="J67" s="3098"/>
      <c r="K67" s="3098"/>
      <c r="L67" s="3098"/>
      <c r="M67" s="3098"/>
      <c r="N67" s="3099"/>
      <c r="O67" s="3074"/>
      <c r="P67" s="3078"/>
      <c r="Q67" s="3079"/>
      <c r="R67" s="3080"/>
      <c r="S67" s="3084"/>
      <c r="T67" s="3085"/>
      <c r="U67" s="3086"/>
      <c r="V67" s="3088"/>
      <c r="W67" s="3088"/>
      <c r="X67" s="3088"/>
      <c r="Y67" s="3085"/>
      <c r="Z67" s="3088"/>
      <c r="AA67" s="3085"/>
      <c r="AB67" s="3088"/>
      <c r="AC67" s="3085"/>
      <c r="AD67" s="3090"/>
    </row>
    <row r="68" spans="1:30" s="272" customFormat="1" ht="35.1" customHeight="1" thickBot="1">
      <c r="A68" s="948" t="s">
        <v>1393</v>
      </c>
      <c r="B68" s="985"/>
      <c r="C68" s="986"/>
      <c r="D68" s="986"/>
      <c r="E68" s="986"/>
      <c r="F68" s="982"/>
      <c r="G68" s="991"/>
      <c r="H68" s="991"/>
      <c r="I68" s="991"/>
      <c r="J68" s="991"/>
      <c r="K68" s="991"/>
      <c r="L68" s="988"/>
      <c r="M68" s="988"/>
      <c r="N68" s="988"/>
      <c r="O68" s="982"/>
      <c r="P68" s="988"/>
      <c r="Q68" s="988"/>
      <c r="R68" s="988"/>
      <c r="S68" s="988"/>
      <c r="T68" s="988"/>
      <c r="U68" s="988"/>
      <c r="V68" s="988"/>
      <c r="W68" s="988"/>
      <c r="X68" s="988"/>
      <c r="Y68" s="988"/>
      <c r="Z68" s="988"/>
      <c r="AA68" s="988"/>
      <c r="AB68" s="952"/>
      <c r="AC68" s="988"/>
      <c r="AD68" s="953"/>
    </row>
    <row r="69" spans="1:30" s="272" customFormat="1" ht="12.75" customHeight="1">
      <c r="A69" s="278"/>
      <c r="B69" s="3091" t="s">
        <v>423</v>
      </c>
      <c r="C69" s="3092"/>
      <c r="D69" s="3092"/>
      <c r="E69" s="3093"/>
      <c r="F69" s="940"/>
      <c r="G69" s="3100" t="s">
        <v>935</v>
      </c>
      <c r="H69" s="3092"/>
      <c r="I69" s="3092"/>
      <c r="J69" s="3092"/>
      <c r="K69" s="3092"/>
      <c r="L69" s="3092"/>
      <c r="M69" s="3092"/>
      <c r="N69" s="3093"/>
      <c r="O69" s="3103"/>
      <c r="P69" s="3104"/>
      <c r="Q69" s="3104"/>
      <c r="R69" s="3107" t="s">
        <v>197</v>
      </c>
      <c r="S69" s="3104"/>
      <c r="T69" s="3107" t="s">
        <v>198</v>
      </c>
      <c r="U69" s="3107" t="s">
        <v>419</v>
      </c>
      <c r="V69" s="3107"/>
      <c r="W69" s="3107"/>
      <c r="X69" s="3109" t="s">
        <v>420</v>
      </c>
      <c r="Y69" s="3110"/>
      <c r="Z69" s="3067"/>
      <c r="AA69" s="3067"/>
      <c r="AB69" s="3067"/>
      <c r="AC69" s="3067"/>
      <c r="AD69" s="3068"/>
    </row>
    <row r="70" spans="1:30" s="272" customFormat="1" ht="15.95" customHeight="1">
      <c r="A70" s="278"/>
      <c r="B70" s="3094"/>
      <c r="C70" s="3095"/>
      <c r="D70" s="3095"/>
      <c r="E70" s="3096"/>
      <c r="F70" s="3071"/>
      <c r="G70" s="3101"/>
      <c r="H70" s="3095"/>
      <c r="I70" s="3095"/>
      <c r="J70" s="3095"/>
      <c r="K70" s="3095"/>
      <c r="L70" s="3095"/>
      <c r="M70" s="3095"/>
      <c r="N70" s="3096"/>
      <c r="O70" s="3105"/>
      <c r="P70" s="3106"/>
      <c r="Q70" s="3106"/>
      <c r="R70" s="3108"/>
      <c r="S70" s="3106"/>
      <c r="T70" s="3108"/>
      <c r="U70" s="3108"/>
      <c r="V70" s="3108"/>
      <c r="W70" s="3108"/>
      <c r="X70" s="3111"/>
      <c r="Y70" s="3112"/>
      <c r="Z70" s="3069"/>
      <c r="AA70" s="3069"/>
      <c r="AB70" s="3069"/>
      <c r="AC70" s="3069"/>
      <c r="AD70" s="3070"/>
    </row>
    <row r="71" spans="1:30" s="272" customFormat="1" ht="15.95" customHeight="1">
      <c r="A71" s="278"/>
      <c r="B71" s="3094"/>
      <c r="C71" s="3095"/>
      <c r="D71" s="3095"/>
      <c r="E71" s="3096"/>
      <c r="F71" s="3072"/>
      <c r="G71" s="3101"/>
      <c r="H71" s="3095"/>
      <c r="I71" s="3095"/>
      <c r="J71" s="3095"/>
      <c r="K71" s="3095"/>
      <c r="L71" s="3095"/>
      <c r="M71" s="3095"/>
      <c r="N71" s="3096"/>
      <c r="O71" s="3073"/>
      <c r="P71" s="3075" t="s">
        <v>424</v>
      </c>
      <c r="Q71" s="3076"/>
      <c r="R71" s="3077"/>
      <c r="S71" s="3081" t="s">
        <v>460</v>
      </c>
      <c r="T71" s="3082"/>
      <c r="U71" s="3083"/>
      <c r="V71" s="3087"/>
      <c r="W71" s="3087"/>
      <c r="X71" s="3087"/>
      <c r="Y71" s="3082" t="s">
        <v>197</v>
      </c>
      <c r="Z71" s="3087"/>
      <c r="AA71" s="3082" t="s">
        <v>198</v>
      </c>
      <c r="AB71" s="3087"/>
      <c r="AC71" s="3082" t="s">
        <v>199</v>
      </c>
      <c r="AD71" s="3089"/>
    </row>
    <row r="72" spans="1:30" s="272" customFormat="1" ht="15.95" customHeight="1" thickBot="1">
      <c r="A72" s="284"/>
      <c r="B72" s="3097"/>
      <c r="C72" s="3098"/>
      <c r="D72" s="3098"/>
      <c r="E72" s="3099"/>
      <c r="F72" s="289"/>
      <c r="G72" s="3102"/>
      <c r="H72" s="3098"/>
      <c r="I72" s="3098"/>
      <c r="J72" s="3098"/>
      <c r="K72" s="3098"/>
      <c r="L72" s="3098"/>
      <c r="M72" s="3098"/>
      <c r="N72" s="3099"/>
      <c r="O72" s="3074"/>
      <c r="P72" s="3078"/>
      <c r="Q72" s="3079"/>
      <c r="R72" s="3080"/>
      <c r="S72" s="3084"/>
      <c r="T72" s="3085"/>
      <c r="U72" s="3086"/>
      <c r="V72" s="3088"/>
      <c r="W72" s="3088"/>
      <c r="X72" s="3088"/>
      <c r="Y72" s="3085"/>
      <c r="Z72" s="3088"/>
      <c r="AA72" s="3085"/>
      <c r="AB72" s="3088"/>
      <c r="AC72" s="3085"/>
      <c r="AD72" s="3090"/>
    </row>
    <row r="73" spans="1:30" ht="34.5" customHeight="1" thickBot="1">
      <c r="A73" s="3206" t="s">
        <v>1394</v>
      </c>
      <c r="B73" s="3207"/>
      <c r="C73" s="3207"/>
      <c r="D73" s="3207"/>
      <c r="E73" s="3207"/>
      <c r="F73" s="3207"/>
      <c r="G73" s="3207"/>
      <c r="H73" s="3207"/>
      <c r="I73" s="3207"/>
      <c r="J73" s="3207"/>
      <c r="K73" s="3207"/>
      <c r="L73" s="3207"/>
      <c r="M73" s="3207"/>
      <c r="N73" s="3207"/>
      <c r="O73" s="3207"/>
      <c r="P73" s="991"/>
      <c r="Q73" s="991"/>
      <c r="R73" s="991"/>
      <c r="S73" s="988"/>
      <c r="T73" s="988"/>
      <c r="U73" s="988"/>
      <c r="V73" s="988"/>
      <c r="W73" s="988"/>
      <c r="X73" s="988"/>
      <c r="Y73" s="988"/>
      <c r="Z73" s="988"/>
      <c r="AA73" s="988"/>
      <c r="AB73" s="988"/>
      <c r="AC73" s="988"/>
      <c r="AD73" s="989"/>
    </row>
    <row r="74" spans="1:30" ht="18" customHeight="1">
      <c r="A74" s="278"/>
      <c r="B74" s="3091" t="s">
        <v>423</v>
      </c>
      <c r="C74" s="3092"/>
      <c r="D74" s="3092"/>
      <c r="E74" s="3093"/>
      <c r="F74" s="940"/>
      <c r="G74" s="3100" t="s">
        <v>1337</v>
      </c>
      <c r="H74" s="3194"/>
      <c r="I74" s="3194"/>
      <c r="J74" s="3194"/>
      <c r="K74" s="3194"/>
      <c r="L74" s="3194"/>
      <c r="M74" s="3194"/>
      <c r="N74" s="3208"/>
      <c r="O74" s="3103"/>
      <c r="P74" s="3104"/>
      <c r="Q74" s="3104"/>
      <c r="R74" s="3107" t="s">
        <v>197</v>
      </c>
      <c r="S74" s="3104"/>
      <c r="T74" s="3107" t="s">
        <v>198</v>
      </c>
      <c r="U74" s="3107" t="s">
        <v>419</v>
      </c>
      <c r="V74" s="3107"/>
      <c r="W74" s="3107"/>
      <c r="X74" s="3109" t="s">
        <v>420</v>
      </c>
      <c r="Y74" s="3110"/>
      <c r="Z74" s="3067"/>
      <c r="AA74" s="3067"/>
      <c r="AB74" s="3067"/>
      <c r="AC74" s="3067"/>
      <c r="AD74" s="3068"/>
    </row>
    <row r="75" spans="1:30" ht="18" customHeight="1">
      <c r="A75" s="278"/>
      <c r="B75" s="3094"/>
      <c r="C75" s="3095"/>
      <c r="D75" s="3095"/>
      <c r="E75" s="3096"/>
      <c r="F75" s="3071"/>
      <c r="G75" s="3101"/>
      <c r="H75" s="3118"/>
      <c r="I75" s="3118"/>
      <c r="J75" s="3118"/>
      <c r="K75" s="3118"/>
      <c r="L75" s="3118"/>
      <c r="M75" s="3118"/>
      <c r="N75" s="3119"/>
      <c r="O75" s="3105"/>
      <c r="P75" s="3106"/>
      <c r="Q75" s="3106"/>
      <c r="R75" s="3108"/>
      <c r="S75" s="3106"/>
      <c r="T75" s="3108"/>
      <c r="U75" s="3108"/>
      <c r="V75" s="3108"/>
      <c r="W75" s="3108"/>
      <c r="X75" s="3111"/>
      <c r="Y75" s="3112"/>
      <c r="Z75" s="3069"/>
      <c r="AA75" s="3069"/>
      <c r="AB75" s="3069"/>
      <c r="AC75" s="3069"/>
      <c r="AD75" s="3070"/>
    </row>
    <row r="76" spans="1:30" ht="18" customHeight="1">
      <c r="A76" s="278"/>
      <c r="B76" s="3094"/>
      <c r="C76" s="3095"/>
      <c r="D76" s="3095"/>
      <c r="E76" s="3096"/>
      <c r="F76" s="3072"/>
      <c r="G76" s="3101"/>
      <c r="H76" s="3118"/>
      <c r="I76" s="3118"/>
      <c r="J76" s="3118"/>
      <c r="K76" s="3118"/>
      <c r="L76" s="3118"/>
      <c r="M76" s="3118"/>
      <c r="N76" s="3119"/>
      <c r="O76" s="3073"/>
      <c r="P76" s="3075" t="s">
        <v>424</v>
      </c>
      <c r="Q76" s="3076"/>
      <c r="R76" s="3077"/>
      <c r="S76" s="3081" t="s">
        <v>460</v>
      </c>
      <c r="T76" s="3082"/>
      <c r="U76" s="3083"/>
      <c r="V76" s="3087"/>
      <c r="W76" s="3087"/>
      <c r="X76" s="3087"/>
      <c r="Y76" s="3082" t="s">
        <v>197</v>
      </c>
      <c r="Z76" s="3087"/>
      <c r="AA76" s="3082" t="s">
        <v>198</v>
      </c>
      <c r="AB76" s="3087"/>
      <c r="AC76" s="3082" t="s">
        <v>199</v>
      </c>
      <c r="AD76" s="3089"/>
    </row>
    <row r="77" spans="1:30" ht="18" customHeight="1">
      <c r="A77" s="278"/>
      <c r="B77" s="3094"/>
      <c r="C77" s="3095"/>
      <c r="D77" s="3095"/>
      <c r="E77" s="3096"/>
      <c r="F77" s="941"/>
      <c r="G77" s="3101"/>
      <c r="H77" s="3118"/>
      <c r="I77" s="3118"/>
      <c r="J77" s="3118"/>
      <c r="K77" s="3118"/>
      <c r="L77" s="3118"/>
      <c r="M77" s="3118"/>
      <c r="N77" s="3119"/>
      <c r="O77" s="3167"/>
      <c r="P77" s="3168"/>
      <c r="Q77" s="3169"/>
      <c r="R77" s="3170"/>
      <c r="S77" s="3171"/>
      <c r="T77" s="3113"/>
      <c r="U77" s="3172"/>
      <c r="V77" s="3173"/>
      <c r="W77" s="3173"/>
      <c r="X77" s="3173"/>
      <c r="Y77" s="3113"/>
      <c r="Z77" s="3173"/>
      <c r="AA77" s="3113"/>
      <c r="AB77" s="3173"/>
      <c r="AC77" s="3113"/>
      <c r="AD77" s="3114"/>
    </row>
    <row r="78" spans="1:30" ht="18" customHeight="1">
      <c r="A78" s="278"/>
      <c r="B78" s="3094"/>
      <c r="C78" s="3095"/>
      <c r="D78" s="3095"/>
      <c r="E78" s="3096"/>
      <c r="F78" s="282"/>
      <c r="G78" s="3115" t="s">
        <v>1338</v>
      </c>
      <c r="H78" s="3116"/>
      <c r="I78" s="3116"/>
      <c r="J78" s="3116"/>
      <c r="K78" s="3116"/>
      <c r="L78" s="3116"/>
      <c r="M78" s="3116"/>
      <c r="N78" s="3117"/>
      <c r="O78" s="3123"/>
      <c r="P78" s="3087"/>
      <c r="Q78" s="3087"/>
      <c r="R78" s="3082" t="s">
        <v>197</v>
      </c>
      <c r="S78" s="3087"/>
      <c r="T78" s="3082" t="s">
        <v>198</v>
      </c>
      <c r="U78" s="3082" t="s">
        <v>419</v>
      </c>
      <c r="V78" s="3082"/>
      <c r="W78" s="3082"/>
      <c r="X78" s="3081" t="s">
        <v>420</v>
      </c>
      <c r="Y78" s="3083"/>
      <c r="Z78" s="3124"/>
      <c r="AA78" s="3124"/>
      <c r="AB78" s="3124"/>
      <c r="AC78" s="3124"/>
      <c r="AD78" s="3125"/>
    </row>
    <row r="79" spans="1:30" ht="18" customHeight="1">
      <c r="A79" s="278"/>
      <c r="B79" s="3094"/>
      <c r="C79" s="3095"/>
      <c r="D79" s="3095"/>
      <c r="E79" s="3096"/>
      <c r="F79" s="3071"/>
      <c r="G79" s="3101"/>
      <c r="H79" s="3118"/>
      <c r="I79" s="3118"/>
      <c r="J79" s="3118"/>
      <c r="K79" s="3118"/>
      <c r="L79" s="3118"/>
      <c r="M79" s="3118"/>
      <c r="N79" s="3119"/>
      <c r="O79" s="3105"/>
      <c r="P79" s="3106"/>
      <c r="Q79" s="3106"/>
      <c r="R79" s="3108"/>
      <c r="S79" s="3106"/>
      <c r="T79" s="3108"/>
      <c r="U79" s="3108"/>
      <c r="V79" s="3108"/>
      <c r="W79" s="3108"/>
      <c r="X79" s="3111"/>
      <c r="Y79" s="3112"/>
      <c r="Z79" s="3069"/>
      <c r="AA79" s="3069"/>
      <c r="AB79" s="3069"/>
      <c r="AC79" s="3069"/>
      <c r="AD79" s="3070"/>
    </row>
    <row r="80" spans="1:30" ht="18" customHeight="1">
      <c r="A80" s="278"/>
      <c r="B80" s="3094"/>
      <c r="C80" s="3095"/>
      <c r="D80" s="3095"/>
      <c r="E80" s="3096"/>
      <c r="F80" s="3072"/>
      <c r="G80" s="3101"/>
      <c r="H80" s="3118"/>
      <c r="I80" s="3118"/>
      <c r="J80" s="3118"/>
      <c r="K80" s="3118"/>
      <c r="L80" s="3118"/>
      <c r="M80" s="3118"/>
      <c r="N80" s="3119"/>
      <c r="O80" s="3073"/>
      <c r="P80" s="3075" t="s">
        <v>424</v>
      </c>
      <c r="Q80" s="3076"/>
      <c r="R80" s="3077"/>
      <c r="S80" s="3081" t="s">
        <v>460</v>
      </c>
      <c r="T80" s="3082"/>
      <c r="U80" s="3083"/>
      <c r="V80" s="3087"/>
      <c r="W80" s="3087"/>
      <c r="X80" s="3087"/>
      <c r="Y80" s="3082" t="s">
        <v>197</v>
      </c>
      <c r="Z80" s="3087"/>
      <c r="AA80" s="3082" t="s">
        <v>198</v>
      </c>
      <c r="AB80" s="3087"/>
      <c r="AC80" s="3082" t="s">
        <v>199</v>
      </c>
      <c r="AD80" s="3089"/>
    </row>
    <row r="81" spans="1:30" ht="21.75" customHeight="1" thickBot="1">
      <c r="A81" s="958"/>
      <c r="B81" s="3097"/>
      <c r="C81" s="3098"/>
      <c r="D81" s="3098"/>
      <c r="E81" s="3099"/>
      <c r="F81" s="289"/>
      <c r="G81" s="3120"/>
      <c r="H81" s="3121"/>
      <c r="I81" s="3121"/>
      <c r="J81" s="3121"/>
      <c r="K81" s="3121"/>
      <c r="L81" s="3121"/>
      <c r="M81" s="3121"/>
      <c r="N81" s="3122"/>
      <c r="O81" s="3074"/>
      <c r="P81" s="3078"/>
      <c r="Q81" s="3079"/>
      <c r="R81" s="3080"/>
      <c r="S81" s="3084"/>
      <c r="T81" s="3085"/>
      <c r="U81" s="3086"/>
      <c r="V81" s="3088"/>
      <c r="W81" s="3088"/>
      <c r="X81" s="3088"/>
      <c r="Y81" s="3085"/>
      <c r="Z81" s="3088"/>
      <c r="AA81" s="3085"/>
      <c r="AB81" s="3088"/>
      <c r="AC81" s="3085"/>
      <c r="AD81" s="3090"/>
    </row>
    <row r="82" spans="1:30" s="272" customFormat="1" ht="35.1" customHeight="1" thickBot="1">
      <c r="A82" s="688" t="s">
        <v>1395</v>
      </c>
      <c r="B82" s="959"/>
      <c r="C82" s="960"/>
      <c r="D82" s="960"/>
      <c r="E82" s="960"/>
      <c r="F82" s="961"/>
      <c r="G82" s="962"/>
      <c r="H82" s="962"/>
      <c r="I82" s="962"/>
      <c r="J82" s="962"/>
      <c r="K82" s="962"/>
      <c r="L82" s="963"/>
      <c r="M82" s="963"/>
      <c r="N82" s="963"/>
      <c r="O82" s="963"/>
      <c r="P82" s="963"/>
      <c r="Q82" s="963"/>
      <c r="R82" s="963"/>
      <c r="S82" s="963"/>
      <c r="T82" s="963"/>
      <c r="U82" s="963"/>
      <c r="V82" s="963"/>
      <c r="W82" s="963"/>
      <c r="X82" s="963"/>
      <c r="Y82" s="963"/>
      <c r="Z82" s="963"/>
      <c r="AA82" s="963"/>
      <c r="AB82" s="963"/>
      <c r="AC82" s="963"/>
      <c r="AD82" s="964"/>
    </row>
    <row r="83" spans="1:30" s="272" customFormat="1" ht="41.25" customHeight="1">
      <c r="A83" s="504"/>
      <c r="B83" s="3094" t="s">
        <v>423</v>
      </c>
      <c r="C83" s="3095"/>
      <c r="D83" s="3095"/>
      <c r="E83" s="3096"/>
      <c r="F83" s="941"/>
      <c r="G83" s="3101" t="s">
        <v>1634</v>
      </c>
      <c r="H83" s="3118"/>
      <c r="I83" s="3119"/>
      <c r="J83" s="3215" t="s">
        <v>691</v>
      </c>
      <c r="K83" s="3217"/>
      <c r="L83" s="3218"/>
      <c r="M83" s="3218"/>
      <c r="N83" s="3219"/>
      <c r="O83" s="3106"/>
      <c r="P83" s="3106"/>
      <c r="Q83" s="902"/>
      <c r="R83" s="900" t="s">
        <v>197</v>
      </c>
      <c r="S83" s="902"/>
      <c r="T83" s="900" t="s">
        <v>198</v>
      </c>
      <c r="U83" s="3108" t="s">
        <v>419</v>
      </c>
      <c r="V83" s="3108"/>
      <c r="W83" s="3112"/>
      <c r="X83" s="3220" t="s">
        <v>420</v>
      </c>
      <c r="Y83" s="3220"/>
      <c r="Z83" s="3221"/>
      <c r="AA83" s="3221"/>
      <c r="AB83" s="3221"/>
      <c r="AC83" s="3221"/>
      <c r="AD83" s="3222"/>
    </row>
    <row r="84" spans="1:30" s="272" customFormat="1" ht="41.25" customHeight="1">
      <c r="A84" s="504"/>
      <c r="B84" s="3094"/>
      <c r="C84" s="3095"/>
      <c r="D84" s="3095"/>
      <c r="E84" s="3096"/>
      <c r="F84" s="282"/>
      <c r="G84" s="3101"/>
      <c r="H84" s="3118"/>
      <c r="I84" s="3119"/>
      <c r="J84" s="3215"/>
      <c r="K84" s="3212"/>
      <c r="L84" s="3213"/>
      <c r="M84" s="3213"/>
      <c r="N84" s="3214"/>
      <c r="O84" s="965"/>
      <c r="P84" s="3075" t="s">
        <v>697</v>
      </c>
      <c r="Q84" s="3082"/>
      <c r="R84" s="3083"/>
      <c r="S84" s="3081" t="s">
        <v>460</v>
      </c>
      <c r="T84" s="3082"/>
      <c r="U84" s="3083"/>
      <c r="V84" s="3123"/>
      <c r="W84" s="3087"/>
      <c r="X84" s="901"/>
      <c r="Y84" s="899" t="s">
        <v>197</v>
      </c>
      <c r="Z84" s="901"/>
      <c r="AA84" s="899" t="s">
        <v>198</v>
      </c>
      <c r="AB84" s="901"/>
      <c r="AC84" s="899" t="s">
        <v>698</v>
      </c>
      <c r="AD84" s="966"/>
    </row>
    <row r="85" spans="1:30" s="272" customFormat="1" ht="41.25" customHeight="1">
      <c r="A85" s="504"/>
      <c r="B85" s="3094"/>
      <c r="C85" s="3095"/>
      <c r="D85" s="3095"/>
      <c r="E85" s="3096"/>
      <c r="F85" s="3071"/>
      <c r="G85" s="3101"/>
      <c r="H85" s="3118"/>
      <c r="I85" s="3119"/>
      <c r="J85" s="3215"/>
      <c r="K85" s="3209"/>
      <c r="L85" s="3210"/>
      <c r="M85" s="3210"/>
      <c r="N85" s="3211"/>
      <c r="O85" s="3147"/>
      <c r="P85" s="3147"/>
      <c r="Q85" s="930"/>
      <c r="R85" s="931" t="s">
        <v>197</v>
      </c>
      <c r="S85" s="930"/>
      <c r="T85" s="931" t="s">
        <v>198</v>
      </c>
      <c r="U85" s="3148" t="s">
        <v>419</v>
      </c>
      <c r="V85" s="3148"/>
      <c r="W85" s="3149"/>
      <c r="X85" s="3150" t="s">
        <v>420</v>
      </c>
      <c r="Y85" s="3150"/>
      <c r="Z85" s="3151"/>
      <c r="AA85" s="3151"/>
      <c r="AB85" s="3151"/>
      <c r="AC85" s="3151"/>
      <c r="AD85" s="3152"/>
    </row>
    <row r="86" spans="1:30" s="272" customFormat="1" ht="41.25" customHeight="1">
      <c r="A86" s="504"/>
      <c r="B86" s="3094"/>
      <c r="C86" s="3095"/>
      <c r="D86" s="3095"/>
      <c r="E86" s="3096"/>
      <c r="F86" s="3072"/>
      <c r="G86" s="3101"/>
      <c r="H86" s="3118"/>
      <c r="I86" s="3119"/>
      <c r="J86" s="3215"/>
      <c r="K86" s="3212"/>
      <c r="L86" s="3213"/>
      <c r="M86" s="3213"/>
      <c r="N86" s="3214"/>
      <c r="O86" s="965"/>
      <c r="P86" s="3075" t="s">
        <v>697</v>
      </c>
      <c r="Q86" s="3082"/>
      <c r="R86" s="3083"/>
      <c r="S86" s="3081" t="s">
        <v>460</v>
      </c>
      <c r="T86" s="3082"/>
      <c r="U86" s="3083"/>
      <c r="V86" s="3123"/>
      <c r="W86" s="3087"/>
      <c r="X86" s="901"/>
      <c r="Y86" s="899" t="s">
        <v>197</v>
      </c>
      <c r="Z86" s="901"/>
      <c r="AA86" s="899" t="s">
        <v>198</v>
      </c>
      <c r="AB86" s="901"/>
      <c r="AC86" s="899" t="s">
        <v>698</v>
      </c>
      <c r="AD86" s="966"/>
    </row>
    <row r="87" spans="1:30" s="272" customFormat="1" ht="41.25" customHeight="1">
      <c r="A87" s="504"/>
      <c r="B87" s="3094"/>
      <c r="C87" s="3095"/>
      <c r="D87" s="3095"/>
      <c r="E87" s="3096"/>
      <c r="F87" s="282"/>
      <c r="G87" s="3101"/>
      <c r="H87" s="3118"/>
      <c r="I87" s="3119"/>
      <c r="J87" s="3215"/>
      <c r="K87" s="3223"/>
      <c r="L87" s="3124"/>
      <c r="M87" s="3124"/>
      <c r="N87" s="3224"/>
      <c r="O87" s="3146"/>
      <c r="P87" s="3147"/>
      <c r="Q87" s="930"/>
      <c r="R87" s="931" t="s">
        <v>197</v>
      </c>
      <c r="S87" s="930"/>
      <c r="T87" s="931" t="s">
        <v>198</v>
      </c>
      <c r="U87" s="3148" t="s">
        <v>419</v>
      </c>
      <c r="V87" s="3148"/>
      <c r="W87" s="3149"/>
      <c r="X87" s="3150" t="s">
        <v>420</v>
      </c>
      <c r="Y87" s="3150"/>
      <c r="Z87" s="3151"/>
      <c r="AA87" s="3151"/>
      <c r="AB87" s="3151"/>
      <c r="AC87" s="3151"/>
      <c r="AD87" s="3152"/>
    </row>
    <row r="88" spans="1:30" s="272" customFormat="1" ht="41.25" customHeight="1" thickBot="1">
      <c r="A88" s="958"/>
      <c r="B88" s="3097"/>
      <c r="C88" s="3098"/>
      <c r="D88" s="3098"/>
      <c r="E88" s="3099"/>
      <c r="F88" s="967"/>
      <c r="G88" s="3120"/>
      <c r="H88" s="3121"/>
      <c r="I88" s="3122"/>
      <c r="J88" s="3216"/>
      <c r="K88" s="3225"/>
      <c r="L88" s="3226"/>
      <c r="M88" s="3226"/>
      <c r="N88" s="3227"/>
      <c r="O88" s="965"/>
      <c r="P88" s="3231" t="s">
        <v>697</v>
      </c>
      <c r="Q88" s="3232"/>
      <c r="R88" s="3233"/>
      <c r="S88" s="3195" t="s">
        <v>460</v>
      </c>
      <c r="T88" s="3199"/>
      <c r="U88" s="3196"/>
      <c r="V88" s="3197"/>
      <c r="W88" s="3198"/>
      <c r="X88" s="901"/>
      <c r="Y88" s="899" t="s">
        <v>197</v>
      </c>
      <c r="Z88" s="901"/>
      <c r="AA88" s="899" t="s">
        <v>198</v>
      </c>
      <c r="AB88" s="901"/>
      <c r="AC88" s="899" t="s">
        <v>698</v>
      </c>
      <c r="AD88" s="966"/>
    </row>
    <row r="89" spans="1:30" s="272" customFormat="1" ht="34.5" customHeight="1" thickBot="1">
      <c r="A89" s="688" t="s">
        <v>1396</v>
      </c>
      <c r="B89" s="984"/>
      <c r="C89" s="984"/>
      <c r="D89" s="984"/>
      <c r="E89" s="984"/>
      <c r="F89" s="956"/>
      <c r="G89" s="992"/>
      <c r="H89" s="992"/>
      <c r="I89" s="992"/>
      <c r="J89" s="968"/>
      <c r="K89" s="992"/>
      <c r="L89" s="992"/>
      <c r="M89" s="992"/>
      <c r="N89" s="992"/>
      <c r="O89" s="992"/>
      <c r="P89" s="987"/>
      <c r="Q89" s="987"/>
      <c r="R89" s="987"/>
      <c r="S89" s="987"/>
      <c r="T89" s="987"/>
      <c r="U89" s="987"/>
      <c r="V89" s="987"/>
      <c r="W89" s="987"/>
      <c r="X89" s="987"/>
      <c r="Y89" s="987"/>
      <c r="Z89" s="987"/>
      <c r="AA89" s="987"/>
      <c r="AB89" s="987"/>
      <c r="AC89" s="984"/>
      <c r="AD89" s="969"/>
    </row>
    <row r="90" spans="1:30" s="272" customFormat="1" ht="18.75" customHeight="1">
      <c r="A90" s="948"/>
      <c r="B90" s="3091" t="s">
        <v>423</v>
      </c>
      <c r="C90" s="3092"/>
      <c r="D90" s="3092"/>
      <c r="E90" s="3093"/>
      <c r="F90" s="940"/>
      <c r="G90" s="3234" t="s">
        <v>1276</v>
      </c>
      <c r="H90" s="3234"/>
      <c r="I90" s="3234"/>
      <c r="J90" s="3237" t="s">
        <v>301</v>
      </c>
      <c r="K90" s="3240"/>
      <c r="L90" s="3241"/>
      <c r="M90" s="3241"/>
      <c r="N90" s="3242"/>
      <c r="O90" s="3103"/>
      <c r="P90" s="3104"/>
      <c r="Q90" s="3104"/>
      <c r="R90" s="3107" t="s">
        <v>197</v>
      </c>
      <c r="S90" s="3104"/>
      <c r="T90" s="3107" t="s">
        <v>198</v>
      </c>
      <c r="U90" s="3107" t="s">
        <v>419</v>
      </c>
      <c r="V90" s="3107"/>
      <c r="W90" s="3110"/>
      <c r="X90" s="3109" t="s">
        <v>420</v>
      </c>
      <c r="Y90" s="3110"/>
      <c r="Z90" s="3067"/>
      <c r="AA90" s="3067"/>
      <c r="AB90" s="3067"/>
      <c r="AC90" s="3067"/>
      <c r="AD90" s="3068"/>
    </row>
    <row r="91" spans="1:30" s="272" customFormat="1" ht="18.75" customHeight="1">
      <c r="A91" s="948"/>
      <c r="B91" s="3094"/>
      <c r="C91" s="3095"/>
      <c r="D91" s="3095"/>
      <c r="E91" s="3096"/>
      <c r="F91" s="271"/>
      <c r="G91" s="3235"/>
      <c r="H91" s="3235"/>
      <c r="I91" s="3235"/>
      <c r="J91" s="3238"/>
      <c r="K91" s="3243"/>
      <c r="L91" s="3244"/>
      <c r="M91" s="3244"/>
      <c r="N91" s="3245"/>
      <c r="O91" s="3105"/>
      <c r="P91" s="3106"/>
      <c r="Q91" s="3106"/>
      <c r="R91" s="3108"/>
      <c r="S91" s="3106"/>
      <c r="T91" s="3108"/>
      <c r="U91" s="3108"/>
      <c r="V91" s="3108"/>
      <c r="W91" s="3112"/>
      <c r="X91" s="3111"/>
      <c r="Y91" s="3112"/>
      <c r="Z91" s="3069"/>
      <c r="AA91" s="3069"/>
      <c r="AB91" s="3069"/>
      <c r="AC91" s="3069"/>
      <c r="AD91" s="3070"/>
    </row>
    <row r="92" spans="1:30" s="272" customFormat="1" ht="18.75" customHeight="1">
      <c r="A92" s="948"/>
      <c r="B92" s="3094"/>
      <c r="C92" s="3095"/>
      <c r="D92" s="3095"/>
      <c r="E92" s="3096"/>
      <c r="F92" s="3071"/>
      <c r="G92" s="3235"/>
      <c r="H92" s="3235"/>
      <c r="I92" s="3235"/>
      <c r="J92" s="3238"/>
      <c r="K92" s="3243"/>
      <c r="L92" s="3244"/>
      <c r="M92" s="3244"/>
      <c r="N92" s="3245"/>
      <c r="O92" s="3071"/>
      <c r="P92" s="3075" t="s">
        <v>424</v>
      </c>
      <c r="Q92" s="3076"/>
      <c r="R92" s="3077"/>
      <c r="S92" s="3081" t="s">
        <v>460</v>
      </c>
      <c r="T92" s="3082"/>
      <c r="U92" s="3083"/>
      <c r="V92" s="3123"/>
      <c r="W92" s="3087"/>
      <c r="X92" s="3087"/>
      <c r="Y92" s="3082" t="s">
        <v>197</v>
      </c>
      <c r="Z92" s="3087"/>
      <c r="AA92" s="3082" t="s">
        <v>198</v>
      </c>
      <c r="AB92" s="3087"/>
      <c r="AC92" s="3082" t="s">
        <v>199</v>
      </c>
      <c r="AD92" s="3089"/>
    </row>
    <row r="93" spans="1:30" s="272" customFormat="1" ht="18.75" customHeight="1">
      <c r="A93" s="948"/>
      <c r="B93" s="3094"/>
      <c r="C93" s="3095"/>
      <c r="D93" s="3095"/>
      <c r="E93" s="3096"/>
      <c r="F93" s="3228"/>
      <c r="G93" s="3235"/>
      <c r="H93" s="3235"/>
      <c r="I93" s="3235"/>
      <c r="J93" s="3238"/>
      <c r="K93" s="3243"/>
      <c r="L93" s="3244"/>
      <c r="M93" s="3244"/>
      <c r="N93" s="3245"/>
      <c r="O93" s="3228"/>
      <c r="P93" s="3168"/>
      <c r="Q93" s="3169"/>
      <c r="R93" s="3170"/>
      <c r="S93" s="3171"/>
      <c r="T93" s="3113"/>
      <c r="U93" s="3172"/>
      <c r="V93" s="3180"/>
      <c r="W93" s="3173"/>
      <c r="X93" s="3173"/>
      <c r="Y93" s="3113"/>
      <c r="Z93" s="3173"/>
      <c r="AA93" s="3113"/>
      <c r="AB93" s="3173"/>
      <c r="AC93" s="3113"/>
      <c r="AD93" s="3114"/>
    </row>
    <row r="94" spans="1:30" s="272" customFormat="1" ht="18.75" customHeight="1">
      <c r="A94" s="948"/>
      <c r="B94" s="3094"/>
      <c r="C94" s="3095"/>
      <c r="D94" s="3095"/>
      <c r="E94" s="3096"/>
      <c r="F94" s="3072"/>
      <c r="G94" s="3235"/>
      <c r="H94" s="3235"/>
      <c r="I94" s="3235"/>
      <c r="J94" s="3238"/>
      <c r="K94" s="3243"/>
      <c r="L94" s="3244"/>
      <c r="M94" s="3244"/>
      <c r="N94" s="3245"/>
      <c r="O94" s="3228"/>
      <c r="P94" s="3168"/>
      <c r="Q94" s="3169"/>
      <c r="R94" s="3170"/>
      <c r="S94" s="3171"/>
      <c r="T94" s="3113"/>
      <c r="U94" s="3172"/>
      <c r="V94" s="3180"/>
      <c r="W94" s="3173"/>
      <c r="X94" s="3173"/>
      <c r="Y94" s="3113"/>
      <c r="Z94" s="3173"/>
      <c r="AA94" s="3113"/>
      <c r="AB94" s="3173"/>
      <c r="AC94" s="3113"/>
      <c r="AD94" s="3114"/>
    </row>
    <row r="95" spans="1:30" s="272" customFormat="1" ht="18.75" customHeight="1">
      <c r="A95" s="948"/>
      <c r="B95" s="3094"/>
      <c r="C95" s="3095"/>
      <c r="D95" s="3095"/>
      <c r="E95" s="3096"/>
      <c r="F95" s="970"/>
      <c r="G95" s="3235"/>
      <c r="H95" s="3235"/>
      <c r="I95" s="3235"/>
      <c r="J95" s="3238"/>
      <c r="K95" s="3243"/>
      <c r="L95" s="3244"/>
      <c r="M95" s="3244"/>
      <c r="N95" s="3245"/>
      <c r="O95" s="3228"/>
      <c r="P95" s="3168"/>
      <c r="Q95" s="3169"/>
      <c r="R95" s="3170"/>
      <c r="S95" s="3171"/>
      <c r="T95" s="3113"/>
      <c r="U95" s="3172"/>
      <c r="V95" s="3180"/>
      <c r="W95" s="3173"/>
      <c r="X95" s="3173"/>
      <c r="Y95" s="3113"/>
      <c r="Z95" s="3173"/>
      <c r="AA95" s="3113"/>
      <c r="AB95" s="3173"/>
      <c r="AC95" s="3113"/>
      <c r="AD95" s="3114"/>
    </row>
    <row r="96" spans="1:30" s="272" customFormat="1" ht="18.75" customHeight="1" thickBot="1">
      <c r="A96" s="971"/>
      <c r="B96" s="3097"/>
      <c r="C96" s="3098"/>
      <c r="D96" s="3098"/>
      <c r="E96" s="3099"/>
      <c r="F96" s="289"/>
      <c r="G96" s="3236"/>
      <c r="H96" s="3236"/>
      <c r="I96" s="3236"/>
      <c r="J96" s="3239"/>
      <c r="K96" s="3246"/>
      <c r="L96" s="3247"/>
      <c r="M96" s="3247"/>
      <c r="N96" s="3248"/>
      <c r="O96" s="3229"/>
      <c r="P96" s="3078"/>
      <c r="Q96" s="3079"/>
      <c r="R96" s="3080"/>
      <c r="S96" s="3084"/>
      <c r="T96" s="3085"/>
      <c r="U96" s="3086"/>
      <c r="V96" s="3230"/>
      <c r="W96" s="3088"/>
      <c r="X96" s="3088"/>
      <c r="Y96" s="3085"/>
      <c r="Z96" s="3088"/>
      <c r="AA96" s="3085"/>
      <c r="AB96" s="3088"/>
      <c r="AC96" s="3085"/>
      <c r="AD96" s="3090"/>
    </row>
    <row r="97" spans="1:30" s="272" customFormat="1" ht="35.1" customHeight="1" thickBot="1">
      <c r="A97" s="688" t="s">
        <v>1397</v>
      </c>
      <c r="B97" s="984"/>
      <c r="C97" s="984"/>
      <c r="D97" s="984"/>
      <c r="E97" s="984"/>
      <c r="F97" s="956"/>
      <c r="G97" s="992"/>
      <c r="H97" s="992"/>
      <c r="I97" s="992"/>
      <c r="J97" s="968"/>
      <c r="K97" s="992"/>
      <c r="L97" s="992"/>
      <c r="M97" s="992"/>
      <c r="N97" s="992"/>
      <c r="O97" s="992"/>
      <c r="P97" s="987"/>
      <c r="Q97" s="987"/>
      <c r="R97" s="987"/>
      <c r="S97" s="987"/>
      <c r="T97" s="987"/>
      <c r="U97" s="987"/>
      <c r="V97" s="987"/>
      <c r="W97" s="987"/>
      <c r="X97" s="987"/>
      <c r="Y97" s="987"/>
      <c r="Z97" s="987"/>
      <c r="AA97" s="987"/>
      <c r="AB97" s="987"/>
      <c r="AC97" s="984"/>
      <c r="AD97" s="969"/>
    </row>
    <row r="98" spans="1:30" s="272" customFormat="1" ht="15.75" customHeight="1">
      <c r="A98" s="948"/>
      <c r="B98" s="3091" t="s">
        <v>423</v>
      </c>
      <c r="C98" s="3092"/>
      <c r="D98" s="3092"/>
      <c r="E98" s="3093"/>
      <c r="F98" s="940"/>
      <c r="G98" s="3100" t="s">
        <v>1339</v>
      </c>
      <c r="H98" s="3194"/>
      <c r="I98" s="3194"/>
      <c r="J98" s="3194"/>
      <c r="K98" s="3194"/>
      <c r="L98" s="3194"/>
      <c r="M98" s="3194"/>
      <c r="N98" s="3208"/>
      <c r="O98" s="3103"/>
      <c r="P98" s="3104"/>
      <c r="Q98" s="3104"/>
      <c r="R98" s="3107" t="s">
        <v>197</v>
      </c>
      <c r="S98" s="3104"/>
      <c r="T98" s="3107" t="s">
        <v>198</v>
      </c>
      <c r="U98" s="3107" t="s">
        <v>419</v>
      </c>
      <c r="V98" s="3107"/>
      <c r="W98" s="3107"/>
      <c r="X98" s="3109" t="s">
        <v>420</v>
      </c>
      <c r="Y98" s="3110"/>
      <c r="Z98" s="3067"/>
      <c r="AA98" s="3067"/>
      <c r="AB98" s="3067"/>
      <c r="AC98" s="3067"/>
      <c r="AD98" s="3068"/>
    </row>
    <row r="99" spans="1:30" s="272" customFormat="1" ht="18" customHeight="1">
      <c r="A99" s="948"/>
      <c r="B99" s="3094"/>
      <c r="C99" s="3095"/>
      <c r="D99" s="3095"/>
      <c r="E99" s="3096"/>
      <c r="F99" s="3071"/>
      <c r="G99" s="3101"/>
      <c r="H99" s="3118"/>
      <c r="I99" s="3118"/>
      <c r="J99" s="3118"/>
      <c r="K99" s="3118"/>
      <c r="L99" s="3118"/>
      <c r="M99" s="3118"/>
      <c r="N99" s="3119"/>
      <c r="O99" s="3105"/>
      <c r="P99" s="3106"/>
      <c r="Q99" s="3106"/>
      <c r="R99" s="3108"/>
      <c r="S99" s="3106"/>
      <c r="T99" s="3108"/>
      <c r="U99" s="3108"/>
      <c r="V99" s="3108"/>
      <c r="W99" s="3108"/>
      <c r="X99" s="3111"/>
      <c r="Y99" s="3112"/>
      <c r="Z99" s="3069"/>
      <c r="AA99" s="3069"/>
      <c r="AB99" s="3069"/>
      <c r="AC99" s="3069"/>
      <c r="AD99" s="3070"/>
    </row>
    <row r="100" spans="1:30" s="272" customFormat="1" ht="15.75" customHeight="1">
      <c r="A100" s="948"/>
      <c r="B100" s="3094"/>
      <c r="C100" s="3095"/>
      <c r="D100" s="3095"/>
      <c r="E100" s="3096"/>
      <c r="F100" s="3072"/>
      <c r="G100" s="3101"/>
      <c r="H100" s="3118"/>
      <c r="I100" s="3118"/>
      <c r="J100" s="3118"/>
      <c r="K100" s="3118"/>
      <c r="L100" s="3118"/>
      <c r="M100" s="3118"/>
      <c r="N100" s="3119"/>
      <c r="O100" s="3073"/>
      <c r="P100" s="3075" t="s">
        <v>424</v>
      </c>
      <c r="Q100" s="3076"/>
      <c r="R100" s="3077"/>
      <c r="S100" s="3081" t="s">
        <v>460</v>
      </c>
      <c r="T100" s="3082"/>
      <c r="U100" s="3083"/>
      <c r="V100" s="3087"/>
      <c r="W100" s="3087"/>
      <c r="X100" s="3087"/>
      <c r="Y100" s="3082" t="s">
        <v>197</v>
      </c>
      <c r="Z100" s="3087"/>
      <c r="AA100" s="3082" t="s">
        <v>198</v>
      </c>
      <c r="AB100" s="3087"/>
      <c r="AC100" s="3082" t="s">
        <v>199</v>
      </c>
      <c r="AD100" s="3089"/>
    </row>
    <row r="101" spans="1:30" s="272" customFormat="1" ht="18" customHeight="1" thickBot="1">
      <c r="A101" s="971"/>
      <c r="B101" s="3097"/>
      <c r="C101" s="3098"/>
      <c r="D101" s="3098"/>
      <c r="E101" s="3099"/>
      <c r="F101" s="289"/>
      <c r="G101" s="3120"/>
      <c r="H101" s="3121"/>
      <c r="I101" s="3121"/>
      <c r="J101" s="3121"/>
      <c r="K101" s="3121"/>
      <c r="L101" s="3121"/>
      <c r="M101" s="3121"/>
      <c r="N101" s="3122"/>
      <c r="O101" s="3074"/>
      <c r="P101" s="3078"/>
      <c r="Q101" s="3079"/>
      <c r="R101" s="3080"/>
      <c r="S101" s="3084"/>
      <c r="T101" s="3085"/>
      <c r="U101" s="3086"/>
      <c r="V101" s="3088"/>
      <c r="W101" s="3088"/>
      <c r="X101" s="3088"/>
      <c r="Y101" s="3085"/>
      <c r="Z101" s="3088"/>
      <c r="AA101" s="3085"/>
      <c r="AB101" s="3088"/>
      <c r="AC101" s="3085"/>
      <c r="AD101" s="3090"/>
    </row>
    <row r="102" spans="1:30" s="272" customFormat="1" ht="35.1" customHeight="1" thickBot="1">
      <c r="A102" s="688" t="s">
        <v>1398</v>
      </c>
      <c r="B102" s="984"/>
      <c r="C102" s="984"/>
      <c r="D102" s="984"/>
      <c r="E102" s="984"/>
      <c r="F102" s="956"/>
      <c r="G102" s="992"/>
      <c r="H102" s="992"/>
      <c r="I102" s="992"/>
      <c r="J102" s="968"/>
      <c r="K102" s="992"/>
      <c r="L102" s="992"/>
      <c r="M102" s="992"/>
      <c r="N102" s="992"/>
      <c r="O102" s="992"/>
      <c r="P102" s="987"/>
      <c r="Q102" s="987"/>
      <c r="R102" s="987"/>
      <c r="S102" s="987"/>
      <c r="T102" s="987"/>
      <c r="U102" s="987"/>
      <c r="V102" s="987"/>
      <c r="W102" s="987"/>
      <c r="X102" s="987"/>
      <c r="Y102" s="987"/>
      <c r="Z102" s="987"/>
      <c r="AA102" s="987"/>
      <c r="AB102" s="987"/>
      <c r="AC102" s="984"/>
      <c r="AD102" s="969"/>
    </row>
    <row r="103" spans="1:30" s="272" customFormat="1" ht="18" customHeight="1">
      <c r="A103" s="278"/>
      <c r="B103" s="3091" t="s">
        <v>423</v>
      </c>
      <c r="C103" s="3092"/>
      <c r="D103" s="3092"/>
      <c r="E103" s="3093"/>
      <c r="F103" s="940"/>
      <c r="G103" s="3100" t="s">
        <v>13</v>
      </c>
      <c r="H103" s="3194"/>
      <c r="I103" s="3194"/>
      <c r="J103" s="3194"/>
      <c r="K103" s="3194"/>
      <c r="L103" s="3194"/>
      <c r="M103" s="3194"/>
      <c r="N103" s="3208"/>
      <c r="O103" s="3103"/>
      <c r="P103" s="3104"/>
      <c r="Q103" s="3104"/>
      <c r="R103" s="3107" t="s">
        <v>197</v>
      </c>
      <c r="S103" s="3104"/>
      <c r="T103" s="3107" t="s">
        <v>198</v>
      </c>
      <c r="U103" s="3107" t="s">
        <v>419</v>
      </c>
      <c r="V103" s="3107"/>
      <c r="W103" s="3110"/>
      <c r="X103" s="3109" t="s">
        <v>420</v>
      </c>
      <c r="Y103" s="3110"/>
      <c r="Z103" s="3177"/>
      <c r="AA103" s="3067"/>
      <c r="AB103" s="3067"/>
      <c r="AC103" s="3067"/>
      <c r="AD103" s="3068"/>
    </row>
    <row r="104" spans="1:30" s="272" customFormat="1" ht="18" customHeight="1">
      <c r="A104" s="278"/>
      <c r="B104" s="3094"/>
      <c r="C104" s="3095"/>
      <c r="D104" s="3095"/>
      <c r="E104" s="3096"/>
      <c r="F104" s="3071"/>
      <c r="G104" s="3101"/>
      <c r="H104" s="3118"/>
      <c r="I104" s="3118"/>
      <c r="J104" s="3118"/>
      <c r="K104" s="3118"/>
      <c r="L104" s="3118"/>
      <c r="M104" s="3118"/>
      <c r="N104" s="3119"/>
      <c r="O104" s="3105"/>
      <c r="P104" s="3106"/>
      <c r="Q104" s="3106"/>
      <c r="R104" s="3108"/>
      <c r="S104" s="3106"/>
      <c r="T104" s="3108"/>
      <c r="U104" s="3108"/>
      <c r="V104" s="3108"/>
      <c r="W104" s="3112"/>
      <c r="X104" s="3111"/>
      <c r="Y104" s="3112"/>
      <c r="Z104" s="3178"/>
      <c r="AA104" s="3069"/>
      <c r="AB104" s="3069"/>
      <c r="AC104" s="3069"/>
      <c r="AD104" s="3070"/>
    </row>
    <row r="105" spans="1:30" s="272" customFormat="1" ht="18" customHeight="1">
      <c r="A105" s="278"/>
      <c r="B105" s="3094"/>
      <c r="C105" s="3095"/>
      <c r="D105" s="3095"/>
      <c r="E105" s="3096"/>
      <c r="F105" s="3072"/>
      <c r="G105" s="3101"/>
      <c r="H105" s="3118"/>
      <c r="I105" s="3118"/>
      <c r="J105" s="3118"/>
      <c r="K105" s="3118"/>
      <c r="L105" s="3118"/>
      <c r="M105" s="3118"/>
      <c r="N105" s="3119"/>
      <c r="O105" s="3071"/>
      <c r="P105" s="3075" t="s">
        <v>424</v>
      </c>
      <c r="Q105" s="3076"/>
      <c r="R105" s="3077"/>
      <c r="S105" s="3081" t="s">
        <v>460</v>
      </c>
      <c r="T105" s="3082"/>
      <c r="U105" s="3083"/>
      <c r="V105" s="3123"/>
      <c r="W105" s="3087"/>
      <c r="X105" s="3087"/>
      <c r="Y105" s="3082" t="s">
        <v>197</v>
      </c>
      <c r="Z105" s="3087"/>
      <c r="AA105" s="3082" t="s">
        <v>198</v>
      </c>
      <c r="AB105" s="3087"/>
      <c r="AC105" s="3082" t="s">
        <v>199</v>
      </c>
      <c r="AD105" s="3089"/>
    </row>
    <row r="106" spans="1:30" s="272" customFormat="1" ht="18" customHeight="1" thickBot="1">
      <c r="A106" s="972"/>
      <c r="B106" s="3097"/>
      <c r="C106" s="3098"/>
      <c r="D106" s="3098"/>
      <c r="E106" s="3099"/>
      <c r="F106" s="289"/>
      <c r="G106" s="3120"/>
      <c r="H106" s="3121"/>
      <c r="I106" s="3121"/>
      <c r="J106" s="3121"/>
      <c r="K106" s="3121"/>
      <c r="L106" s="3121"/>
      <c r="M106" s="3121"/>
      <c r="N106" s="3122"/>
      <c r="O106" s="3229"/>
      <c r="P106" s="3078"/>
      <c r="Q106" s="3079"/>
      <c r="R106" s="3080"/>
      <c r="S106" s="3084"/>
      <c r="T106" s="3085"/>
      <c r="U106" s="3086"/>
      <c r="V106" s="3230"/>
      <c r="W106" s="3088"/>
      <c r="X106" s="3088"/>
      <c r="Y106" s="3085"/>
      <c r="Z106" s="3088"/>
      <c r="AA106" s="3085"/>
      <c r="AB106" s="3088"/>
      <c r="AC106" s="3085"/>
      <c r="AD106" s="3090"/>
    </row>
    <row r="107" spans="1:30" s="272" customFormat="1" ht="35.1" customHeight="1" thickBot="1">
      <c r="A107" s="990" t="s">
        <v>1399</v>
      </c>
      <c r="B107" s="984"/>
      <c r="C107" s="984"/>
      <c r="D107" s="984"/>
      <c r="E107" s="984"/>
      <c r="F107" s="956"/>
      <c r="G107" s="992"/>
      <c r="H107" s="992"/>
      <c r="I107" s="992"/>
      <c r="J107" s="968"/>
      <c r="K107" s="992"/>
      <c r="L107" s="992"/>
      <c r="M107" s="992"/>
      <c r="N107" s="992"/>
      <c r="O107" s="992"/>
      <c r="P107" s="987"/>
      <c r="Q107" s="987"/>
      <c r="R107" s="987"/>
      <c r="S107" s="987"/>
      <c r="T107" s="987"/>
      <c r="U107" s="987"/>
      <c r="V107" s="987"/>
      <c r="W107" s="987"/>
      <c r="X107" s="987"/>
      <c r="Y107" s="987"/>
      <c r="Z107" s="987"/>
      <c r="AA107" s="987"/>
      <c r="AB107" s="987"/>
      <c r="AC107" s="984"/>
      <c r="AD107" s="969"/>
    </row>
    <row r="108" spans="1:30" s="272" customFormat="1" ht="18" customHeight="1">
      <c r="A108" s="948"/>
      <c r="B108" s="3091" t="s">
        <v>423</v>
      </c>
      <c r="C108" s="3092"/>
      <c r="D108" s="3092"/>
      <c r="E108" s="3093"/>
      <c r="F108" s="940"/>
      <c r="G108" s="3100" t="s">
        <v>1127</v>
      </c>
      <c r="H108" s="3194"/>
      <c r="I108" s="3194"/>
      <c r="J108" s="3194"/>
      <c r="K108" s="3194"/>
      <c r="L108" s="3194"/>
      <c r="M108" s="3194"/>
      <c r="N108" s="3208"/>
      <c r="O108" s="3103"/>
      <c r="P108" s="3104"/>
      <c r="Q108" s="3104"/>
      <c r="R108" s="3107" t="s">
        <v>197</v>
      </c>
      <c r="S108" s="3104"/>
      <c r="T108" s="3107" t="s">
        <v>198</v>
      </c>
      <c r="U108" s="3107" t="s">
        <v>419</v>
      </c>
      <c r="V108" s="3107"/>
      <c r="W108" s="3110"/>
      <c r="X108" s="3109" t="s">
        <v>420</v>
      </c>
      <c r="Y108" s="3110"/>
      <c r="Z108" s="3067"/>
      <c r="AA108" s="3067"/>
      <c r="AB108" s="3067"/>
      <c r="AC108" s="3067"/>
      <c r="AD108" s="3068"/>
    </row>
    <row r="109" spans="1:30" s="272" customFormat="1" ht="17.25">
      <c r="A109" s="948"/>
      <c r="B109" s="3094"/>
      <c r="C109" s="3095"/>
      <c r="D109" s="3095"/>
      <c r="E109" s="3096"/>
      <c r="F109" s="3071"/>
      <c r="G109" s="3101"/>
      <c r="H109" s="3118"/>
      <c r="I109" s="3118"/>
      <c r="J109" s="3118"/>
      <c r="K109" s="3118"/>
      <c r="L109" s="3118"/>
      <c r="M109" s="3118"/>
      <c r="N109" s="3119"/>
      <c r="O109" s="3105"/>
      <c r="P109" s="3106"/>
      <c r="Q109" s="3106"/>
      <c r="R109" s="3108"/>
      <c r="S109" s="3106"/>
      <c r="T109" s="3108"/>
      <c r="U109" s="3108"/>
      <c r="V109" s="3108"/>
      <c r="W109" s="3112"/>
      <c r="X109" s="3111"/>
      <c r="Y109" s="3112"/>
      <c r="Z109" s="3069"/>
      <c r="AA109" s="3069"/>
      <c r="AB109" s="3069"/>
      <c r="AC109" s="3069"/>
      <c r="AD109" s="3070"/>
    </row>
    <row r="110" spans="1:30" s="272" customFormat="1" ht="17.25">
      <c r="A110" s="948"/>
      <c r="B110" s="3094"/>
      <c r="C110" s="3095"/>
      <c r="D110" s="3095"/>
      <c r="E110" s="3096"/>
      <c r="F110" s="3072"/>
      <c r="G110" s="3101"/>
      <c r="H110" s="3118"/>
      <c r="I110" s="3118"/>
      <c r="J110" s="3118"/>
      <c r="K110" s="3118"/>
      <c r="L110" s="3118"/>
      <c r="M110" s="3118"/>
      <c r="N110" s="3119"/>
      <c r="O110" s="3071"/>
      <c r="P110" s="3075" t="s">
        <v>424</v>
      </c>
      <c r="Q110" s="3076"/>
      <c r="R110" s="3077"/>
      <c r="S110" s="3081" t="s">
        <v>460</v>
      </c>
      <c r="T110" s="3082"/>
      <c r="U110" s="3083"/>
      <c r="V110" s="3123"/>
      <c r="W110" s="3087"/>
      <c r="X110" s="3087"/>
      <c r="Y110" s="3082" t="s">
        <v>197</v>
      </c>
      <c r="Z110" s="3087"/>
      <c r="AA110" s="3082" t="s">
        <v>198</v>
      </c>
      <c r="AB110" s="3087"/>
      <c r="AC110" s="3082" t="s">
        <v>199</v>
      </c>
      <c r="AD110" s="3089"/>
    </row>
    <row r="111" spans="1:30" s="272" customFormat="1" ht="18" thickBot="1">
      <c r="A111" s="971"/>
      <c r="B111" s="3097"/>
      <c r="C111" s="3098"/>
      <c r="D111" s="3098"/>
      <c r="E111" s="3099"/>
      <c r="F111" s="289"/>
      <c r="G111" s="3120"/>
      <c r="H111" s="3121"/>
      <c r="I111" s="3121"/>
      <c r="J111" s="3121"/>
      <c r="K111" s="3121"/>
      <c r="L111" s="3121"/>
      <c r="M111" s="3121"/>
      <c r="N111" s="3122"/>
      <c r="O111" s="3229"/>
      <c r="P111" s="3078"/>
      <c r="Q111" s="3079"/>
      <c r="R111" s="3080"/>
      <c r="S111" s="3084"/>
      <c r="T111" s="3085"/>
      <c r="U111" s="3086"/>
      <c r="V111" s="3230"/>
      <c r="W111" s="3088"/>
      <c r="X111" s="3088"/>
      <c r="Y111" s="3085"/>
      <c r="Z111" s="3088"/>
      <c r="AA111" s="3085"/>
      <c r="AB111" s="3088"/>
      <c r="AC111" s="3085"/>
      <c r="AD111" s="3090"/>
    </row>
    <row r="112" spans="1:30" s="272" customFormat="1" ht="35.1" customHeight="1" thickBot="1">
      <c r="A112" s="688" t="s">
        <v>1400</v>
      </c>
      <c r="B112" s="984"/>
      <c r="C112" s="984"/>
      <c r="D112" s="984"/>
      <c r="E112" s="984"/>
      <c r="F112" s="956"/>
      <c r="G112" s="992"/>
      <c r="H112" s="992"/>
      <c r="I112" s="992"/>
      <c r="J112" s="968"/>
      <c r="K112" s="992"/>
      <c r="L112" s="992"/>
      <c r="M112" s="992"/>
      <c r="N112" s="992"/>
      <c r="O112" s="992"/>
      <c r="P112" s="987"/>
      <c r="Q112" s="987"/>
      <c r="R112" s="987"/>
      <c r="S112" s="987"/>
      <c r="T112" s="987"/>
      <c r="U112" s="987"/>
      <c r="V112" s="987"/>
      <c r="W112" s="987"/>
      <c r="X112" s="987"/>
      <c r="Y112" s="987"/>
      <c r="Z112" s="987"/>
      <c r="AA112" s="987"/>
      <c r="AB112" s="987"/>
      <c r="AC112" s="984"/>
      <c r="AD112" s="969"/>
    </row>
    <row r="113" spans="1:30" s="272" customFormat="1" ht="18" customHeight="1">
      <c r="A113" s="948"/>
      <c r="B113" s="3091" t="s">
        <v>423</v>
      </c>
      <c r="C113" s="3092"/>
      <c r="D113" s="3092"/>
      <c r="E113" s="3093"/>
      <c r="F113" s="940"/>
      <c r="G113" s="3100" t="s">
        <v>903</v>
      </c>
      <c r="H113" s="3194"/>
      <c r="I113" s="3208"/>
      <c r="J113" s="3237" t="s">
        <v>301</v>
      </c>
      <c r="K113" s="3249"/>
      <c r="L113" s="3250"/>
      <c r="M113" s="3250"/>
      <c r="N113" s="3251"/>
      <c r="O113" s="3103"/>
      <c r="P113" s="3104"/>
      <c r="Q113" s="3104"/>
      <c r="R113" s="3107" t="s">
        <v>197</v>
      </c>
      <c r="S113" s="3104"/>
      <c r="T113" s="3107" t="s">
        <v>198</v>
      </c>
      <c r="U113" s="3107" t="s">
        <v>419</v>
      </c>
      <c r="V113" s="3107"/>
      <c r="W113" s="3110"/>
      <c r="X113" s="3109" t="s">
        <v>420</v>
      </c>
      <c r="Y113" s="3110"/>
      <c r="Z113" s="3177"/>
      <c r="AA113" s="3067"/>
      <c r="AB113" s="3067"/>
      <c r="AC113" s="3067"/>
      <c r="AD113" s="3068"/>
    </row>
    <row r="114" spans="1:30" s="272" customFormat="1" ht="18" customHeight="1">
      <c r="A114" s="948"/>
      <c r="B114" s="3094"/>
      <c r="C114" s="3095"/>
      <c r="D114" s="3095"/>
      <c r="E114" s="3096"/>
      <c r="F114" s="3071"/>
      <c r="G114" s="3101"/>
      <c r="H114" s="3118"/>
      <c r="I114" s="3119"/>
      <c r="J114" s="3238"/>
      <c r="K114" s="3217"/>
      <c r="L114" s="3218"/>
      <c r="M114" s="3218"/>
      <c r="N114" s="3219"/>
      <c r="O114" s="3105"/>
      <c r="P114" s="3106"/>
      <c r="Q114" s="3106"/>
      <c r="R114" s="3108"/>
      <c r="S114" s="3106"/>
      <c r="T114" s="3108"/>
      <c r="U114" s="3108"/>
      <c r="V114" s="3108"/>
      <c r="W114" s="3112"/>
      <c r="X114" s="3111"/>
      <c r="Y114" s="3112"/>
      <c r="Z114" s="3178"/>
      <c r="AA114" s="3069"/>
      <c r="AB114" s="3069"/>
      <c r="AC114" s="3069"/>
      <c r="AD114" s="3070"/>
    </row>
    <row r="115" spans="1:30" s="272" customFormat="1" ht="18" customHeight="1">
      <c r="A115" s="948"/>
      <c r="B115" s="3094"/>
      <c r="C115" s="3095"/>
      <c r="D115" s="3095"/>
      <c r="E115" s="3096"/>
      <c r="F115" s="3072"/>
      <c r="G115" s="3101"/>
      <c r="H115" s="3118"/>
      <c r="I115" s="3119"/>
      <c r="J115" s="3238"/>
      <c r="K115" s="3217"/>
      <c r="L115" s="3218"/>
      <c r="M115" s="3218"/>
      <c r="N115" s="3219"/>
      <c r="O115" s="3071"/>
      <c r="P115" s="3075" t="s">
        <v>424</v>
      </c>
      <c r="Q115" s="3076"/>
      <c r="R115" s="3077"/>
      <c r="S115" s="3081" t="s">
        <v>460</v>
      </c>
      <c r="T115" s="3082"/>
      <c r="U115" s="3083"/>
      <c r="V115" s="3123"/>
      <c r="W115" s="3087"/>
      <c r="X115" s="3087"/>
      <c r="Y115" s="3082" t="s">
        <v>197</v>
      </c>
      <c r="Z115" s="3087"/>
      <c r="AA115" s="3082" t="s">
        <v>198</v>
      </c>
      <c r="AB115" s="3087"/>
      <c r="AC115" s="3082" t="s">
        <v>199</v>
      </c>
      <c r="AD115" s="3089"/>
    </row>
    <row r="116" spans="1:30" s="272" customFormat="1" ht="18" customHeight="1" thickBot="1">
      <c r="A116" s="971"/>
      <c r="B116" s="3097"/>
      <c r="C116" s="3098"/>
      <c r="D116" s="3098"/>
      <c r="E116" s="3099"/>
      <c r="F116" s="289"/>
      <c r="G116" s="3120"/>
      <c r="H116" s="3121"/>
      <c r="I116" s="3122"/>
      <c r="J116" s="3239"/>
      <c r="K116" s="3252"/>
      <c r="L116" s="3253"/>
      <c r="M116" s="3253"/>
      <c r="N116" s="3254"/>
      <c r="O116" s="3229"/>
      <c r="P116" s="3078"/>
      <c r="Q116" s="3079"/>
      <c r="R116" s="3080"/>
      <c r="S116" s="3084"/>
      <c r="T116" s="3085"/>
      <c r="U116" s="3086"/>
      <c r="V116" s="3230"/>
      <c r="W116" s="3088"/>
      <c r="X116" s="3088"/>
      <c r="Y116" s="3085"/>
      <c r="Z116" s="3088"/>
      <c r="AA116" s="3085"/>
      <c r="AB116" s="3088"/>
      <c r="AC116" s="3085"/>
      <c r="AD116" s="3090"/>
    </row>
    <row r="117" spans="1:30" s="272" customFormat="1" ht="35.1" customHeight="1" thickBot="1">
      <c r="A117" s="688" t="s">
        <v>1401</v>
      </c>
      <c r="B117" s="984"/>
      <c r="C117" s="984"/>
      <c r="D117" s="984"/>
      <c r="E117" s="984"/>
      <c r="F117" s="956"/>
      <c r="G117" s="992"/>
      <c r="H117" s="992"/>
      <c r="I117" s="992"/>
      <c r="J117" s="968"/>
      <c r="K117" s="992"/>
      <c r="L117" s="992"/>
      <c r="M117" s="992"/>
      <c r="N117" s="992"/>
      <c r="O117" s="992"/>
      <c r="P117" s="987"/>
      <c r="Q117" s="987"/>
      <c r="R117" s="987"/>
      <c r="S117" s="987"/>
      <c r="T117" s="987"/>
      <c r="U117" s="987"/>
      <c r="V117" s="987"/>
      <c r="W117" s="987"/>
      <c r="X117" s="987"/>
      <c r="Y117" s="987"/>
      <c r="Z117" s="987"/>
      <c r="AA117" s="987"/>
      <c r="AB117" s="987"/>
      <c r="AC117" s="984"/>
      <c r="AD117" s="969"/>
    </row>
    <row r="118" spans="1:30" s="272" customFormat="1" ht="18" customHeight="1">
      <c r="A118" s="948"/>
      <c r="B118" s="3091" t="s">
        <v>423</v>
      </c>
      <c r="C118" s="3092"/>
      <c r="D118" s="3092"/>
      <c r="E118" s="3093"/>
      <c r="F118" s="940"/>
      <c r="G118" s="3100" t="s">
        <v>1339</v>
      </c>
      <c r="H118" s="3194"/>
      <c r="I118" s="3194"/>
      <c r="J118" s="3194"/>
      <c r="K118" s="3194"/>
      <c r="L118" s="3194"/>
      <c r="M118" s="3194"/>
      <c r="N118" s="3208"/>
      <c r="O118" s="3103"/>
      <c r="P118" s="3104"/>
      <c r="Q118" s="3104"/>
      <c r="R118" s="3107" t="s">
        <v>197</v>
      </c>
      <c r="S118" s="3104"/>
      <c r="T118" s="3107" t="s">
        <v>198</v>
      </c>
      <c r="U118" s="3107" t="s">
        <v>419</v>
      </c>
      <c r="V118" s="3107"/>
      <c r="W118" s="3110"/>
      <c r="X118" s="3109" t="s">
        <v>420</v>
      </c>
      <c r="Y118" s="3110"/>
      <c r="Z118" s="3067"/>
      <c r="AA118" s="3067"/>
      <c r="AB118" s="3067"/>
      <c r="AC118" s="3067"/>
      <c r="AD118" s="3068"/>
    </row>
    <row r="119" spans="1:30" s="272" customFormat="1" ht="17.25">
      <c r="A119" s="948"/>
      <c r="B119" s="3094"/>
      <c r="C119" s="3095"/>
      <c r="D119" s="3095"/>
      <c r="E119" s="3096"/>
      <c r="F119" s="3071"/>
      <c r="G119" s="3101"/>
      <c r="H119" s="3118"/>
      <c r="I119" s="3118"/>
      <c r="J119" s="3118"/>
      <c r="K119" s="3118"/>
      <c r="L119" s="3118"/>
      <c r="M119" s="3118"/>
      <c r="N119" s="3119"/>
      <c r="O119" s="3105"/>
      <c r="P119" s="3106"/>
      <c r="Q119" s="3106"/>
      <c r="R119" s="3108"/>
      <c r="S119" s="3106"/>
      <c r="T119" s="3108"/>
      <c r="U119" s="3108"/>
      <c r="V119" s="3108"/>
      <c r="W119" s="3112"/>
      <c r="X119" s="3111"/>
      <c r="Y119" s="3112"/>
      <c r="Z119" s="3069"/>
      <c r="AA119" s="3069"/>
      <c r="AB119" s="3069"/>
      <c r="AC119" s="3069"/>
      <c r="AD119" s="3070"/>
    </row>
    <row r="120" spans="1:30" s="272" customFormat="1" ht="17.25">
      <c r="A120" s="948"/>
      <c r="B120" s="3094"/>
      <c r="C120" s="3095"/>
      <c r="D120" s="3095"/>
      <c r="E120" s="3096"/>
      <c r="F120" s="3072"/>
      <c r="G120" s="3101"/>
      <c r="H120" s="3118"/>
      <c r="I120" s="3118"/>
      <c r="J120" s="3118"/>
      <c r="K120" s="3118"/>
      <c r="L120" s="3118"/>
      <c r="M120" s="3118"/>
      <c r="N120" s="3119"/>
      <c r="O120" s="3071"/>
      <c r="P120" s="3075" t="s">
        <v>424</v>
      </c>
      <c r="Q120" s="3076"/>
      <c r="R120" s="3077"/>
      <c r="S120" s="3081" t="s">
        <v>460</v>
      </c>
      <c r="T120" s="3082"/>
      <c r="U120" s="3083"/>
      <c r="V120" s="3123"/>
      <c r="W120" s="3087"/>
      <c r="X120" s="3087"/>
      <c r="Y120" s="3082" t="s">
        <v>197</v>
      </c>
      <c r="Z120" s="3087"/>
      <c r="AA120" s="3082" t="s">
        <v>198</v>
      </c>
      <c r="AB120" s="3087"/>
      <c r="AC120" s="3082" t="s">
        <v>199</v>
      </c>
      <c r="AD120" s="3089"/>
    </row>
    <row r="121" spans="1:30" s="272" customFormat="1" ht="18" thickBot="1">
      <c r="A121" s="971"/>
      <c r="B121" s="3097"/>
      <c r="C121" s="3098"/>
      <c r="D121" s="3098"/>
      <c r="E121" s="3099"/>
      <c r="F121" s="289"/>
      <c r="G121" s="3120"/>
      <c r="H121" s="3121"/>
      <c r="I121" s="3121"/>
      <c r="J121" s="3121"/>
      <c r="K121" s="3121"/>
      <c r="L121" s="3121"/>
      <c r="M121" s="3121"/>
      <c r="N121" s="3122"/>
      <c r="O121" s="3229"/>
      <c r="P121" s="3078"/>
      <c r="Q121" s="3079"/>
      <c r="R121" s="3080"/>
      <c r="S121" s="3084"/>
      <c r="T121" s="3085"/>
      <c r="U121" s="3086"/>
      <c r="V121" s="3230"/>
      <c r="W121" s="3088"/>
      <c r="X121" s="3088"/>
      <c r="Y121" s="3085"/>
      <c r="Z121" s="3088"/>
      <c r="AA121" s="3085"/>
      <c r="AB121" s="3088"/>
      <c r="AC121" s="3085"/>
      <c r="AD121" s="3090"/>
    </row>
    <row r="122" spans="1:30" ht="17.25">
      <c r="A122" s="291"/>
    </row>
    <row r="123" spans="1:30" ht="17.25">
      <c r="A123" s="50" t="s">
        <v>442</v>
      </c>
    </row>
    <row r="124" spans="1:30" ht="17.25">
      <c r="A124" s="291" t="s">
        <v>443</v>
      </c>
    </row>
  </sheetData>
  <mergeCells count="491">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N121"/>
    <mergeCell ref="O118:P119"/>
    <mergeCell ref="Q118:Q119"/>
    <mergeCell ref="R118:R119"/>
    <mergeCell ref="S118:S119"/>
    <mergeCell ref="T118:T119"/>
    <mergeCell ref="U118:W119"/>
    <mergeCell ref="X118:Y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I116"/>
    <mergeCell ref="J113:J116"/>
    <mergeCell ref="K113:N116"/>
    <mergeCell ref="O113:P114"/>
    <mergeCell ref="Q113:Q114"/>
    <mergeCell ref="R113:R114"/>
    <mergeCell ref="S113:S114"/>
    <mergeCell ref="T113:T11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F92:F94"/>
    <mergeCell ref="Y92:Y96"/>
    <mergeCell ref="Z92:Z96"/>
    <mergeCell ref="AA92:AA96"/>
    <mergeCell ref="T90:T91"/>
    <mergeCell ref="U90:W91"/>
    <mergeCell ref="X90:Y91"/>
    <mergeCell ref="Z90:AD91"/>
    <mergeCell ref="G90:I96"/>
    <mergeCell ref="J90:J96"/>
    <mergeCell ref="K90:N96"/>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7" priority="113" stopIfTrue="1" operator="equal">
      <formula>""</formula>
    </cfRule>
  </conditionalFormatting>
  <conditionalFormatting sqref="F21 N21">
    <cfRule type="cellIs" dxfId="116" priority="112" stopIfTrue="1" operator="equal">
      <formula>IF($F$21:$N$21,"✓")</formula>
    </cfRule>
  </conditionalFormatting>
  <conditionalFormatting sqref="U46:AD47 N50 AA50 Y50 W50 P50 J46:R47">
    <cfRule type="cellIs" dxfId="115" priority="111" stopIfTrue="1" operator="equal">
      <formula>""</formula>
    </cfRule>
  </conditionalFormatting>
  <conditionalFormatting sqref="Q44:S44">
    <cfRule type="cellIs" dxfId="114" priority="109" stopIfTrue="1" operator="equal">
      <formula>""</formula>
    </cfRule>
  </conditionalFormatting>
  <conditionalFormatting sqref="U48 O48 Q48:S48 X48 Z48">
    <cfRule type="cellIs" dxfId="113" priority="107" stopIfTrue="1" operator="equal">
      <formula>""</formula>
    </cfRule>
  </conditionalFormatting>
  <conditionalFormatting sqref="F44">
    <cfRule type="cellIs" dxfId="112" priority="110" stopIfTrue="1" operator="equal">
      <formula>""</formula>
    </cfRule>
  </conditionalFormatting>
  <conditionalFormatting sqref="F48">
    <cfRule type="cellIs" dxfId="111" priority="108" stopIfTrue="1" operator="equal">
      <formula>""</formula>
    </cfRule>
  </conditionalFormatting>
  <conditionalFormatting sqref="F104:F105 Q103:Q104 S103:S104 O105:O106 X105:X106 Z105:Z106 AB105:AB106">
    <cfRule type="cellIs" dxfId="110" priority="104" stopIfTrue="1" operator="equal">
      <formula>""</formula>
    </cfRule>
  </conditionalFormatting>
  <conditionalFormatting sqref="F79:F80 Q78:Q79 S78:S79 O80:O81 X80:X81 Z80:Z81 AB80:AB81">
    <cfRule type="cellIs" dxfId="109" priority="105" stopIfTrue="1" operator="equal">
      <formula>""</formula>
    </cfRule>
  </conditionalFormatting>
  <conditionalFormatting sqref="F36:F37 Q35:Q36 S35:S36 O37:O38 X37:X38 Z37:Z38 AB37:AB38">
    <cfRule type="cellIs" dxfId="108" priority="106" stopIfTrue="1" operator="equal">
      <formula>""</formula>
    </cfRule>
  </conditionalFormatting>
  <conditionalFormatting sqref="Q83 S83 K83 AB83 X83 Z83 O83">
    <cfRule type="cellIs" dxfId="107" priority="103" stopIfTrue="1" operator="equal">
      <formula>""</formula>
    </cfRule>
  </conditionalFormatting>
  <conditionalFormatting sqref="F99:F100 Q98:Q99 S98:S99 O100:O101 X100:X101 Z100:Z101 AB100:AB101">
    <cfRule type="cellIs" dxfId="106" priority="101" stopIfTrue="1" operator="equal">
      <formula>""</formula>
    </cfRule>
  </conditionalFormatting>
  <conditionalFormatting sqref="Q85 S85 K85 AB85 X85 Z85 O85">
    <cfRule type="cellIs" dxfId="105" priority="102" stopIfTrue="1" operator="equal">
      <formula>""</formula>
    </cfRule>
  </conditionalFormatting>
  <conditionalFormatting sqref="F40:F41 Q39:Q40 S39:S40 O41:O42 X41:X42 Z41:Z42 AB41:AB42">
    <cfRule type="cellIs" dxfId="104" priority="100" stopIfTrue="1" operator="equal">
      <formula>""</formula>
    </cfRule>
  </conditionalFormatting>
  <conditionalFormatting sqref="S88 AB88 X88 Z88">
    <cfRule type="cellIs" dxfId="103" priority="99" stopIfTrue="1" operator="equal">
      <formula>""</formula>
    </cfRule>
  </conditionalFormatting>
  <conditionalFormatting sqref="O88">
    <cfRule type="cellIs" dxfId="102" priority="98" stopIfTrue="1" operator="equal">
      <formula>""</formula>
    </cfRule>
  </conditionalFormatting>
  <conditionalFormatting sqref="O84">
    <cfRule type="cellIs" dxfId="101" priority="96" stopIfTrue="1" operator="equal">
      <formula>""</formula>
    </cfRule>
  </conditionalFormatting>
  <conditionalFormatting sqref="O86">
    <cfRule type="cellIs" dxfId="100" priority="94" stopIfTrue="1" operator="equal">
      <formula>""</formula>
    </cfRule>
  </conditionalFormatting>
  <conditionalFormatting sqref="S84 AB84 X84 Z84">
    <cfRule type="cellIs" dxfId="99" priority="97" stopIfTrue="1" operator="equal">
      <formula>""</formula>
    </cfRule>
  </conditionalFormatting>
  <conditionalFormatting sqref="S86 AB86 X86 Z86">
    <cfRule type="cellIs" dxfId="98" priority="95" stopIfTrue="1" operator="equal">
      <formula>""</formula>
    </cfRule>
  </conditionalFormatting>
  <conditionalFormatting sqref="F85">
    <cfRule type="cellIs" dxfId="97" priority="93" stopIfTrue="1" operator="equal">
      <formula>""</formula>
    </cfRule>
  </conditionalFormatting>
  <conditionalFormatting sqref="F75:F76 Q74:Q75 S74:S75 O76:O77 X76:X77 Z76:Z77 AB76:AB77">
    <cfRule type="cellIs" dxfId="96" priority="92" stopIfTrue="1" operator="equal">
      <formula>""</formula>
    </cfRule>
  </conditionalFormatting>
  <conditionalFormatting sqref="Z74:AD75">
    <cfRule type="cellIs" dxfId="95" priority="91" operator="equal">
      <formula>""</formula>
    </cfRule>
  </conditionalFormatting>
  <conditionalFormatting sqref="Z57:AD58">
    <cfRule type="cellIs" dxfId="94" priority="90" operator="equal">
      <formula>""</formula>
    </cfRule>
  </conditionalFormatting>
  <conditionalFormatting sqref="Z52:AD53">
    <cfRule type="cellIs" dxfId="93" priority="89" operator="equal">
      <formula>""</formula>
    </cfRule>
  </conditionalFormatting>
  <conditionalFormatting sqref="Z44:AD45">
    <cfRule type="cellIs" dxfId="92" priority="88" operator="equal">
      <formula>""</formula>
    </cfRule>
  </conditionalFormatting>
  <conditionalFormatting sqref="Z35:AD36">
    <cfRule type="cellIs" dxfId="91" priority="87" operator="equal">
      <formula>""</formula>
    </cfRule>
  </conditionalFormatting>
  <conditionalFormatting sqref="Z27:AD27">
    <cfRule type="cellIs" dxfId="90" priority="86" operator="equal">
      <formula>""</formula>
    </cfRule>
  </conditionalFormatting>
  <conditionalFormatting sqref="Z23:AD24">
    <cfRule type="cellIs" dxfId="89" priority="85" operator="equal">
      <formula>""</formula>
    </cfRule>
  </conditionalFormatting>
  <conditionalFormatting sqref="Z14:AD14">
    <cfRule type="cellIs" dxfId="88" priority="84" operator="equal">
      <formula>""</formula>
    </cfRule>
  </conditionalFormatting>
  <conditionalFormatting sqref="Z10:AD11">
    <cfRule type="cellIs" dxfId="87" priority="83" operator="equal">
      <formula>""</formula>
    </cfRule>
  </conditionalFormatting>
  <conditionalFormatting sqref="F114:F115 Q113:Q114 S113:S114 O115:O116 X115:X116 Z115:Z116 AB115:AB116">
    <cfRule type="cellIs" dxfId="86" priority="82" stopIfTrue="1" operator="equal">
      <formula>""</formula>
    </cfRule>
  </conditionalFormatting>
  <conditionalFormatting sqref="F119:F120 Q118:Q119 S118:S119 O120:O121 X120:X121 Z120:Z121 AB120:AB121">
    <cfRule type="cellIs" dxfId="85" priority="81" stopIfTrue="1" operator="equal">
      <formula>""</formula>
    </cfRule>
  </conditionalFormatting>
  <conditionalFormatting sqref="K113">
    <cfRule type="cellIs" dxfId="84" priority="80" stopIfTrue="1" operator="equal">
      <formula>""</formula>
    </cfRule>
  </conditionalFormatting>
  <conditionalFormatting sqref="Z98:AD99">
    <cfRule type="cellIs" dxfId="83" priority="79" operator="equal">
      <formula>""</formula>
    </cfRule>
  </conditionalFormatting>
  <conditionalFormatting sqref="Z103:AD104">
    <cfRule type="cellIs" dxfId="82" priority="78" operator="equal">
      <formula>""</formula>
    </cfRule>
  </conditionalFormatting>
  <conditionalFormatting sqref="Z113:AD114">
    <cfRule type="cellIs" dxfId="81" priority="77" operator="equal">
      <formula>""</formula>
    </cfRule>
  </conditionalFormatting>
  <conditionalFormatting sqref="Z118:AD119">
    <cfRule type="cellIs" dxfId="80" priority="76" operator="equal">
      <formula>""</formula>
    </cfRule>
  </conditionalFormatting>
  <conditionalFormatting sqref="F92 Q90:Q91 S90:S91 O92:O96 X92:X96 Z92:Z96 AB92:AB96">
    <cfRule type="cellIs" dxfId="79" priority="75" stopIfTrue="1" operator="equal">
      <formula>""</formula>
    </cfRule>
  </conditionalFormatting>
  <conditionalFormatting sqref="Z90:AD91">
    <cfRule type="cellIs" dxfId="78" priority="74" operator="equal">
      <formula>""</formula>
    </cfRule>
  </conditionalFormatting>
  <conditionalFormatting sqref="F109:F110 Q108:Q109 S108:S109 O110:O111 X110:X111 Z110:Z111 AB110:AB111">
    <cfRule type="cellIs" dxfId="77" priority="71" stopIfTrue="1" operator="equal">
      <formula>""</formula>
    </cfRule>
  </conditionalFormatting>
  <conditionalFormatting sqref="Z108:AD109">
    <cfRule type="cellIs" dxfId="76" priority="70" operator="equal">
      <formula>""</formula>
    </cfRule>
  </conditionalFormatting>
  <conditionalFormatting sqref="K90">
    <cfRule type="cellIs" dxfId="75" priority="67" stopIfTrue="1" operator="equal">
      <formula>""</formula>
    </cfRule>
  </conditionalFormatting>
  <conditionalFormatting sqref="O10:P11">
    <cfRule type="cellIs" dxfId="74" priority="66" operator="equal">
      <formula>""</formula>
    </cfRule>
  </conditionalFormatting>
  <conditionalFormatting sqref="V12:W13">
    <cfRule type="cellIs" dxfId="73" priority="65" operator="equal">
      <formula>""</formula>
    </cfRule>
  </conditionalFormatting>
  <conditionalFormatting sqref="O14:P14">
    <cfRule type="cellIs" dxfId="72" priority="64" operator="equal">
      <formula>""</formula>
    </cfRule>
  </conditionalFormatting>
  <conditionalFormatting sqref="V15:W15">
    <cfRule type="cellIs" dxfId="71" priority="63" operator="equal">
      <formula>""</formula>
    </cfRule>
  </conditionalFormatting>
  <conditionalFormatting sqref="O17:P18">
    <cfRule type="cellIs" dxfId="70" priority="62" operator="equal">
      <formula>""</formula>
    </cfRule>
  </conditionalFormatting>
  <conditionalFormatting sqref="V19:W20">
    <cfRule type="cellIs" dxfId="69" priority="61" operator="equal">
      <formula>""</formula>
    </cfRule>
  </conditionalFormatting>
  <conditionalFormatting sqref="O23:P24">
    <cfRule type="cellIs" dxfId="68" priority="60" operator="equal">
      <formula>""</formula>
    </cfRule>
  </conditionalFormatting>
  <conditionalFormatting sqref="V25:W26">
    <cfRule type="cellIs" dxfId="67" priority="59" operator="equal">
      <formula>""</formula>
    </cfRule>
  </conditionalFormatting>
  <conditionalFormatting sqref="O27:P27">
    <cfRule type="cellIs" dxfId="66" priority="58" operator="equal">
      <formula>""</formula>
    </cfRule>
  </conditionalFormatting>
  <conditionalFormatting sqref="V28:W28">
    <cfRule type="cellIs" dxfId="65" priority="57" operator="equal">
      <formula>""</formula>
    </cfRule>
  </conditionalFormatting>
  <conditionalFormatting sqref="O30:P31">
    <cfRule type="cellIs" dxfId="64" priority="56" operator="equal">
      <formula>""</formula>
    </cfRule>
  </conditionalFormatting>
  <conditionalFormatting sqref="V32:W33">
    <cfRule type="cellIs" dxfId="63" priority="55" operator="equal">
      <formula>""</formula>
    </cfRule>
  </conditionalFormatting>
  <conditionalFormatting sqref="O35:P36">
    <cfRule type="cellIs" dxfId="62" priority="54" operator="equal">
      <formula>""</formula>
    </cfRule>
  </conditionalFormatting>
  <conditionalFormatting sqref="V37:W38">
    <cfRule type="cellIs" dxfId="61" priority="53" operator="equal">
      <formula>""</formula>
    </cfRule>
  </conditionalFormatting>
  <conditionalFormatting sqref="O39:P40">
    <cfRule type="cellIs" dxfId="60" priority="52" operator="equal">
      <formula>""</formula>
    </cfRule>
  </conditionalFormatting>
  <conditionalFormatting sqref="V41:W42">
    <cfRule type="cellIs" dxfId="59" priority="51" operator="equal">
      <formula>""</formula>
    </cfRule>
  </conditionalFormatting>
  <conditionalFormatting sqref="O44:P45">
    <cfRule type="cellIs" dxfId="58" priority="50" operator="equal">
      <formula>""</formula>
    </cfRule>
  </conditionalFormatting>
  <conditionalFormatting sqref="O48:P49">
    <cfRule type="cellIs" dxfId="57" priority="49" operator="equal">
      <formula>""</formula>
    </cfRule>
  </conditionalFormatting>
  <conditionalFormatting sqref="K50:M50">
    <cfRule type="cellIs" dxfId="56" priority="48" operator="equal">
      <formula>""</formula>
    </cfRule>
  </conditionalFormatting>
  <conditionalFormatting sqref="U50:V50">
    <cfRule type="cellIs" dxfId="55" priority="47" operator="equal">
      <formula>""</formula>
    </cfRule>
  </conditionalFormatting>
  <conditionalFormatting sqref="O52:P53">
    <cfRule type="cellIs" dxfId="54" priority="46" operator="equal">
      <formula>""</formula>
    </cfRule>
  </conditionalFormatting>
  <conditionalFormatting sqref="V54:W55">
    <cfRule type="cellIs" dxfId="53" priority="45" operator="equal">
      <formula>""</formula>
    </cfRule>
  </conditionalFormatting>
  <conditionalFormatting sqref="O57:P58">
    <cfRule type="cellIs" dxfId="52" priority="44" operator="equal">
      <formula>""</formula>
    </cfRule>
  </conditionalFormatting>
  <conditionalFormatting sqref="V59:W60">
    <cfRule type="cellIs" dxfId="51" priority="43" operator="equal">
      <formula>""</formula>
    </cfRule>
  </conditionalFormatting>
  <conditionalFormatting sqref="O64:P65">
    <cfRule type="cellIs" dxfId="50" priority="42" operator="equal">
      <formula>""</formula>
    </cfRule>
  </conditionalFormatting>
  <conditionalFormatting sqref="V66:W67">
    <cfRule type="cellIs" dxfId="49" priority="41" operator="equal">
      <formula>""</formula>
    </cfRule>
  </conditionalFormatting>
  <conditionalFormatting sqref="V76:W77">
    <cfRule type="cellIs" dxfId="48" priority="40" operator="equal">
      <formula>""</formula>
    </cfRule>
  </conditionalFormatting>
  <conditionalFormatting sqref="O74:P75">
    <cfRule type="cellIs" dxfId="47" priority="39" operator="equal">
      <formula>""</formula>
    </cfRule>
  </conditionalFormatting>
  <conditionalFormatting sqref="O78:P79">
    <cfRule type="cellIs" dxfId="46" priority="38" operator="equal">
      <formula>""</formula>
    </cfRule>
  </conditionalFormatting>
  <conditionalFormatting sqref="V80:W81">
    <cfRule type="cellIs" dxfId="45" priority="37" operator="equal">
      <formula>""</formula>
    </cfRule>
  </conditionalFormatting>
  <conditionalFormatting sqref="V84:W84">
    <cfRule type="cellIs" dxfId="44" priority="36" operator="equal">
      <formula>""</formula>
    </cfRule>
  </conditionalFormatting>
  <conditionalFormatting sqref="V86:W86">
    <cfRule type="cellIs" dxfId="43" priority="35" operator="equal">
      <formula>""</formula>
    </cfRule>
  </conditionalFormatting>
  <conditionalFormatting sqref="V88:W88">
    <cfRule type="cellIs" dxfId="42" priority="34" operator="equal">
      <formula>""</formula>
    </cfRule>
  </conditionalFormatting>
  <conditionalFormatting sqref="O90:P91">
    <cfRule type="cellIs" dxfId="41" priority="33" operator="equal">
      <formula>""</formula>
    </cfRule>
  </conditionalFormatting>
  <conditionalFormatting sqref="V92:W96">
    <cfRule type="cellIs" dxfId="40" priority="32" operator="equal">
      <formula>""</formula>
    </cfRule>
  </conditionalFormatting>
  <conditionalFormatting sqref="O98:P99">
    <cfRule type="cellIs" dxfId="39" priority="31" operator="equal">
      <formula>""</formula>
    </cfRule>
  </conditionalFormatting>
  <conditionalFormatting sqref="V100:W101">
    <cfRule type="cellIs" dxfId="38" priority="30" operator="equal">
      <formula>""</formula>
    </cfRule>
  </conditionalFormatting>
  <conditionalFormatting sqref="O103:P104">
    <cfRule type="cellIs" dxfId="37" priority="29" operator="equal">
      <formula>""</formula>
    </cfRule>
  </conditionalFormatting>
  <conditionalFormatting sqref="V105:W106">
    <cfRule type="cellIs" dxfId="36" priority="28" operator="equal">
      <formula>""</formula>
    </cfRule>
  </conditionalFormatting>
  <conditionalFormatting sqref="O108:P109">
    <cfRule type="cellIs" dxfId="35" priority="25" operator="equal">
      <formula>""</formula>
    </cfRule>
  </conditionalFormatting>
  <conditionalFormatting sqref="V110:W111">
    <cfRule type="cellIs" dxfId="34" priority="24" operator="equal">
      <formula>""</formula>
    </cfRule>
  </conditionalFormatting>
  <conditionalFormatting sqref="O113:P114">
    <cfRule type="cellIs" dxfId="33" priority="23" operator="equal">
      <formula>""</formula>
    </cfRule>
  </conditionalFormatting>
  <conditionalFormatting sqref="V115:W116">
    <cfRule type="cellIs" dxfId="32" priority="22" operator="equal">
      <formula>""</formula>
    </cfRule>
  </conditionalFormatting>
  <conditionalFormatting sqref="O118:P119">
    <cfRule type="cellIs" dxfId="31" priority="21" operator="equal">
      <formula>""</formula>
    </cfRule>
  </conditionalFormatting>
  <conditionalFormatting sqref="V120:W121">
    <cfRule type="cellIs" dxfId="30" priority="20" operator="equal">
      <formula>""</formula>
    </cfRule>
  </conditionalFormatting>
  <conditionalFormatting sqref="F70:F71 Q69:Q70 S69:S70 O71:O72 X71:X72 Z71:Z72 AB71:AB72">
    <cfRule type="cellIs" dxfId="29" priority="13" stopIfTrue="1" operator="equal">
      <formula>""</formula>
    </cfRule>
  </conditionalFormatting>
  <conditionalFormatting sqref="Z69:AD70">
    <cfRule type="cellIs" dxfId="28" priority="12" operator="equal">
      <formula>""</formula>
    </cfRule>
  </conditionalFormatting>
  <conditionalFormatting sqref="O69:P70">
    <cfRule type="cellIs" dxfId="27" priority="11" operator="equal">
      <formula>""</formula>
    </cfRule>
  </conditionalFormatting>
  <conditionalFormatting sqref="V71:W72">
    <cfRule type="cellIs" dxfId="26" priority="10" operator="equal">
      <formula>""</formula>
    </cfRule>
  </conditionalFormatting>
  <conditionalFormatting sqref="Z17:AD18">
    <cfRule type="cellIs" dxfId="25" priority="9" operator="equal">
      <formula>""</formula>
    </cfRule>
  </conditionalFormatting>
  <conditionalFormatting sqref="Z30:AD31">
    <cfRule type="cellIs" dxfId="24" priority="8" operator="equal">
      <formula>""</formula>
    </cfRule>
  </conditionalFormatting>
  <conditionalFormatting sqref="Z39:AD40">
    <cfRule type="cellIs" dxfId="23" priority="7" operator="equal">
      <formula>""</formula>
    </cfRule>
  </conditionalFormatting>
  <conditionalFormatting sqref="Z64:AD65">
    <cfRule type="cellIs" dxfId="22" priority="6" operator="equal">
      <formula>""</formula>
    </cfRule>
  </conditionalFormatting>
  <conditionalFormatting sqref="Z78:AD79">
    <cfRule type="cellIs" dxfId="21" priority="5" operator="equal">
      <formula>""</formula>
    </cfRule>
  </conditionalFormatting>
  <dataValidations count="4">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6" orientation="portrait" horizontalDpi="300" verticalDpi="300" r:id="rId1"/>
  <headerFooter scaleWithDoc="0">
    <oddFooter>&amp;R&amp;10（令和７年４月１日以降に申請する訓練科から適用）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4" customWidth="1"/>
    <col min="3" max="256" width="9" style="120"/>
    <col min="257" max="257" width="27.625" style="120" customWidth="1"/>
    <col min="258" max="258" width="73.625" style="120" customWidth="1"/>
    <col min="259" max="512" width="9" style="120"/>
    <col min="513" max="513" width="27.625" style="120" customWidth="1"/>
    <col min="514" max="514" width="73.625" style="120" customWidth="1"/>
    <col min="515" max="768" width="9" style="120"/>
    <col min="769" max="769" width="27.625" style="120" customWidth="1"/>
    <col min="770" max="770" width="73.625" style="120" customWidth="1"/>
    <col min="771" max="1024" width="9" style="120"/>
    <col min="1025" max="1025" width="27.625" style="120" customWidth="1"/>
    <col min="1026" max="1026" width="73.625" style="120" customWidth="1"/>
    <col min="1027" max="1280" width="9" style="120"/>
    <col min="1281" max="1281" width="27.625" style="120" customWidth="1"/>
    <col min="1282" max="1282" width="73.625" style="120" customWidth="1"/>
    <col min="1283" max="1536" width="9" style="120"/>
    <col min="1537" max="1537" width="27.625" style="120" customWidth="1"/>
    <col min="1538" max="1538" width="73.625" style="120" customWidth="1"/>
    <col min="1539" max="1792" width="9" style="120"/>
    <col min="1793" max="1793" width="27.625" style="120" customWidth="1"/>
    <col min="1794" max="1794" width="73.625" style="120" customWidth="1"/>
    <col min="1795" max="2048" width="9" style="120"/>
    <col min="2049" max="2049" width="27.625" style="120" customWidth="1"/>
    <col min="2050" max="2050" width="73.625" style="120" customWidth="1"/>
    <col min="2051" max="2304" width="9" style="120"/>
    <col min="2305" max="2305" width="27.625" style="120" customWidth="1"/>
    <col min="2306" max="2306" width="73.625" style="120" customWidth="1"/>
    <col min="2307" max="2560" width="9" style="120"/>
    <col min="2561" max="2561" width="27.625" style="120" customWidth="1"/>
    <col min="2562" max="2562" width="73.625" style="120" customWidth="1"/>
    <col min="2563" max="2816" width="9" style="120"/>
    <col min="2817" max="2817" width="27.625" style="120" customWidth="1"/>
    <col min="2818" max="2818" width="73.625" style="120" customWidth="1"/>
    <col min="2819" max="3072" width="9" style="120"/>
    <col min="3073" max="3073" width="27.625" style="120" customWidth="1"/>
    <col min="3074" max="3074" width="73.625" style="120" customWidth="1"/>
    <col min="3075" max="3328" width="9" style="120"/>
    <col min="3329" max="3329" width="27.625" style="120" customWidth="1"/>
    <col min="3330" max="3330" width="73.625" style="120" customWidth="1"/>
    <col min="3331" max="3584" width="9" style="120"/>
    <col min="3585" max="3585" width="27.625" style="120" customWidth="1"/>
    <col min="3586" max="3586" width="73.625" style="120" customWidth="1"/>
    <col min="3587" max="3840" width="9" style="120"/>
    <col min="3841" max="3841" width="27.625" style="120" customWidth="1"/>
    <col min="3842" max="3842" width="73.625" style="120" customWidth="1"/>
    <col min="3843" max="4096" width="9" style="120"/>
    <col min="4097" max="4097" width="27.625" style="120" customWidth="1"/>
    <col min="4098" max="4098" width="73.625" style="120" customWidth="1"/>
    <col min="4099" max="4352" width="9" style="120"/>
    <col min="4353" max="4353" width="27.625" style="120" customWidth="1"/>
    <col min="4354" max="4354" width="73.625" style="120" customWidth="1"/>
    <col min="4355" max="4608" width="9" style="120"/>
    <col min="4609" max="4609" width="27.625" style="120" customWidth="1"/>
    <col min="4610" max="4610" width="73.625" style="120" customWidth="1"/>
    <col min="4611" max="4864" width="9" style="120"/>
    <col min="4865" max="4865" width="27.625" style="120" customWidth="1"/>
    <col min="4866" max="4866" width="73.625" style="120" customWidth="1"/>
    <col min="4867" max="5120" width="9" style="120"/>
    <col min="5121" max="5121" width="27.625" style="120" customWidth="1"/>
    <col min="5122" max="5122" width="73.625" style="120" customWidth="1"/>
    <col min="5123" max="5376" width="9" style="120"/>
    <col min="5377" max="5377" width="27.625" style="120" customWidth="1"/>
    <col min="5378" max="5378" width="73.625" style="120" customWidth="1"/>
    <col min="5379" max="5632" width="9" style="120"/>
    <col min="5633" max="5633" width="27.625" style="120" customWidth="1"/>
    <col min="5634" max="5634" width="73.625" style="120" customWidth="1"/>
    <col min="5635" max="5888" width="9" style="120"/>
    <col min="5889" max="5889" width="27.625" style="120" customWidth="1"/>
    <col min="5890" max="5890" width="73.625" style="120" customWidth="1"/>
    <col min="5891" max="6144" width="9" style="120"/>
    <col min="6145" max="6145" width="27.625" style="120" customWidth="1"/>
    <col min="6146" max="6146" width="73.625" style="120" customWidth="1"/>
    <col min="6147" max="6400" width="9" style="120"/>
    <col min="6401" max="6401" width="27.625" style="120" customWidth="1"/>
    <col min="6402" max="6402" width="73.625" style="120" customWidth="1"/>
    <col min="6403" max="6656" width="9" style="120"/>
    <col min="6657" max="6657" width="27.625" style="120" customWidth="1"/>
    <col min="6658" max="6658" width="73.625" style="120" customWidth="1"/>
    <col min="6659" max="6912" width="9" style="120"/>
    <col min="6913" max="6913" width="27.625" style="120" customWidth="1"/>
    <col min="6914" max="6914" width="73.625" style="120" customWidth="1"/>
    <col min="6915" max="7168" width="9" style="120"/>
    <col min="7169" max="7169" width="27.625" style="120" customWidth="1"/>
    <col min="7170" max="7170" width="73.625" style="120" customWidth="1"/>
    <col min="7171" max="7424" width="9" style="120"/>
    <col min="7425" max="7425" width="27.625" style="120" customWidth="1"/>
    <col min="7426" max="7426" width="73.625" style="120" customWidth="1"/>
    <col min="7427" max="7680" width="9" style="120"/>
    <col min="7681" max="7681" width="27.625" style="120" customWidth="1"/>
    <col min="7682" max="7682" width="73.625" style="120" customWidth="1"/>
    <col min="7683" max="7936" width="9" style="120"/>
    <col min="7937" max="7937" width="27.625" style="120" customWidth="1"/>
    <col min="7938" max="7938" width="73.625" style="120" customWidth="1"/>
    <col min="7939" max="8192" width="9" style="120"/>
    <col min="8193" max="8193" width="27.625" style="120" customWidth="1"/>
    <col min="8194" max="8194" width="73.625" style="120" customWidth="1"/>
    <col min="8195" max="8448" width="9" style="120"/>
    <col min="8449" max="8449" width="27.625" style="120" customWidth="1"/>
    <col min="8450" max="8450" width="73.625" style="120" customWidth="1"/>
    <col min="8451" max="8704" width="9" style="120"/>
    <col min="8705" max="8705" width="27.625" style="120" customWidth="1"/>
    <col min="8706" max="8706" width="73.625" style="120" customWidth="1"/>
    <col min="8707" max="8960" width="9" style="120"/>
    <col min="8961" max="8961" width="27.625" style="120" customWidth="1"/>
    <col min="8962" max="8962" width="73.625" style="120" customWidth="1"/>
    <col min="8963" max="9216" width="9" style="120"/>
    <col min="9217" max="9217" width="27.625" style="120" customWidth="1"/>
    <col min="9218" max="9218" width="73.625" style="120" customWidth="1"/>
    <col min="9219" max="9472" width="9" style="120"/>
    <col min="9473" max="9473" width="27.625" style="120" customWidth="1"/>
    <col min="9474" max="9474" width="73.625" style="120" customWidth="1"/>
    <col min="9475" max="9728" width="9" style="120"/>
    <col min="9729" max="9729" width="27.625" style="120" customWidth="1"/>
    <col min="9730" max="9730" width="73.625" style="120" customWidth="1"/>
    <col min="9731" max="9984" width="9" style="120"/>
    <col min="9985" max="9985" width="27.625" style="120" customWidth="1"/>
    <col min="9986" max="9986" width="73.625" style="120" customWidth="1"/>
    <col min="9987" max="10240" width="9" style="120"/>
    <col min="10241" max="10241" width="27.625" style="120" customWidth="1"/>
    <col min="10242" max="10242" width="73.625" style="120" customWidth="1"/>
    <col min="10243" max="10496" width="9" style="120"/>
    <col min="10497" max="10497" width="27.625" style="120" customWidth="1"/>
    <col min="10498" max="10498" width="73.625" style="120" customWidth="1"/>
    <col min="10499" max="10752" width="9" style="120"/>
    <col min="10753" max="10753" width="27.625" style="120" customWidth="1"/>
    <col min="10754" max="10754" width="73.625" style="120" customWidth="1"/>
    <col min="10755" max="11008" width="9" style="120"/>
    <col min="11009" max="11009" width="27.625" style="120" customWidth="1"/>
    <col min="11010" max="11010" width="73.625" style="120" customWidth="1"/>
    <col min="11011" max="11264" width="9" style="120"/>
    <col min="11265" max="11265" width="27.625" style="120" customWidth="1"/>
    <col min="11266" max="11266" width="73.625" style="120" customWidth="1"/>
    <col min="11267" max="11520" width="9" style="120"/>
    <col min="11521" max="11521" width="27.625" style="120" customWidth="1"/>
    <col min="11522" max="11522" width="73.625" style="120" customWidth="1"/>
    <col min="11523" max="11776" width="9" style="120"/>
    <col min="11777" max="11777" width="27.625" style="120" customWidth="1"/>
    <col min="11778" max="11778" width="73.625" style="120" customWidth="1"/>
    <col min="11779" max="12032" width="9" style="120"/>
    <col min="12033" max="12033" width="27.625" style="120" customWidth="1"/>
    <col min="12034" max="12034" width="73.625" style="120" customWidth="1"/>
    <col min="12035" max="12288" width="9" style="120"/>
    <col min="12289" max="12289" width="27.625" style="120" customWidth="1"/>
    <col min="12290" max="12290" width="73.625" style="120" customWidth="1"/>
    <col min="12291" max="12544" width="9" style="120"/>
    <col min="12545" max="12545" width="27.625" style="120" customWidth="1"/>
    <col min="12546" max="12546" width="73.625" style="120" customWidth="1"/>
    <col min="12547" max="12800" width="9" style="120"/>
    <col min="12801" max="12801" width="27.625" style="120" customWidth="1"/>
    <col min="12802" max="12802" width="73.625" style="120" customWidth="1"/>
    <col min="12803" max="13056" width="9" style="120"/>
    <col min="13057" max="13057" width="27.625" style="120" customWidth="1"/>
    <col min="13058" max="13058" width="73.625" style="120" customWidth="1"/>
    <col min="13059" max="13312" width="9" style="120"/>
    <col min="13313" max="13313" width="27.625" style="120" customWidth="1"/>
    <col min="13314" max="13314" width="73.625" style="120" customWidth="1"/>
    <col min="13315" max="13568" width="9" style="120"/>
    <col min="13569" max="13569" width="27.625" style="120" customWidth="1"/>
    <col min="13570" max="13570" width="73.625" style="120" customWidth="1"/>
    <col min="13571" max="13824" width="9" style="120"/>
    <col min="13825" max="13825" width="27.625" style="120" customWidth="1"/>
    <col min="13826" max="13826" width="73.625" style="120" customWidth="1"/>
    <col min="13827" max="14080" width="9" style="120"/>
    <col min="14081" max="14081" width="27.625" style="120" customWidth="1"/>
    <col min="14082" max="14082" width="73.625" style="120" customWidth="1"/>
    <col min="14083" max="14336" width="9" style="120"/>
    <col min="14337" max="14337" width="27.625" style="120" customWidth="1"/>
    <col min="14338" max="14338" width="73.625" style="120" customWidth="1"/>
    <col min="14339" max="14592" width="9" style="120"/>
    <col min="14593" max="14593" width="27.625" style="120" customWidth="1"/>
    <col min="14594" max="14594" width="73.625" style="120" customWidth="1"/>
    <col min="14595" max="14848" width="9" style="120"/>
    <col min="14849" max="14849" width="27.625" style="120" customWidth="1"/>
    <col min="14850" max="14850" width="73.625" style="120" customWidth="1"/>
    <col min="14851" max="15104" width="9" style="120"/>
    <col min="15105" max="15105" width="27.625" style="120" customWidth="1"/>
    <col min="15106" max="15106" width="73.625" style="120" customWidth="1"/>
    <col min="15107" max="15360" width="9" style="120"/>
    <col min="15361" max="15361" width="27.625" style="120" customWidth="1"/>
    <col min="15362" max="15362" width="73.625" style="120" customWidth="1"/>
    <col min="15363" max="15616" width="9" style="120"/>
    <col min="15617" max="15617" width="27.625" style="120" customWidth="1"/>
    <col min="15618" max="15618" width="73.625" style="120" customWidth="1"/>
    <col min="15619" max="15872" width="9" style="120"/>
    <col min="15873" max="15873" width="27.625" style="120" customWidth="1"/>
    <col min="15874" max="15874" width="73.625" style="120" customWidth="1"/>
    <col min="15875" max="16128" width="9" style="120"/>
    <col min="16129" max="16129" width="27.625" style="120" customWidth="1"/>
    <col min="16130" max="16130" width="73.625" style="120" customWidth="1"/>
    <col min="16131" max="16384" width="9" style="120"/>
  </cols>
  <sheetData>
    <row r="1" spans="1:2" ht="18" customHeight="1" thickTop="1">
      <c r="A1" s="526" t="s">
        <v>611</v>
      </c>
      <c r="B1" s="526" t="s">
        <v>936</v>
      </c>
    </row>
    <row r="2" spans="1:2" ht="18" customHeight="1">
      <c r="A2" s="527" t="s">
        <v>612</v>
      </c>
      <c r="B2" s="527">
        <v>20200106</v>
      </c>
    </row>
    <row r="3" spans="1:2" ht="18" customHeight="1">
      <c r="A3" s="299" t="s">
        <v>446</v>
      </c>
      <c r="B3" s="299" t="str">
        <f>ASC(様式1!$F$44)</f>
        <v/>
      </c>
    </row>
    <row r="4" spans="1:2" ht="18" customHeight="1">
      <c r="A4" s="300" t="s">
        <v>613</v>
      </c>
      <c r="B4" s="300" t="str">
        <f>TEXT(様式1!$O$3,"ggge年m月d日")</f>
        <v>明治33年1月0日</v>
      </c>
    </row>
    <row r="5" spans="1:2" ht="18" customHeight="1">
      <c r="A5" s="300" t="s">
        <v>447</v>
      </c>
      <c r="B5" s="300" t="str">
        <f>IF(様式1!$E$20="○","001","")&amp;IF(様式1!$E$21="○","002","")</f>
        <v>002</v>
      </c>
    </row>
    <row r="6" spans="1:2" s="502" customFormat="1" ht="18" customHeight="1">
      <c r="A6" s="301" t="s">
        <v>448</v>
      </c>
      <c r="B6" s="301" t="str">
        <f>IF(ISBLANK(登録用!L5:T5),"",LEFT(様式5!L6,2))</f>
        <v/>
      </c>
    </row>
    <row r="7" spans="1:2" ht="18" customHeight="1">
      <c r="A7" s="300" t="s">
        <v>409</v>
      </c>
      <c r="B7" s="300" t="str">
        <f>DBCS(TRIM(CLEAN(様式1!G36)))</f>
        <v/>
      </c>
    </row>
    <row r="8" spans="1:2" ht="18" customHeight="1">
      <c r="A8" s="300" t="s">
        <v>614</v>
      </c>
      <c r="B8" s="300" t="str">
        <f>TEXT(様式5!$F$11,"ggge年m月d日")</f>
        <v>令和　　年　　月　　日</v>
      </c>
    </row>
    <row r="9" spans="1:2" ht="18" customHeight="1">
      <c r="A9" s="300" t="s">
        <v>615</v>
      </c>
      <c r="B9" s="300" t="str">
        <f>TEXT(様式5!$M$11,"ggge年m月d日")</f>
        <v>令和　　年　　月　　日</v>
      </c>
    </row>
    <row r="10" spans="1:2" ht="18" customHeight="1">
      <c r="A10" s="300" t="s">
        <v>616</v>
      </c>
      <c r="B10" s="300" t="str">
        <f>TEXT(様式5!$F$12,"ggge年m月d日")</f>
        <v>令和　　年　　月　　日</v>
      </c>
    </row>
    <row r="11" spans="1:2" ht="18" customHeight="1">
      <c r="A11" s="300" t="s">
        <v>617</v>
      </c>
      <c r="B11" s="300" t="str">
        <f>TEXT(様式5!$F$14,"ggge年m月d日")</f>
        <v>令和　　年　　月　　日</v>
      </c>
    </row>
    <row r="12" spans="1:2" ht="18" customHeight="1">
      <c r="A12" s="300" t="s">
        <v>618</v>
      </c>
      <c r="B12" s="300" t="str">
        <f>TEXT(様式1!$F$37,"ggge年m月d日")</f>
        <v>明治33年1月0日</v>
      </c>
    </row>
    <row r="13" spans="1:2" ht="18" customHeight="1">
      <c r="A13" s="300" t="s">
        <v>619</v>
      </c>
      <c r="B13" s="300" t="str">
        <f>TEXT(様式1!$K$37,"ggge年m月d日")</f>
        <v>明治33年1月0日</v>
      </c>
    </row>
    <row r="14" spans="1:2" ht="18" customHeight="1">
      <c r="A14" s="299" t="s">
        <v>449</v>
      </c>
      <c r="B14" s="299" t="str">
        <f>ASC(様式1!$P$37)</f>
        <v/>
      </c>
    </row>
    <row r="15" spans="1:2" ht="18" customHeight="1">
      <c r="A15" s="299" t="s">
        <v>450</v>
      </c>
      <c r="B15" s="299">
        <f>様式5!AF15</f>
        <v>0</v>
      </c>
    </row>
    <row r="16" spans="1:2" ht="18" customHeight="1">
      <c r="A16" s="300" t="s">
        <v>620</v>
      </c>
      <c r="B16" s="300" t="str">
        <f>TEXT(様式5!$G$16,"00")</f>
        <v>00</v>
      </c>
    </row>
    <row r="17" spans="1:2" ht="18" customHeight="1">
      <c r="A17" s="300" t="s">
        <v>621</v>
      </c>
      <c r="B17" s="300" t="str">
        <f>TEXT(様式5!$I$16,"00")</f>
        <v>00</v>
      </c>
    </row>
    <row r="18" spans="1:2" ht="18" customHeight="1">
      <c r="A18" s="300" t="s">
        <v>622</v>
      </c>
      <c r="B18" s="300" t="str">
        <f>TEXT(様式5!$L$16,"00")</f>
        <v>00</v>
      </c>
    </row>
    <row r="19" spans="1:2" ht="18" customHeight="1">
      <c r="A19" s="300" t="s">
        <v>623</v>
      </c>
      <c r="B19" s="300" t="str">
        <f>TEXT(様式5!$N$16,"00")</f>
        <v>00</v>
      </c>
    </row>
    <row r="20" spans="1:2" s="502" customFormat="1" ht="18" customHeight="1">
      <c r="A20" s="299" t="s">
        <v>451</v>
      </c>
      <c r="B20" s="299">
        <f>様式5!G56</f>
        <v>0</v>
      </c>
    </row>
    <row r="21" spans="1:2" ht="18" customHeight="1">
      <c r="A21" s="299" t="s">
        <v>624</v>
      </c>
      <c r="B21" s="299" t="str">
        <f>ASC(様式1!$F$38)</f>
        <v/>
      </c>
    </row>
    <row r="22" spans="1:2" ht="18" customHeight="1">
      <c r="A22" s="300" t="s">
        <v>625</v>
      </c>
      <c r="B22" s="300" t="str">
        <f>IF(ISBLANK(様式5!$F$17),"特になし",DBCS(TRIM(SUBSTITUTE(様式5!$F$17,CHAR(10),"　"))))</f>
        <v>特になし</v>
      </c>
    </row>
    <row r="23" spans="1:2" ht="18" customHeight="1">
      <c r="A23" s="300" t="s">
        <v>626</v>
      </c>
      <c r="B23" s="300" t="str">
        <f>IF(様式5!F18="✔","1","0")</f>
        <v>0</v>
      </c>
    </row>
    <row r="24" spans="1:2" ht="18" customHeight="1">
      <c r="A24" s="300" t="s">
        <v>627</v>
      </c>
      <c r="B24" s="300" t="str">
        <f>IF(様式5!L18="✔","1","0")</f>
        <v>0</v>
      </c>
    </row>
    <row r="25" spans="1:2" ht="18" customHeight="1">
      <c r="A25" s="300" t="s">
        <v>628</v>
      </c>
      <c r="B25" s="300" t="str">
        <f>IF(様式5!T18="✔","1","0")</f>
        <v>0</v>
      </c>
    </row>
    <row r="26" spans="1:2" ht="18" customHeight="1">
      <c r="A26" s="300" t="s">
        <v>629</v>
      </c>
      <c r="B26" s="300" t="str">
        <f>IF(様式5!AA18="✔","1","0")</f>
        <v>0</v>
      </c>
    </row>
    <row r="27" spans="1:2" ht="18" customHeight="1">
      <c r="A27" s="300" t="s">
        <v>630</v>
      </c>
      <c r="B27" s="300" t="str">
        <f>IF(様式5!F19="✔","1","0")</f>
        <v>0</v>
      </c>
    </row>
    <row r="28" spans="1:2" ht="18" customHeight="1">
      <c r="A28" s="300" t="s">
        <v>631</v>
      </c>
      <c r="B28" s="300" t="str">
        <f>IF(様式5!L19="✔","1","0")</f>
        <v>0</v>
      </c>
    </row>
    <row r="29" spans="1:2" ht="18" customHeight="1">
      <c r="A29" s="300" t="s">
        <v>632</v>
      </c>
      <c r="B29" s="300" t="str">
        <f>IF(様式5!T19="✔","1","0")</f>
        <v>0</v>
      </c>
    </row>
    <row r="30" spans="1:2" ht="26.1" customHeight="1">
      <c r="A30" s="300" t="s">
        <v>452</v>
      </c>
      <c r="B30" s="301" t="str">
        <f>DBCS(TRIM(SUBSTITUTE(様式5!$F$20,CHAR(10),"　")))</f>
        <v/>
      </c>
    </row>
    <row r="31" spans="1:2" ht="26.1" customHeight="1">
      <c r="A31" s="300" t="s">
        <v>633</v>
      </c>
      <c r="B31" s="301" t="str">
        <f>DBCS(TRIM(CLEAN(様式5!AN21)))</f>
        <v/>
      </c>
    </row>
    <row r="32" spans="1:2" ht="18" customHeight="1">
      <c r="A32" s="374" t="s">
        <v>634</v>
      </c>
      <c r="B32" s="300" t="str">
        <f>DBCS(TRIM(SUBSTITUTE(様式5!$Y$7,CHAR(10),"　")))</f>
        <v/>
      </c>
    </row>
    <row r="33" spans="1:2" ht="26.1" customHeight="1">
      <c r="A33" s="374" t="s">
        <v>635</v>
      </c>
      <c r="B33" s="301" t="str">
        <f>DBCS(TRIM(SUBSTITUTE(様式5!F29,CHAR(10),"　")))</f>
        <v/>
      </c>
    </row>
    <row r="34" spans="1:2" ht="18" customHeight="1">
      <c r="A34" s="300" t="s">
        <v>636</v>
      </c>
      <c r="B34" s="299">
        <v>1</v>
      </c>
    </row>
    <row r="35" spans="1:2" s="502" customFormat="1" ht="18" customHeight="1">
      <c r="A35" s="300" t="s">
        <v>637</v>
      </c>
      <c r="B35" s="300" t="str">
        <f>IF(様式5!P51="✔","1","0")</f>
        <v>0</v>
      </c>
    </row>
    <row r="36" spans="1:2" ht="18" customHeight="1">
      <c r="A36" s="300" t="s">
        <v>638</v>
      </c>
      <c r="B36" s="299">
        <v>0</v>
      </c>
    </row>
    <row r="37" spans="1:2" ht="18" customHeight="1">
      <c r="A37" s="300" t="s">
        <v>639</v>
      </c>
      <c r="B37" s="300"/>
    </row>
    <row r="38" spans="1:2" ht="18" customHeight="1">
      <c r="A38" s="299" t="s">
        <v>453</v>
      </c>
      <c r="B38" s="299">
        <f>様式5!Y57</f>
        <v>0</v>
      </c>
    </row>
    <row r="39" spans="1:2" ht="18" customHeight="1">
      <c r="A39" s="299" t="s">
        <v>454</v>
      </c>
      <c r="B39" s="299">
        <f>様式5!Y58</f>
        <v>0</v>
      </c>
    </row>
    <row r="40" spans="1:2" ht="18" customHeight="1">
      <c r="A40" s="528" t="s">
        <v>937</v>
      </c>
      <c r="B40" s="300" t="str">
        <f>DBCS(TRIM(CLEAN(様式1!$F$40)))</f>
        <v/>
      </c>
    </row>
    <row r="41" spans="1:2" ht="18" customHeight="1">
      <c r="A41" s="528" t="s">
        <v>938</v>
      </c>
      <c r="B41" s="300" t="str">
        <f>SUBSTITUTE(ASC(様式1!$F$41),"-","")</f>
        <v/>
      </c>
    </row>
    <row r="42" spans="1:2" ht="18" customHeight="1">
      <c r="A42" s="528" t="s">
        <v>939</v>
      </c>
      <c r="B42" s="300" t="str">
        <f>DBCS(CLEAN(様式1!$H$41))</f>
        <v/>
      </c>
    </row>
    <row r="43" spans="1:2" ht="18" customHeight="1">
      <c r="A43" s="528" t="s">
        <v>940</v>
      </c>
      <c r="B43" s="300" t="str">
        <f>DBCS(CLEAN(様式1!$H$42))</f>
        <v/>
      </c>
    </row>
    <row r="44" spans="1:2" ht="18" customHeight="1">
      <c r="A44" s="528" t="s">
        <v>941</v>
      </c>
      <c r="B44" s="300" t="str">
        <f>DBCS(CLEAN(様式4!$E$40))</f>
        <v/>
      </c>
    </row>
    <row r="45" spans="1:2" ht="18" customHeight="1">
      <c r="A45" s="529" t="s">
        <v>942</v>
      </c>
      <c r="B45" s="302" t="str">
        <f>IF(ISERROR(LEFT(ASC(様式4!$P$40),FIND("-",ASC(様式4!$P$40))-1)),"",LEFT(ASC(様式4!$P$40),FIND("-",ASC(様式4!$P$40))-1))</f>
        <v/>
      </c>
    </row>
    <row r="46" spans="1:2" ht="18" customHeight="1">
      <c r="A46" s="529" t="s">
        <v>943</v>
      </c>
      <c r="B46" s="302"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29" t="s">
        <v>944</v>
      </c>
      <c r="B47" s="303" t="str">
        <f>RIGHT(ASC(様式4!$P$40),4)</f>
        <v/>
      </c>
    </row>
    <row r="48" spans="1:2" ht="18" customHeight="1">
      <c r="A48" s="528" t="s">
        <v>945</v>
      </c>
      <c r="B48" s="299" t="str">
        <f>ASC(様式4!$P$41)</f>
        <v/>
      </c>
    </row>
    <row r="49" spans="1:2" ht="18" customHeight="1">
      <c r="A49" s="300" t="s">
        <v>640</v>
      </c>
      <c r="B49" s="300" t="str">
        <f>IF(AND(様式1!$D$30&lt;&gt;"✔",様式1!$D$32&lt;&gt;"✔"),"0",IF(様式1!$D$30="✔","1","")&amp;IF(様式1!$D$32="✔","2",""))</f>
        <v>0</v>
      </c>
    </row>
  </sheetData>
  <phoneticPr fontId="9"/>
  <conditionalFormatting sqref="A1:A39 A49">
    <cfRule type="containsText" dxfId="20" priority="21" stopIfTrue="1" operator="containsText" text=",">
      <formula>NOT(ISERROR(SEARCH(",",A1)))</formula>
    </cfRule>
    <cfRule type="containsText" dxfId="19" priority="22" stopIfTrue="1" operator="containsText" text="&quot;">
      <formula>NOT(ISERROR(SEARCH("""",A1)))</formula>
    </cfRule>
  </conditionalFormatting>
  <conditionalFormatting sqref="A5:A6">
    <cfRule type="containsText" dxfId="18" priority="19" stopIfTrue="1" operator="containsText" text=",">
      <formula>NOT(ISERROR(SEARCH(",",A5)))</formula>
    </cfRule>
    <cfRule type="containsText" dxfId="17" priority="20" stopIfTrue="1" operator="containsText" text="&quot;">
      <formula>NOT(ISERROR(SEARCH("""",A5)))</formula>
    </cfRule>
  </conditionalFormatting>
  <conditionalFormatting sqref="B3:B49">
    <cfRule type="containsText" dxfId="16" priority="13" stopIfTrue="1" operator="containsText" text=",">
      <formula>NOT(ISERROR(SEARCH(",",B3)))</formula>
    </cfRule>
    <cfRule type="containsText" dxfId="15" priority="14" stopIfTrue="1" operator="containsText" text="&quot;">
      <formula>NOT(ISERROR(SEARCH("""",B3)))</formula>
    </cfRule>
  </conditionalFormatting>
  <conditionalFormatting sqref="B5:B6">
    <cfRule type="containsText" dxfId="14" priority="11" stopIfTrue="1" operator="containsText" text=",">
      <formula>NOT(ISERROR(SEARCH(",",B5)))</formula>
    </cfRule>
    <cfRule type="containsText" dxfId="13" priority="12" stopIfTrue="1" operator="containsText" text="&quot;">
      <formula>NOT(ISERROR(SEARCH("""",B5)))</formula>
    </cfRule>
  </conditionalFormatting>
  <conditionalFormatting sqref="B3:B49">
    <cfRule type="containsText" dxfId="12" priority="9" stopIfTrue="1" operator="containsText" text=",">
      <formula>NOT(ISERROR(SEARCH(",",B3)))</formula>
    </cfRule>
    <cfRule type="containsText" dxfId="11" priority="10" stopIfTrue="1" operator="containsText" text="&quot;">
      <formula>NOT(ISERROR(SEARCH("""",B3)))</formula>
    </cfRule>
  </conditionalFormatting>
  <conditionalFormatting sqref="B5:B6">
    <cfRule type="containsText" dxfId="10" priority="7" stopIfTrue="1" operator="containsText" text=",">
      <formula>NOT(ISERROR(SEARCH(",",B5)))</formula>
    </cfRule>
    <cfRule type="containsText" dxfId="9" priority="8" stopIfTrue="1" operator="containsText" text="&quot;">
      <formula>NOT(ISERROR(SEARCH("""",B5)))</formula>
    </cfRule>
  </conditionalFormatting>
  <conditionalFormatting sqref="B1:B2">
    <cfRule type="containsText" dxfId="8" priority="5" stopIfTrue="1" operator="containsText" text=",">
      <formula>NOT(ISERROR(SEARCH(",",B1)))</formula>
    </cfRule>
    <cfRule type="containsText" dxfId="7" priority="6" stopIfTrue="1" operator="containsText" text="&quot;">
      <formula>NOT(ISERROR(SEARCH("""",B1)))</formula>
    </cfRule>
  </conditionalFormatting>
  <conditionalFormatting sqref="B1:B2">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A40:A48">
    <cfRule type="containsText" dxfId="4" priority="1" stopIfTrue="1" operator="containsText" text=",">
      <formula>NOT(ISERROR(SEARCH(",",A40)))</formula>
    </cfRule>
    <cfRule type="containsText" dxfId="3"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39</vt:i4>
      </vt:variant>
    </vt:vector>
  </HeadingPairs>
  <TitlesOfParts>
    <vt:vector size="73" baseType="lpstr">
      <vt:lpstr>一覧表</vt:lpstr>
      <vt:lpstr>様式1</vt:lpstr>
      <vt:lpstr>様式2</vt:lpstr>
      <vt:lpstr>様式3</vt:lpstr>
      <vt:lpstr>様式4</vt:lpstr>
      <vt:lpstr>代表者氏名・役員一覧</vt:lpstr>
      <vt:lpstr>様式5</vt:lpstr>
      <vt:lpstr>様式5 (記入例)</vt:lpstr>
      <vt:lpstr>様式５添付１</vt:lpstr>
      <vt:lpstr>様式５別添２</vt:lpstr>
      <vt:lpstr>様式５添付３</vt:lpstr>
      <vt:lpstr>様式５添付４</vt:lpstr>
      <vt:lpstr>様式５添付４別表</vt:lpstr>
      <vt:lpstr>様式6</vt:lpstr>
      <vt:lpstr>様式6(記入例)</vt:lpstr>
      <vt:lpstr>様式7の1</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vt:lpstr>
      <vt:lpstr>様式12</vt:lpstr>
      <vt:lpstr>様式13の１</vt:lpstr>
      <vt:lpstr>様式14</vt:lpstr>
      <vt:lpstr>裏面作成ツール</vt:lpstr>
      <vt:lpstr>様式15の１</vt:lpstr>
      <vt:lpstr>様式15の２</vt:lpstr>
      <vt:lpstr>様式16の２</vt:lpstr>
      <vt:lpstr>様式17</vt:lpstr>
      <vt:lpstr>登録用</vt:lpstr>
      <vt:lpstr>一覧表!Print_Area</vt:lpstr>
      <vt:lpstr>代表者氏名・役員一覧!Print_Area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(記入例)'!Print_Area</vt:lpstr>
      <vt:lpstr>様式５添付１!Print_Area</vt:lpstr>
      <vt:lpstr>様式５添付３!Print_Area</vt:lpstr>
      <vt:lpstr>様式５添付４!Print_Area</vt:lpstr>
      <vt:lpstr>様式５添付４別表!Print_Area</vt:lpstr>
      <vt:lpstr>様式５別添２!Print_Area</vt:lpstr>
      <vt:lpstr>様式6!Print_Area</vt:lpstr>
      <vt:lpstr>'様式6(記入例)'!Print_Area</vt:lpstr>
      <vt:lpstr>様式7の1!Print_Area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裏面作成ツール!Print_Area</vt:lpstr>
      <vt:lpstr>様式3!Print_Titles</vt:lpstr>
      <vt:lpstr>様式5!Print_Titles</vt:lpstr>
      <vt:lpstr>'様式5 (記入例)'!Print_Titles</vt:lpstr>
      <vt:lpstr>様式5!訓練分野</vt:lpstr>
      <vt:lpstr>'様式5 (記入例)'!訓練分野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2025-03-31T08:31:12Z</cp:lastPrinted>
  <dcterms:created xsi:type="dcterms:W3CDTF">2021-02-10T00:51:51Z</dcterms:created>
  <dcterms:modified xsi:type="dcterms:W3CDTF">2025-04-01T01:19:07Z</dcterms:modified>
</cp:coreProperties>
</file>