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SR-MST_SERIES\NAS_Public\disk\■■事業部\R05\外部研修\アビリン\Excel_B\ExcelB_230622_第３稿（今修正）\"/>
    </mc:Choice>
  </mc:AlternateContent>
  <bookViews>
    <workbookView xWindow="0" yWindow="0" windowWidth="20490" windowHeight="7530" firstSheet="1" activeTab="2"/>
  </bookViews>
  <sheets>
    <sheet name="売上実績表_仕上り見本 (2)" sheetId="11" r:id="rId1"/>
    <sheet name="データ集計_仕上がり見本" sheetId="10" r:id="rId2"/>
    <sheet name="知識問題" sheetId="13" r:id="rId3"/>
  </sheets>
  <definedNames>
    <definedName name="_xlnm._FilterDatabase" localSheetId="1" hidden="1">データ集計_仕上がり見本!$B$3:$I$33</definedName>
    <definedName name="_xlnm.Print_Area" localSheetId="0">'売上実績表_仕上り見本 (2)'!$B$3:$K$42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1" l="1"/>
  <c r="F19" i="11"/>
  <c r="E19" i="11"/>
  <c r="D19" i="11"/>
  <c r="G18" i="11"/>
  <c r="F18" i="11"/>
  <c r="E18" i="11"/>
  <c r="D18" i="11"/>
  <c r="G17" i="11"/>
  <c r="F17" i="11"/>
  <c r="E17" i="11"/>
  <c r="D17" i="11"/>
  <c r="G16" i="11"/>
  <c r="F16" i="11"/>
  <c r="E16" i="11"/>
  <c r="D16" i="11"/>
  <c r="H15" i="11"/>
  <c r="H14" i="11"/>
  <c r="H13" i="11"/>
  <c r="H12" i="11"/>
  <c r="H11" i="11"/>
  <c r="H10" i="11"/>
  <c r="H9" i="11"/>
  <c r="H8" i="11"/>
  <c r="H7" i="11"/>
  <c r="H19" i="11" s="1"/>
  <c r="C1" i="11"/>
  <c r="H16" i="11" l="1"/>
  <c r="J14" i="11" s="1"/>
  <c r="I7" i="11"/>
  <c r="K7" i="11" s="1"/>
  <c r="I8" i="11"/>
  <c r="K8" i="11" s="1"/>
  <c r="I9" i="11"/>
  <c r="K9" i="11" s="1"/>
  <c r="I10" i="11"/>
  <c r="K10" i="11" s="1"/>
  <c r="I11" i="11"/>
  <c r="K11" i="11" s="1"/>
  <c r="I12" i="11"/>
  <c r="K12" i="11" s="1"/>
  <c r="I13" i="11"/>
  <c r="K13" i="11" s="1"/>
  <c r="I14" i="11"/>
  <c r="K14" i="11" s="1"/>
  <c r="I15" i="11"/>
  <c r="K15" i="11" s="1"/>
  <c r="H17" i="11"/>
  <c r="J7" i="11"/>
  <c r="H18" i="11"/>
  <c r="J10" i="11" l="1"/>
  <c r="J8" i="11"/>
  <c r="J13" i="11"/>
  <c r="J15" i="11"/>
  <c r="J9" i="11"/>
  <c r="J11" i="11"/>
  <c r="J12" i="11"/>
  <c r="H25" i="10"/>
  <c r="I25" i="10" s="1"/>
  <c r="H24" i="10"/>
  <c r="I24" i="10" s="1"/>
  <c r="H23" i="10"/>
  <c r="I23" i="10" s="1"/>
  <c r="H22" i="10"/>
  <c r="I22" i="10" s="1"/>
  <c r="H21" i="10"/>
  <c r="I21" i="10" s="1"/>
  <c r="H20" i="10"/>
  <c r="I20" i="10" s="1"/>
  <c r="H19" i="10"/>
  <c r="I19" i="10" s="1"/>
  <c r="H18" i="10"/>
  <c r="I18" i="10" s="1"/>
  <c r="H17" i="10"/>
  <c r="I17" i="10" s="1"/>
  <c r="H5" i="10"/>
  <c r="I5" i="10" s="1"/>
  <c r="H9" i="10"/>
  <c r="I9" i="10" s="1"/>
  <c r="H26" i="10"/>
  <c r="I26" i="10" s="1"/>
  <c r="H16" i="10"/>
  <c r="I16" i="10" s="1"/>
  <c r="H15" i="10"/>
  <c r="I15" i="10" s="1"/>
  <c r="H7" i="10"/>
  <c r="I7" i="10" s="1"/>
  <c r="H28" i="10"/>
  <c r="I28" i="10" s="1"/>
  <c r="H30" i="10"/>
  <c r="I30" i="10" s="1"/>
  <c r="H4" i="10"/>
  <c r="I4" i="10" s="1"/>
  <c r="H14" i="10"/>
  <c r="I14" i="10" s="1"/>
  <c r="H11" i="10"/>
  <c r="I11" i="10" s="1"/>
  <c r="H31" i="10"/>
  <c r="I31" i="10" s="1"/>
  <c r="H8" i="10"/>
  <c r="I8" i="10" s="1"/>
  <c r="H13" i="10"/>
  <c r="I13" i="10" s="1"/>
  <c r="H27" i="10"/>
  <c r="I27" i="10" s="1"/>
  <c r="H29" i="10"/>
  <c r="I29" i="10" s="1"/>
  <c r="H6" i="10"/>
  <c r="I6" i="10" s="1"/>
  <c r="H32" i="10"/>
  <c r="I32" i="10" s="1"/>
  <c r="H12" i="10"/>
  <c r="I12" i="10" s="1"/>
  <c r="H33" i="10"/>
  <c r="I33" i="10" s="1"/>
  <c r="H10" i="10"/>
  <c r="I10" i="10" s="1"/>
</calcChain>
</file>

<file path=xl/sharedStrings.xml><?xml version="1.0" encoding="utf-8"?>
<sst xmlns="http://schemas.openxmlformats.org/spreadsheetml/2006/main" count="193" uniqueCount="129">
  <si>
    <t>達成率</t>
    <rPh sb="0" eb="3">
      <t>タッセイリツ</t>
    </rPh>
    <phoneticPr fontId="1"/>
  </si>
  <si>
    <t>合計</t>
    <rPh sb="0" eb="2">
      <t>ゴウケイ</t>
    </rPh>
    <phoneticPr fontId="1"/>
  </si>
  <si>
    <t>平均</t>
    <rPh sb="0" eb="2">
      <t>ヘイキン</t>
    </rPh>
    <phoneticPr fontId="1"/>
  </si>
  <si>
    <t>最大</t>
    <rPh sb="0" eb="2">
      <t>サイダイ</t>
    </rPh>
    <phoneticPr fontId="1"/>
  </si>
  <si>
    <t>最小</t>
    <rPh sb="0" eb="2">
      <t>サイショウ</t>
    </rPh>
    <phoneticPr fontId="1"/>
  </si>
  <si>
    <t>作成日</t>
    <rPh sb="0" eb="3">
      <t>サクセイビ</t>
    </rPh>
    <phoneticPr fontId="1"/>
  </si>
  <si>
    <t>作成者</t>
    <rPh sb="0" eb="3">
      <t>サクセイシャ</t>
    </rPh>
    <phoneticPr fontId="1"/>
  </si>
  <si>
    <t>売上目標</t>
    <rPh sb="0" eb="2">
      <t>ウリアゲ</t>
    </rPh>
    <rPh sb="2" eb="4">
      <t>モクヒョウ</t>
    </rPh>
    <phoneticPr fontId="1"/>
  </si>
  <si>
    <t>売上実績</t>
    <rPh sb="0" eb="2">
      <t>ウリアゲ</t>
    </rPh>
    <rPh sb="2" eb="4">
      <t>ジッセキ</t>
    </rPh>
    <phoneticPr fontId="1"/>
  </si>
  <si>
    <t>4月</t>
    <rPh sb="1" eb="2">
      <t>ガツ</t>
    </rPh>
    <phoneticPr fontId="1"/>
  </si>
  <si>
    <t>5月</t>
  </si>
  <si>
    <t>6月</t>
  </si>
  <si>
    <t>鈴木一郎</t>
    <rPh sb="0" eb="4">
      <t>スズキイチロウ</t>
    </rPh>
    <phoneticPr fontId="1"/>
  </si>
  <si>
    <t>鳥取県</t>
  </si>
  <si>
    <t>島根県</t>
  </si>
  <si>
    <t>岡山県</t>
  </si>
  <si>
    <t>鳥取支店</t>
  </si>
  <si>
    <t>島根支店</t>
  </si>
  <si>
    <t>岡山支店</t>
  </si>
  <si>
    <t>広島支店</t>
  </si>
  <si>
    <t>山口支店</t>
  </si>
  <si>
    <t>香川支店</t>
  </si>
  <si>
    <t>徳島支店</t>
  </si>
  <si>
    <t>愛媛支店</t>
  </si>
  <si>
    <t>高知支店</t>
  </si>
  <si>
    <t>支店名</t>
    <rPh sb="0" eb="2">
      <t>シテン</t>
    </rPh>
    <rPh sb="2" eb="3">
      <t>メイ</t>
    </rPh>
    <phoneticPr fontId="1"/>
  </si>
  <si>
    <t>支店コード</t>
    <rPh sb="0" eb="2">
      <t>シテン</t>
    </rPh>
    <phoneticPr fontId="1"/>
  </si>
  <si>
    <t>構成比</t>
    <rPh sb="0" eb="3">
      <t>コウセイヒ</t>
    </rPh>
    <phoneticPr fontId="1"/>
  </si>
  <si>
    <t>山口県</t>
  </si>
  <si>
    <t>愛媛県</t>
  </si>
  <si>
    <t>香川県</t>
  </si>
  <si>
    <t>徳島県</t>
  </si>
  <si>
    <t>高知県</t>
  </si>
  <si>
    <t>広島県</t>
  </si>
  <si>
    <t>愛知支店</t>
  </si>
  <si>
    <t>沖縄支店</t>
  </si>
  <si>
    <t>岐阜支店</t>
  </si>
  <si>
    <t>宮崎支店</t>
  </si>
  <si>
    <t>熊本支店</t>
  </si>
  <si>
    <t>佐賀支店</t>
  </si>
  <si>
    <t>三重支店</t>
  </si>
  <si>
    <t>滋賀支店</t>
  </si>
  <si>
    <t>鹿児島支店</t>
  </si>
  <si>
    <t>静岡支店</t>
  </si>
  <si>
    <t>石川支店</t>
  </si>
  <si>
    <t>大分支店</t>
  </si>
  <si>
    <t>長崎支店</t>
  </si>
  <si>
    <t>奈良支店</t>
  </si>
  <si>
    <t>富山支店</t>
  </si>
  <si>
    <t>福井支店</t>
  </si>
  <si>
    <t>福岡支店</t>
  </si>
  <si>
    <t>兵庫支店</t>
  </si>
  <si>
    <t>和歌山支店</t>
  </si>
  <si>
    <t>京都支店</t>
    <rPh sb="2" eb="4">
      <t>シテン</t>
    </rPh>
    <phoneticPr fontId="1"/>
  </si>
  <si>
    <t>大阪支店</t>
    <rPh sb="2" eb="4">
      <t>シテン</t>
    </rPh>
    <phoneticPr fontId="1"/>
  </si>
  <si>
    <t>優秀支店</t>
    <rPh sb="0" eb="4">
      <t>ユウシュウシテン</t>
    </rPh>
    <phoneticPr fontId="1"/>
  </si>
  <si>
    <t>西日本　第一四半期　売上実績一覧</t>
    <rPh sb="0" eb="1">
      <t>ニシ</t>
    </rPh>
    <rPh sb="1" eb="3">
      <t>ニホン</t>
    </rPh>
    <rPh sb="4" eb="9">
      <t>ダイイチシハンキ</t>
    </rPh>
    <rPh sb="10" eb="12">
      <t>ウリアゲ</t>
    </rPh>
    <rPh sb="12" eb="14">
      <t>ジッセキ</t>
    </rPh>
    <rPh sb="14" eb="16">
      <t>イチラン</t>
    </rPh>
    <phoneticPr fontId="1"/>
  </si>
  <si>
    <t>中国・四国　第1四半期　売上実績</t>
    <rPh sb="0" eb="2">
      <t>チュウゴク</t>
    </rPh>
    <rPh sb="3" eb="5">
      <t>シコク</t>
    </rPh>
    <rPh sb="6" eb="7">
      <t>ダイ</t>
    </rPh>
    <rPh sb="8" eb="11">
      <t>シハンキ</t>
    </rPh>
    <rPh sb="12" eb="14">
      <t>ウリアゲ</t>
    </rPh>
    <rPh sb="14" eb="16">
      <t>ジッセキ</t>
    </rPh>
    <phoneticPr fontId="1"/>
  </si>
  <si>
    <t>【問題Ⅳ】</t>
    <rPh sb="1" eb="3">
      <t>モンダイ</t>
    </rPh>
    <phoneticPr fontId="1"/>
  </si>
  <si>
    <t>下の問題に解答しなさい。解答は解答欄に入力しなさい。</t>
    <rPh sb="0" eb="1">
      <t>シタ</t>
    </rPh>
    <rPh sb="2" eb="4">
      <t>モンダイ</t>
    </rPh>
    <rPh sb="5" eb="7">
      <t>カイトウ</t>
    </rPh>
    <rPh sb="12" eb="14">
      <t>カイトウ</t>
    </rPh>
    <rPh sb="15" eb="18">
      <t>カイトウラン</t>
    </rPh>
    <rPh sb="19" eb="21">
      <t>ニュウリョク</t>
    </rPh>
    <phoneticPr fontId="1"/>
  </si>
  <si>
    <t>解答</t>
    <rPh sb="0" eb="2">
      <t>カイトウ</t>
    </rPh>
    <phoneticPr fontId="1"/>
  </si>
  <si>
    <t>①</t>
  </si>
  <si>
    <t>④</t>
  </si>
  <si>
    <t>③</t>
  </si>
  <si>
    <t>（　　　　）キーを押すことで、直前のコマンドまたは操作を繰り返すことができる。</t>
    <rPh sb="9" eb="10">
      <t>オ</t>
    </rPh>
    <rPh sb="15" eb="17">
      <t>チョクゼン</t>
    </rPh>
    <rPh sb="25" eb="27">
      <t>ソウサ</t>
    </rPh>
    <rPh sb="28" eb="29">
      <t>ク</t>
    </rPh>
    <rPh sb="30" eb="31">
      <t>カエ</t>
    </rPh>
    <phoneticPr fontId="1"/>
  </si>
  <si>
    <t>（　　　　）キーを押すことで、セル内にカーソルが表示されて、編集モードにすることができる。</t>
    <rPh sb="9" eb="10">
      <t>オ</t>
    </rPh>
    <rPh sb="17" eb="18">
      <t>ナイ</t>
    </rPh>
    <rPh sb="24" eb="26">
      <t>ヒョウジ</t>
    </rPh>
    <rPh sb="30" eb="32">
      <t>ヘンシュウ</t>
    </rPh>
    <phoneticPr fontId="1"/>
  </si>
  <si>
    <t>①</t>
    <phoneticPr fontId="1"/>
  </si>
  <si>
    <t>②</t>
  </si>
  <si>
    <t>列幅が狭いために、計算結果をセル内に表示しきれない場合、セルには（　　　　）のように記号が表示される。</t>
    <rPh sb="0" eb="2">
      <t>レツハバ</t>
    </rPh>
    <rPh sb="3" eb="4">
      <t>セマ</t>
    </rPh>
    <rPh sb="9" eb="13">
      <t>ケイサンケッカ</t>
    </rPh>
    <rPh sb="16" eb="17">
      <t>ナイ</t>
    </rPh>
    <rPh sb="18" eb="20">
      <t>ヒョウジ</t>
    </rPh>
    <rPh sb="25" eb="27">
      <t>バアイ</t>
    </rPh>
    <rPh sb="42" eb="44">
      <t>キゴウ</t>
    </rPh>
    <rPh sb="45" eb="47">
      <t>ヒョウジ</t>
    </rPh>
    <phoneticPr fontId="1"/>
  </si>
  <si>
    <t>④</t>
    <phoneticPr fontId="1"/>
  </si>
  <si>
    <t>②</t>
    <phoneticPr fontId="1"/>
  </si>
  <si>
    <t>セルの内容を並べ替える</t>
    <phoneticPr fontId="1"/>
  </si>
  <si>
    <t>④</t>
    <phoneticPr fontId="1"/>
  </si>
  <si>
    <t>セルの数値の個数を数える</t>
    <phoneticPr fontId="1"/>
  </si>
  <si>
    <t>③</t>
    <phoneticPr fontId="1"/>
  </si>
  <si>
    <t>セルの内容を掛け合わせる</t>
    <phoneticPr fontId="1"/>
  </si>
  <si>
    <t>②</t>
    <phoneticPr fontId="1"/>
  </si>
  <si>
    <t>セルの内容を合計する</t>
    <phoneticPr fontId="1"/>
  </si>
  <si>
    <t>①</t>
    <phoneticPr fontId="1"/>
  </si>
  <si>
    <t>Excelの関数「COUNT」は何を行いますか？</t>
    <phoneticPr fontId="1"/>
  </si>
  <si>
    <t>（10）</t>
    <phoneticPr fontId="1"/>
  </si>
  <si>
    <t>Enter+Enter</t>
    <phoneticPr fontId="1"/>
  </si>
  <si>
    <t>④</t>
    <phoneticPr fontId="1"/>
  </si>
  <si>
    <t>Shift+Enter</t>
    <phoneticPr fontId="1"/>
  </si>
  <si>
    <t>③</t>
    <phoneticPr fontId="1"/>
  </si>
  <si>
    <t xml:space="preserve"> Ctrl+Enter</t>
  </si>
  <si>
    <t>Alt+Enter</t>
    <phoneticPr fontId="1"/>
  </si>
  <si>
    <t>①</t>
    <phoneticPr fontId="1"/>
  </si>
  <si>
    <t>Excelでセル内に改行を挿入するためのキーボードショートカットは何ですか？</t>
    <rPh sb="8" eb="9">
      <t>ナイ</t>
    </rPh>
    <rPh sb="10" eb="12">
      <t>カイギョウ</t>
    </rPh>
    <rPh sb="13" eb="15">
      <t>ソウニュウ</t>
    </rPh>
    <rPh sb="33" eb="34">
      <t>ナン</t>
    </rPh>
    <phoneticPr fontId="1"/>
  </si>
  <si>
    <t>（９）</t>
    <phoneticPr fontId="1"/>
  </si>
  <si>
    <t>－－－－－</t>
    <phoneticPr fontId="1"/>
  </si>
  <si>
    <t>＊＊＊＊＊</t>
    <phoneticPr fontId="1"/>
  </si>
  <si>
    <t>＃＃＃＃＃</t>
    <phoneticPr fontId="1"/>
  </si>
  <si>
    <t>＆＆＆＆＆</t>
    <phoneticPr fontId="1"/>
  </si>
  <si>
    <t>（８）</t>
    <phoneticPr fontId="1"/>
  </si>
  <si>
    <t>セルの最大値を求める</t>
    <phoneticPr fontId="1"/>
  </si>
  <si>
    <t>セルの内容を平均する</t>
    <phoneticPr fontId="1"/>
  </si>
  <si>
    <t>③</t>
    <phoneticPr fontId="1"/>
  </si>
  <si>
    <t>セルの内容を合計する</t>
    <phoneticPr fontId="1"/>
  </si>
  <si>
    <t>Excelの関数「AVERAGE」は何を行いますか？</t>
    <rPh sb="6" eb="8">
      <t>カンスウ</t>
    </rPh>
    <rPh sb="18" eb="19">
      <t>ナニ</t>
    </rPh>
    <rPh sb="20" eb="21">
      <t>オコナ</t>
    </rPh>
    <phoneticPr fontId="1"/>
  </si>
  <si>
    <t>（７）</t>
    <phoneticPr fontId="1"/>
  </si>
  <si>
    <t>F4</t>
    <phoneticPr fontId="1"/>
  </si>
  <si>
    <t>F3</t>
    <phoneticPr fontId="1"/>
  </si>
  <si>
    <t>F2</t>
    <phoneticPr fontId="1"/>
  </si>
  <si>
    <t>②</t>
    <phoneticPr fontId="1"/>
  </si>
  <si>
    <t>F1</t>
    <phoneticPr fontId="1"/>
  </si>
  <si>
    <t>（６）</t>
    <phoneticPr fontId="1"/>
  </si>
  <si>
    <t>F3</t>
    <phoneticPr fontId="1"/>
  </si>
  <si>
    <t>F2</t>
    <phoneticPr fontId="1"/>
  </si>
  <si>
    <t>（５）</t>
    <phoneticPr fontId="1"/>
  </si>
  <si>
    <t xml:space="preserve"> /</t>
    <phoneticPr fontId="1"/>
  </si>
  <si>
    <t>=</t>
    <phoneticPr fontId="1"/>
  </si>
  <si>
    <t>$</t>
    <phoneticPr fontId="1"/>
  </si>
  <si>
    <t xml:space="preserve">* </t>
    <phoneticPr fontId="1"/>
  </si>
  <si>
    <t xml:space="preserve">Excelでセルに数式を入力する際、数式の先頭に何記号を付けますか？ </t>
    <phoneticPr fontId="1"/>
  </si>
  <si>
    <t>（４）</t>
    <phoneticPr fontId="1"/>
  </si>
  <si>
    <t>データタブの「シートの挿入」をクリックする</t>
    <phoneticPr fontId="1"/>
  </si>
  <si>
    <t>表示タブの「シートの挿入」をクリックする</t>
    <phoneticPr fontId="1"/>
  </si>
  <si>
    <t>挿入タブの「シートの挿入」をクリックする</t>
    <phoneticPr fontId="1"/>
  </si>
  <si>
    <t>ホームタブの「シートの挿入」をクリックする</t>
    <rPh sb="11" eb="13">
      <t>ソウニュウ</t>
    </rPh>
    <phoneticPr fontId="1"/>
  </si>
  <si>
    <t>Excelで新しいシートを追加する方法はどれですか？</t>
    <phoneticPr fontId="1"/>
  </si>
  <si>
    <t>（３）</t>
    <phoneticPr fontId="1"/>
  </si>
  <si>
    <t>数式「=5+8/2」の結果は（　　　　　）である。</t>
    <rPh sb="0" eb="2">
      <t>スウシキ</t>
    </rPh>
    <rPh sb="11" eb="13">
      <t>ケッカ</t>
    </rPh>
    <phoneticPr fontId="1"/>
  </si>
  <si>
    <t>（２）</t>
    <phoneticPr fontId="1"/>
  </si>
  <si>
    <t>シートAの1番目のセル</t>
    <phoneticPr fontId="1"/>
  </si>
  <si>
    <t>行Aの1列目</t>
    <phoneticPr fontId="1"/>
  </si>
  <si>
    <t>列Aの1行目</t>
    <phoneticPr fontId="1"/>
  </si>
  <si>
    <t xml:space="preserve">Excelのセル参照で、「A1」と表記するとき、この「A1」は何を表していますか？ </t>
    <phoneticPr fontId="1"/>
  </si>
  <si>
    <t>（１）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</si>
</sst>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m&quot;月&quot;d&quot;日&quot;;@"/>
    <numFmt numFmtId="178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rgb="FF555555"/>
      <name val="メイリオ"/>
      <family val="3"/>
      <charset val="128"/>
    </font>
    <font>
      <sz val="18"/>
      <color theme="1"/>
      <name val="HG創英角ｺﾞｼｯｸUB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BIZ UDPゴシック"/>
      <family val="3"/>
      <charset val="128"/>
    </font>
    <font>
      <b/>
      <sz val="9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177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6" fontId="0" fillId="0" borderId="1" xfId="0" applyNumberFormat="1" applyFont="1" applyBorder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8" fontId="0" fillId="0" borderId="13" xfId="1" applyFont="1" applyBorder="1">
      <alignment vertical="center"/>
    </xf>
    <xf numFmtId="176" fontId="0" fillId="0" borderId="13" xfId="2" applyNumberFormat="1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0" fillId="0" borderId="16" xfId="1" applyFont="1" applyBorder="1">
      <alignment vertical="center"/>
    </xf>
    <xf numFmtId="176" fontId="0" fillId="0" borderId="16" xfId="2" applyNumberFormat="1" applyFont="1" applyBorder="1">
      <alignment vertical="center"/>
    </xf>
    <xf numFmtId="0" fontId="0" fillId="0" borderId="17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38" fontId="0" fillId="0" borderId="19" xfId="1" applyFont="1" applyBorder="1">
      <alignment vertical="center"/>
    </xf>
    <xf numFmtId="176" fontId="0" fillId="0" borderId="19" xfId="2" applyNumberFormat="1" applyFont="1" applyBorder="1">
      <alignment vertical="center"/>
    </xf>
    <xf numFmtId="0" fontId="0" fillId="0" borderId="20" xfId="0" applyBorder="1" applyAlignment="1">
      <alignment horizontal="center" vertical="center"/>
    </xf>
    <xf numFmtId="38" fontId="0" fillId="0" borderId="22" xfId="1" applyFont="1" applyBorder="1">
      <alignment vertical="center"/>
    </xf>
    <xf numFmtId="0" fontId="0" fillId="3" borderId="22" xfId="0" applyFill="1" applyBorder="1">
      <alignment vertical="center"/>
    </xf>
    <xf numFmtId="0" fontId="0" fillId="3" borderId="23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25" xfId="0" applyFill="1" applyBorder="1">
      <alignment vertical="center"/>
    </xf>
    <xf numFmtId="38" fontId="0" fillId="0" borderId="8" xfId="1" applyFont="1" applyBorder="1">
      <alignment vertical="center"/>
    </xf>
    <xf numFmtId="0" fontId="0" fillId="3" borderId="8" xfId="0" applyFill="1" applyBorder="1">
      <alignment vertical="center"/>
    </xf>
    <xf numFmtId="0" fontId="0" fillId="3" borderId="5" xfId="0" applyFill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>
                <a:solidFill>
                  <a:schemeClr val="tx1"/>
                </a:solidFill>
              </a:rPr>
              <a:t>支店別売上構成比</a:t>
            </a:r>
          </a:p>
        </c:rich>
      </c:tx>
      <c:overlay val="0"/>
      <c:spPr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125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A5E-40E6-B079-A2711F2090A6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A5E-40E6-B079-A2711F2090A6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A5E-40E6-B079-A2711F2090A6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A5E-40E6-B079-A2711F2090A6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A5E-40E6-B079-A2711F2090A6}"/>
              </c:ext>
            </c:extLst>
          </c:dPt>
          <c:dPt>
            <c:idx val="5"/>
            <c:bubble3D val="0"/>
            <c:spPr>
              <a:solidFill>
                <a:schemeClr val="accent6">
                  <a:alpha val="90000"/>
                </a:schemeClr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  <a:effectLst>
                <a:innerShdw blurRad="114300">
                  <a:schemeClr val="accent6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6"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A5E-40E6-B079-A2711F2090A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  <a:alpha val="90000"/>
                </a:schemeClr>
              </a:solidFill>
              <a:ln w="19050">
                <a:solidFill>
                  <a:schemeClr val="accent1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60000"/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A5E-40E6-B079-A2711F2090A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alpha val="90000"/>
                </a:schemeClr>
              </a:solidFill>
              <a:ln w="19050">
                <a:solidFill>
                  <a:schemeClr val="accent2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60000"/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A5E-40E6-B079-A2711F2090A6}"/>
              </c:ext>
            </c:extLst>
          </c:dPt>
          <c:dPt>
            <c:idx val="8"/>
            <c:bubble3D val="0"/>
            <c:explosion val="15"/>
            <c:spPr>
              <a:solidFill>
                <a:srgbClr val="C00000"/>
              </a:solidFill>
              <a:ln w="19050">
                <a:solidFill>
                  <a:schemeClr val="accent3">
                    <a:lumMod val="60000"/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60000"/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60000"/>
                    <a:lumMod val="75000"/>
                  </a:schemeClr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A5E-40E6-B079-A2711F2090A6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6"/>
                  </a:solidFill>
                  <a:round/>
                </a:ln>
                <a:effectLst>
                  <a:outerShdw blurRad="50800" dist="38100" dir="2700000" algn="tl" rotWithShape="0">
                    <a:schemeClr val="accent6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A5E-40E6-B079-A2711F2090A6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lumMod val="60000"/>
                    </a:schemeClr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60000"/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inEnd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A5E-40E6-B079-A2711F2090A6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5B9BD5"/>
                </a:solidFill>
                <a:round/>
              </a:ln>
              <a:effectLst>
                <a:outerShdw blurRad="50800" dist="38100" dir="2700000" algn="tl" rotWithShape="0">
                  <a:srgbClr val="5B9BD5">
                    <a:lumMod val="75000"/>
                    <a:alpha val="40000"/>
                  </a:srgb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'売上実績表_仕上り見本 (2)'!$C$7:$C$15</c:f>
              <c:strCache>
                <c:ptCount val="9"/>
                <c:pt idx="0">
                  <c:v>広島支店</c:v>
                </c:pt>
                <c:pt idx="1">
                  <c:v>島根支店</c:v>
                </c:pt>
                <c:pt idx="2">
                  <c:v>岡山支店</c:v>
                </c:pt>
                <c:pt idx="3">
                  <c:v>鳥取支店</c:v>
                </c:pt>
                <c:pt idx="4">
                  <c:v>山口支店</c:v>
                </c:pt>
                <c:pt idx="5">
                  <c:v>愛媛支店</c:v>
                </c:pt>
                <c:pt idx="6">
                  <c:v>香川支店</c:v>
                </c:pt>
                <c:pt idx="7">
                  <c:v>徳島支店</c:v>
                </c:pt>
                <c:pt idx="8">
                  <c:v>高知支店</c:v>
                </c:pt>
              </c:strCache>
            </c:strRef>
          </c:cat>
          <c:val>
            <c:numRef>
              <c:f>'売上実績表_仕上り見本 (2)'!$J$7:$J$15</c:f>
              <c:numCache>
                <c:formatCode>0.0%</c:formatCode>
                <c:ptCount val="9"/>
                <c:pt idx="0">
                  <c:v>0.16500000000000001</c:v>
                </c:pt>
                <c:pt idx="1">
                  <c:v>9.1999999999999998E-2</c:v>
                </c:pt>
                <c:pt idx="2">
                  <c:v>0.16</c:v>
                </c:pt>
                <c:pt idx="3">
                  <c:v>0.11700000000000001</c:v>
                </c:pt>
                <c:pt idx="4">
                  <c:v>0.11700000000000001</c:v>
                </c:pt>
                <c:pt idx="5">
                  <c:v>9.2999999999999999E-2</c:v>
                </c:pt>
                <c:pt idx="6">
                  <c:v>8.8999999999999996E-2</c:v>
                </c:pt>
                <c:pt idx="7">
                  <c:v>9.5000000000000001E-2</c:v>
                </c:pt>
                <c:pt idx="8">
                  <c:v>7.0999999999999994E-2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4A5E-40E6-B079-A2711F2090A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/>
      <a:tile tx="0" ty="0" sx="100000" sy="100000" flip="none" algn="tl"/>
    </a:blipFill>
    <a:ln w="76200" cap="flat" cmpd="sng" algn="ctr">
      <a:solidFill>
        <a:schemeClr val="bg1"/>
      </a:solidFill>
      <a:round/>
    </a:ln>
    <a:effectLst>
      <a:glow rad="101600">
        <a:schemeClr val="accent3">
          <a:satMod val="175000"/>
          <a:alpha val="40000"/>
        </a:schemeClr>
      </a:glow>
    </a:effectLst>
  </c:spPr>
  <c:txPr>
    <a:bodyPr/>
    <a:lstStyle/>
    <a:p>
      <a:pPr>
        <a:defRPr sz="900"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154153</xdr:colOff>
      <xdr:row>20</xdr:row>
      <xdr:rowOff>83126</xdr:rowOff>
    </xdr:from>
    <xdr:to>
      <xdr:col>10</xdr:col>
      <xdr:colOff>457200</xdr:colOff>
      <xdr:row>41</xdr:row>
      <xdr:rowOff>66675</xdr:rowOff>
    </xdr:to>
    <xdr:graphicFrame macro="">
      <xdr:nvGraphicFramePr>
        <xdr:cNvPr id="2" name="グラフ 1">
          <a:extLst>
            <a:ext uri="{FF2B5EF4-FFF2-40B4-BE49-F238E27FC236}">
              <a16:creationId xmlns="" xmlns:a16="http://schemas.microsoft.com/office/drawing/2014/main" id="{068001B7-D002-4C5C-A1AE-089849BD8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19"/>
  <sheetViews>
    <sheetView showGridLines="0" view="pageBreakPreview" zoomScale="85" zoomScaleNormal="55" zoomScaleSheetLayoutView="85" workbookViewId="0">
      <selection activeCell="D3" sqref="D3"/>
    </sheetView>
  </sheetViews>
  <sheetFormatPr defaultRowHeight="18.75" x14ac:dyDescent="0.4"/>
  <cols>
    <col min="1" max="1" width="4.625" customWidth="1"/>
    <col min="2" max="2" width="10.625" customWidth="1"/>
    <col min="3" max="8" width="12.625" customWidth="1"/>
    <col min="9" max="10" width="10.625" customWidth="1"/>
    <col min="11" max="11" width="9.625" customWidth="1"/>
  </cols>
  <sheetData>
    <row r="1" spans="2:11" x14ac:dyDescent="0.4">
      <c r="B1" s="24" t="s">
        <v>5</v>
      </c>
      <c r="C1" s="54">
        <f ca="1">TODAY()</f>
        <v>45101</v>
      </c>
      <c r="D1" s="55"/>
    </row>
    <row r="2" spans="2:11" ht="18.75" customHeight="1" thickBot="1" x14ac:dyDescent="0.45">
      <c r="B2" s="25" t="s">
        <v>6</v>
      </c>
      <c r="C2" s="56" t="s">
        <v>12</v>
      </c>
      <c r="D2" s="57"/>
    </row>
    <row r="4" spans="2:11" ht="21" x14ac:dyDescent="0.4">
      <c r="B4" s="58" t="s">
        <v>57</v>
      </c>
      <c r="C4" s="58"/>
      <c r="D4" s="58"/>
      <c r="E4" s="58"/>
      <c r="F4" s="58"/>
      <c r="G4" s="58"/>
      <c r="H4" s="58"/>
      <c r="I4" s="58"/>
      <c r="J4" s="58"/>
      <c r="K4" s="58"/>
    </row>
    <row r="5" spans="2:11" ht="19.5" thickBot="1" x14ac:dyDescent="0.45">
      <c r="I5" s="1"/>
      <c r="J5" s="1"/>
      <c r="K5" s="4"/>
    </row>
    <row r="6" spans="2:11" ht="19.5" thickBot="1" x14ac:dyDescent="0.45">
      <c r="B6" s="7" t="s">
        <v>26</v>
      </c>
      <c r="C6" s="8" t="s">
        <v>25</v>
      </c>
      <c r="D6" s="8" t="s">
        <v>7</v>
      </c>
      <c r="E6" s="8" t="s">
        <v>9</v>
      </c>
      <c r="F6" s="8" t="s">
        <v>10</v>
      </c>
      <c r="G6" s="8" t="s">
        <v>11</v>
      </c>
      <c r="H6" s="8" t="s">
        <v>8</v>
      </c>
      <c r="I6" s="8" t="s">
        <v>0</v>
      </c>
      <c r="J6" s="9" t="s">
        <v>27</v>
      </c>
      <c r="K6" s="10" t="s">
        <v>55</v>
      </c>
    </row>
    <row r="7" spans="2:11" ht="19.5" thickTop="1" x14ac:dyDescent="0.4">
      <c r="B7" s="11">
        <v>14</v>
      </c>
      <c r="C7" s="12" t="s">
        <v>19</v>
      </c>
      <c r="D7" s="13">
        <v>1400000</v>
      </c>
      <c r="E7" s="13">
        <v>428000</v>
      </c>
      <c r="F7" s="13">
        <v>424800</v>
      </c>
      <c r="G7" s="13">
        <v>525700</v>
      </c>
      <c r="H7" s="13">
        <f>SUM(E7:G7)</f>
        <v>1378500</v>
      </c>
      <c r="I7" s="14">
        <f>ROUNDDOWN(H7/D7,4)</f>
        <v>0.98460000000000003</v>
      </c>
      <c r="J7" s="14">
        <f>ROUND(H7/$H$16,3)</f>
        <v>0.16500000000000001</v>
      </c>
      <c r="K7" s="15" t="str">
        <f>IF(I7&gt;=100%,"☆","")</f>
        <v/>
      </c>
    </row>
    <row r="8" spans="2:11" x14ac:dyDescent="0.4">
      <c r="B8" s="16">
        <v>15</v>
      </c>
      <c r="C8" s="17" t="s">
        <v>17</v>
      </c>
      <c r="D8" s="18">
        <v>800000</v>
      </c>
      <c r="E8" s="18">
        <v>319430</v>
      </c>
      <c r="F8" s="18">
        <v>328400</v>
      </c>
      <c r="G8" s="18">
        <v>120000</v>
      </c>
      <c r="H8" s="18">
        <f t="shared" ref="H8:H15" si="0">SUM(E8:G8)</f>
        <v>767830</v>
      </c>
      <c r="I8" s="19">
        <f t="shared" ref="I8:I15" si="1">ROUNDDOWN(H8/D8,4)</f>
        <v>0.9597</v>
      </c>
      <c r="J8" s="19">
        <f t="shared" ref="J8:J15" si="2">ROUND(H8/$H$16,3)</f>
        <v>9.1999999999999998E-2</v>
      </c>
      <c r="K8" s="20" t="str">
        <f t="shared" ref="K8:K15" si="3">IF(I8&gt;=100%,"☆","")</f>
        <v/>
      </c>
    </row>
    <row r="9" spans="2:11" x14ac:dyDescent="0.4">
      <c r="B9" s="16">
        <v>16</v>
      </c>
      <c r="C9" s="17" t="s">
        <v>18</v>
      </c>
      <c r="D9" s="18">
        <v>1300000</v>
      </c>
      <c r="E9" s="18">
        <v>379000</v>
      </c>
      <c r="F9" s="18">
        <v>507550</v>
      </c>
      <c r="G9" s="18">
        <v>447920</v>
      </c>
      <c r="H9" s="18">
        <f t="shared" si="0"/>
        <v>1334470</v>
      </c>
      <c r="I9" s="19">
        <f t="shared" si="1"/>
        <v>1.0265</v>
      </c>
      <c r="J9" s="19">
        <f t="shared" si="2"/>
        <v>0.16</v>
      </c>
      <c r="K9" s="20" t="str">
        <f t="shared" si="3"/>
        <v>☆</v>
      </c>
    </row>
    <row r="10" spans="2:11" x14ac:dyDescent="0.4">
      <c r="B10" s="16">
        <v>17</v>
      </c>
      <c r="C10" s="17" t="s">
        <v>16</v>
      </c>
      <c r="D10" s="18">
        <v>1000000</v>
      </c>
      <c r="E10" s="18">
        <v>270500</v>
      </c>
      <c r="F10" s="18">
        <v>384000</v>
      </c>
      <c r="G10" s="18">
        <v>324200</v>
      </c>
      <c r="H10" s="18">
        <f t="shared" si="0"/>
        <v>978700</v>
      </c>
      <c r="I10" s="19">
        <f t="shared" si="1"/>
        <v>0.97870000000000001</v>
      </c>
      <c r="J10" s="19">
        <f t="shared" si="2"/>
        <v>0.11700000000000001</v>
      </c>
      <c r="K10" s="20" t="str">
        <f t="shared" si="3"/>
        <v/>
      </c>
    </row>
    <row r="11" spans="2:11" x14ac:dyDescent="0.4">
      <c r="B11" s="16">
        <v>18</v>
      </c>
      <c r="C11" s="17" t="s">
        <v>20</v>
      </c>
      <c r="D11" s="18">
        <v>900000</v>
      </c>
      <c r="E11" s="18">
        <v>385550</v>
      </c>
      <c r="F11" s="18">
        <v>370000</v>
      </c>
      <c r="G11" s="18">
        <v>220670</v>
      </c>
      <c r="H11" s="18">
        <f t="shared" si="0"/>
        <v>976220</v>
      </c>
      <c r="I11" s="19">
        <f t="shared" si="1"/>
        <v>1.0846</v>
      </c>
      <c r="J11" s="19">
        <f t="shared" si="2"/>
        <v>0.11700000000000001</v>
      </c>
      <c r="K11" s="20" t="str">
        <f t="shared" si="3"/>
        <v>☆</v>
      </c>
    </row>
    <row r="12" spans="2:11" x14ac:dyDescent="0.4">
      <c r="B12" s="16">
        <v>19</v>
      </c>
      <c r="C12" s="17" t="s">
        <v>23</v>
      </c>
      <c r="D12" s="18">
        <v>850000</v>
      </c>
      <c r="E12" s="18">
        <v>246900</v>
      </c>
      <c r="F12" s="18">
        <v>263350</v>
      </c>
      <c r="G12" s="18">
        <v>264100</v>
      </c>
      <c r="H12" s="18">
        <f t="shared" si="0"/>
        <v>774350</v>
      </c>
      <c r="I12" s="19">
        <f t="shared" si="1"/>
        <v>0.91100000000000003</v>
      </c>
      <c r="J12" s="19">
        <f t="shared" si="2"/>
        <v>9.2999999999999999E-2</v>
      </c>
      <c r="K12" s="20" t="str">
        <f t="shared" si="3"/>
        <v/>
      </c>
    </row>
    <row r="13" spans="2:11" x14ac:dyDescent="0.4">
      <c r="B13" s="16">
        <v>20</v>
      </c>
      <c r="C13" s="17" t="s">
        <v>21</v>
      </c>
      <c r="D13" s="18">
        <v>780000</v>
      </c>
      <c r="E13" s="18">
        <v>148570</v>
      </c>
      <c r="F13" s="18">
        <v>271900</v>
      </c>
      <c r="G13" s="18">
        <v>318440</v>
      </c>
      <c r="H13" s="18">
        <f t="shared" si="0"/>
        <v>738910</v>
      </c>
      <c r="I13" s="19">
        <f t="shared" si="1"/>
        <v>0.94730000000000003</v>
      </c>
      <c r="J13" s="19">
        <f t="shared" si="2"/>
        <v>8.8999999999999996E-2</v>
      </c>
      <c r="K13" s="20" t="str">
        <f t="shared" si="3"/>
        <v/>
      </c>
    </row>
    <row r="14" spans="2:11" x14ac:dyDescent="0.4">
      <c r="B14" s="16">
        <v>21</v>
      </c>
      <c r="C14" s="17" t="s">
        <v>22</v>
      </c>
      <c r="D14" s="18">
        <v>750000</v>
      </c>
      <c r="E14" s="18">
        <v>247000</v>
      </c>
      <c r="F14" s="18">
        <v>320780</v>
      </c>
      <c r="G14" s="18">
        <v>224400</v>
      </c>
      <c r="H14" s="18">
        <f t="shared" si="0"/>
        <v>792180</v>
      </c>
      <c r="I14" s="19">
        <f t="shared" si="1"/>
        <v>1.0562</v>
      </c>
      <c r="J14" s="19">
        <f t="shared" si="2"/>
        <v>9.5000000000000001E-2</v>
      </c>
      <c r="K14" s="20" t="str">
        <f t="shared" si="3"/>
        <v>☆</v>
      </c>
    </row>
    <row r="15" spans="2:11" ht="19.5" thickBot="1" x14ac:dyDescent="0.45">
      <c r="B15" s="26">
        <v>22</v>
      </c>
      <c r="C15" s="27" t="s">
        <v>24</v>
      </c>
      <c r="D15" s="28">
        <v>600000</v>
      </c>
      <c r="E15" s="28">
        <v>201000</v>
      </c>
      <c r="F15" s="28">
        <v>175140</v>
      </c>
      <c r="G15" s="28">
        <v>219110</v>
      </c>
      <c r="H15" s="28">
        <f t="shared" si="0"/>
        <v>595250</v>
      </c>
      <c r="I15" s="29">
        <f t="shared" si="1"/>
        <v>0.99199999999999999</v>
      </c>
      <c r="J15" s="29">
        <f t="shared" si="2"/>
        <v>7.0999999999999994E-2</v>
      </c>
      <c r="K15" s="30" t="str">
        <f t="shared" si="3"/>
        <v/>
      </c>
    </row>
    <row r="16" spans="2:11" ht="19.5" thickTop="1" x14ac:dyDescent="0.4">
      <c r="B16" s="59" t="s">
        <v>1</v>
      </c>
      <c r="C16" s="60"/>
      <c r="D16" s="31">
        <f>SUM(D7:D15)</f>
        <v>8380000</v>
      </c>
      <c r="E16" s="31">
        <f>SUM(E7:E15)</f>
        <v>2625950</v>
      </c>
      <c r="F16" s="31">
        <f>SUM(F7:F15)</f>
        <v>3045920</v>
      </c>
      <c r="G16" s="31">
        <f>SUM(G7:G15)</f>
        <v>2664540</v>
      </c>
      <c r="H16" s="31">
        <f>SUM(H7:H15)</f>
        <v>8336410</v>
      </c>
      <c r="I16" s="32"/>
      <c r="J16" s="32"/>
      <c r="K16" s="33"/>
    </row>
    <row r="17" spans="2:11" x14ac:dyDescent="0.4">
      <c r="B17" s="61" t="s">
        <v>2</v>
      </c>
      <c r="C17" s="62"/>
      <c r="D17" s="5">
        <f>AVERAGE(D7:D15)</f>
        <v>931111.11111111112</v>
      </c>
      <c r="E17" s="5">
        <f>AVERAGE(E7:E15)</f>
        <v>291772.22222222225</v>
      </c>
      <c r="F17" s="5">
        <f>AVERAGE(F7:F15)</f>
        <v>338435.55555555556</v>
      </c>
      <c r="G17" s="5">
        <f>AVERAGE(G7:G15)</f>
        <v>296060</v>
      </c>
      <c r="H17" s="5">
        <f>AVERAGE(H7:H15)</f>
        <v>926267.77777777775</v>
      </c>
      <c r="I17" s="34"/>
      <c r="J17" s="34"/>
      <c r="K17" s="35"/>
    </row>
    <row r="18" spans="2:11" x14ac:dyDescent="0.4">
      <c r="B18" s="61" t="s">
        <v>3</v>
      </c>
      <c r="C18" s="62"/>
      <c r="D18" s="5">
        <f>MAX(D7:D15)</f>
        <v>1400000</v>
      </c>
      <c r="E18" s="5">
        <f>MAX(E7:E15)</f>
        <v>428000</v>
      </c>
      <c r="F18" s="5">
        <f>MAX(F7:F15)</f>
        <v>507550</v>
      </c>
      <c r="G18" s="5">
        <f>MAX(G7:G15)</f>
        <v>525700</v>
      </c>
      <c r="H18" s="5">
        <f>MAX(H7:H15)</f>
        <v>1378500</v>
      </c>
      <c r="I18" s="34"/>
      <c r="J18" s="34"/>
      <c r="K18" s="35"/>
    </row>
    <row r="19" spans="2:11" ht="19.5" thickBot="1" x14ac:dyDescent="0.45">
      <c r="B19" s="52" t="s">
        <v>4</v>
      </c>
      <c r="C19" s="53"/>
      <c r="D19" s="36">
        <f>MIN(D7:D15)</f>
        <v>600000</v>
      </c>
      <c r="E19" s="36">
        <f>MIN(E7:E15)</f>
        <v>148570</v>
      </c>
      <c r="F19" s="36">
        <f>MIN(F7:F15)</f>
        <v>175140</v>
      </c>
      <c r="G19" s="36">
        <f>MIN(G7:G15)</f>
        <v>120000</v>
      </c>
      <c r="H19" s="36">
        <f>MIN(H7:H15)</f>
        <v>595250</v>
      </c>
      <c r="I19" s="37"/>
      <c r="J19" s="37"/>
      <c r="K19" s="38"/>
    </row>
  </sheetData>
  <mergeCells count="7">
    <mergeCell ref="B19:C19"/>
    <mergeCell ref="C1:D1"/>
    <mergeCell ref="C2:D2"/>
    <mergeCell ref="B4:K4"/>
    <mergeCell ref="B16:C16"/>
    <mergeCell ref="B17:C17"/>
    <mergeCell ref="B18:C18"/>
  </mergeCells>
  <phoneticPr fontId="1"/>
  <printOptions horizontalCentered="1"/>
  <pageMargins left="0.70866141732283472" right="0.70866141732283472" top="0.39370078740157483" bottom="0.39370078740157483" header="0.31496062992125984" footer="0.31496062992125984"/>
  <pageSetup paperSize="9" scale="73" orientation="landscape" horizontalDpi="4294967293" verticalDpi="300" r:id="rId1"/>
  <headerFooter>
    <oddHeader>&amp;L&amp;A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I40"/>
  <sheetViews>
    <sheetView view="pageBreakPreview" zoomScale="60" zoomScaleNormal="85" workbookViewId="0">
      <selection activeCell="B28" sqref="B28"/>
    </sheetView>
  </sheetViews>
  <sheetFormatPr defaultRowHeight="18.75" x14ac:dyDescent="0.4"/>
  <cols>
    <col min="2" max="9" width="12.125" customWidth="1"/>
  </cols>
  <sheetData>
    <row r="1" spans="2:9" x14ac:dyDescent="0.4">
      <c r="B1" s="23" t="s">
        <v>56</v>
      </c>
    </row>
    <row r="3" spans="2:9" x14ac:dyDescent="0.4">
      <c r="B3" s="21" t="s">
        <v>26</v>
      </c>
      <c r="C3" s="21" t="s">
        <v>25</v>
      </c>
      <c r="D3" s="21" t="s">
        <v>7</v>
      </c>
      <c r="E3" s="21" t="s">
        <v>9</v>
      </c>
      <c r="F3" s="21" t="s">
        <v>10</v>
      </c>
      <c r="G3" s="21" t="s">
        <v>11</v>
      </c>
      <c r="H3" s="21" t="s">
        <v>8</v>
      </c>
      <c r="I3" s="21" t="s">
        <v>0</v>
      </c>
    </row>
    <row r="4" spans="2:9" x14ac:dyDescent="0.4">
      <c r="B4" s="22">
        <v>1</v>
      </c>
      <c r="C4" s="22" t="s">
        <v>54</v>
      </c>
      <c r="D4" s="5">
        <v>1700000</v>
      </c>
      <c r="E4" s="5">
        <v>794000</v>
      </c>
      <c r="F4" s="5">
        <v>366950</v>
      </c>
      <c r="G4" s="5">
        <v>458000</v>
      </c>
      <c r="H4" s="5">
        <f t="shared" ref="H4:H33" si="0">SUM(E4:G4)</f>
        <v>1618950</v>
      </c>
      <c r="I4" s="6">
        <f t="shared" ref="I4:I16" si="1">H4/D4</f>
        <v>0.95232352941176468</v>
      </c>
    </row>
    <row r="5" spans="2:9" x14ac:dyDescent="0.4">
      <c r="B5" s="22">
        <v>2</v>
      </c>
      <c r="C5" s="22" t="s">
        <v>52</v>
      </c>
      <c r="D5" s="5">
        <v>1000000</v>
      </c>
      <c r="E5" s="5">
        <v>385700</v>
      </c>
      <c r="F5" s="5">
        <v>245900</v>
      </c>
      <c r="G5" s="5">
        <v>345600</v>
      </c>
      <c r="H5" s="5">
        <f t="shared" si="0"/>
        <v>977200</v>
      </c>
      <c r="I5" s="6">
        <f t="shared" si="1"/>
        <v>0.97719999999999996</v>
      </c>
    </row>
    <row r="6" spans="2:9" x14ac:dyDescent="0.4">
      <c r="B6" s="22">
        <v>3</v>
      </c>
      <c r="C6" s="22" t="s">
        <v>53</v>
      </c>
      <c r="D6" s="5">
        <v>1600000</v>
      </c>
      <c r="E6" s="5">
        <v>361000</v>
      </c>
      <c r="F6" s="5">
        <v>421000</v>
      </c>
      <c r="G6" s="5">
        <v>743830</v>
      </c>
      <c r="H6" s="5">
        <f t="shared" si="0"/>
        <v>1525830</v>
      </c>
      <c r="I6" s="6">
        <f t="shared" si="1"/>
        <v>0.95364375000000001</v>
      </c>
    </row>
    <row r="7" spans="2:9" x14ac:dyDescent="0.4">
      <c r="B7" s="22">
        <v>4</v>
      </c>
      <c r="C7" s="22" t="s">
        <v>47</v>
      </c>
      <c r="D7" s="5">
        <v>1200000</v>
      </c>
      <c r="E7" s="5">
        <v>430000</v>
      </c>
      <c r="F7" s="5">
        <v>151000</v>
      </c>
      <c r="G7" s="5">
        <v>545000</v>
      </c>
      <c r="H7" s="5">
        <f t="shared" si="0"/>
        <v>1126000</v>
      </c>
      <c r="I7" s="6">
        <f t="shared" si="1"/>
        <v>0.93833333333333335</v>
      </c>
    </row>
    <row r="8" spans="2:9" x14ac:dyDescent="0.4">
      <c r="B8" s="22">
        <v>5</v>
      </c>
      <c r="C8" s="22" t="s">
        <v>41</v>
      </c>
      <c r="D8" s="5">
        <v>1000000</v>
      </c>
      <c r="E8" s="5">
        <v>328500</v>
      </c>
      <c r="F8" s="5">
        <v>238000</v>
      </c>
      <c r="G8" s="5">
        <v>399860</v>
      </c>
      <c r="H8" s="5">
        <f t="shared" si="0"/>
        <v>966360</v>
      </c>
      <c r="I8" s="6">
        <f t="shared" si="1"/>
        <v>0.96636</v>
      </c>
    </row>
    <row r="9" spans="2:9" x14ac:dyDescent="0.4">
      <c r="B9" s="22">
        <v>6</v>
      </c>
      <c r="C9" s="22" t="s">
        <v>51</v>
      </c>
      <c r="D9" s="5">
        <v>1500000</v>
      </c>
      <c r="E9" s="5">
        <v>338270</v>
      </c>
      <c r="F9" s="5">
        <v>473100</v>
      </c>
      <c r="G9" s="5">
        <v>699800</v>
      </c>
      <c r="H9" s="5">
        <f t="shared" si="0"/>
        <v>1511170</v>
      </c>
      <c r="I9" s="6">
        <f t="shared" si="1"/>
        <v>1.0074466666666666</v>
      </c>
    </row>
    <row r="10" spans="2:9" x14ac:dyDescent="0.4">
      <c r="B10" s="22">
        <v>7</v>
      </c>
      <c r="C10" s="22" t="s">
        <v>34</v>
      </c>
      <c r="D10" s="5">
        <v>1600000</v>
      </c>
      <c r="E10" s="5">
        <v>455240</v>
      </c>
      <c r="F10" s="5">
        <v>686500</v>
      </c>
      <c r="G10" s="5">
        <v>491550</v>
      </c>
      <c r="H10" s="5">
        <f t="shared" si="0"/>
        <v>1633290</v>
      </c>
      <c r="I10" s="6">
        <f t="shared" si="1"/>
        <v>1.0208062499999999</v>
      </c>
    </row>
    <row r="11" spans="2:9" x14ac:dyDescent="0.4">
      <c r="B11" s="22">
        <v>8</v>
      </c>
      <c r="C11" s="22" t="s">
        <v>43</v>
      </c>
      <c r="D11" s="5">
        <v>1000000</v>
      </c>
      <c r="E11" s="5">
        <v>267000</v>
      </c>
      <c r="F11" s="5">
        <v>367000</v>
      </c>
      <c r="G11" s="5">
        <v>354400</v>
      </c>
      <c r="H11" s="5">
        <f t="shared" si="0"/>
        <v>988400</v>
      </c>
      <c r="I11" s="6">
        <f t="shared" si="1"/>
        <v>0.98839999999999995</v>
      </c>
    </row>
    <row r="12" spans="2:9" x14ac:dyDescent="0.4">
      <c r="B12" s="22">
        <v>9</v>
      </c>
      <c r="C12" s="22" t="s">
        <v>36</v>
      </c>
      <c r="D12" s="5">
        <v>600000</v>
      </c>
      <c r="E12" s="5">
        <v>164000</v>
      </c>
      <c r="F12" s="5">
        <v>271690</v>
      </c>
      <c r="G12" s="5">
        <v>167000</v>
      </c>
      <c r="H12" s="5">
        <f t="shared" si="0"/>
        <v>602690</v>
      </c>
      <c r="I12" s="6">
        <f t="shared" si="1"/>
        <v>1.0044833333333334</v>
      </c>
    </row>
    <row r="13" spans="2:9" x14ac:dyDescent="0.4">
      <c r="B13" s="22">
        <v>10</v>
      </c>
      <c r="C13" s="22" t="s">
        <v>40</v>
      </c>
      <c r="D13" s="5">
        <v>850000</v>
      </c>
      <c r="E13" s="5">
        <v>252000</v>
      </c>
      <c r="F13" s="5">
        <v>284270</v>
      </c>
      <c r="G13" s="5">
        <v>280800</v>
      </c>
      <c r="H13" s="5">
        <f t="shared" si="0"/>
        <v>817070</v>
      </c>
      <c r="I13" s="6">
        <f t="shared" si="1"/>
        <v>0.96125882352941172</v>
      </c>
    </row>
    <row r="14" spans="2:9" x14ac:dyDescent="0.4">
      <c r="B14" s="22">
        <v>11</v>
      </c>
      <c r="C14" s="22" t="s">
        <v>44</v>
      </c>
      <c r="D14" s="5">
        <v>900000</v>
      </c>
      <c r="E14" s="5">
        <v>349400</v>
      </c>
      <c r="F14" s="5">
        <v>223590</v>
      </c>
      <c r="G14" s="5">
        <v>244640</v>
      </c>
      <c r="H14" s="5">
        <f t="shared" si="0"/>
        <v>817630</v>
      </c>
      <c r="I14" s="6">
        <f t="shared" si="1"/>
        <v>0.90847777777777783</v>
      </c>
    </row>
    <row r="15" spans="2:9" x14ac:dyDescent="0.4">
      <c r="B15" s="22">
        <v>12</v>
      </c>
      <c r="C15" s="22" t="s">
        <v>48</v>
      </c>
      <c r="D15" s="5">
        <v>900000</v>
      </c>
      <c r="E15" s="5">
        <v>185000</v>
      </c>
      <c r="F15" s="5">
        <v>224180</v>
      </c>
      <c r="G15" s="5">
        <v>508000</v>
      </c>
      <c r="H15" s="5">
        <f t="shared" si="0"/>
        <v>917180</v>
      </c>
      <c r="I15" s="6">
        <f t="shared" si="1"/>
        <v>1.0190888888888889</v>
      </c>
    </row>
    <row r="16" spans="2:9" x14ac:dyDescent="0.4">
      <c r="B16" s="22">
        <v>13</v>
      </c>
      <c r="C16" s="22" t="s">
        <v>49</v>
      </c>
      <c r="D16" s="5">
        <v>800000</v>
      </c>
      <c r="E16" s="5">
        <v>377450</v>
      </c>
      <c r="F16" s="5">
        <v>211590</v>
      </c>
      <c r="G16" s="5">
        <v>136870</v>
      </c>
      <c r="H16" s="5">
        <f t="shared" si="0"/>
        <v>725910</v>
      </c>
      <c r="I16" s="6">
        <f t="shared" si="1"/>
        <v>0.90738750000000001</v>
      </c>
    </row>
    <row r="17" spans="2:9" x14ac:dyDescent="0.4">
      <c r="B17" s="2">
        <v>14</v>
      </c>
      <c r="C17" s="2" t="s">
        <v>33</v>
      </c>
      <c r="D17" s="5">
        <v>1400000</v>
      </c>
      <c r="E17" s="5">
        <v>428000</v>
      </c>
      <c r="F17" s="5">
        <v>424800</v>
      </c>
      <c r="G17" s="5">
        <v>525700</v>
      </c>
      <c r="H17" s="5">
        <f t="shared" si="0"/>
        <v>1378500</v>
      </c>
      <c r="I17" s="3">
        <f t="shared" ref="I17:I25" si="2">ROUND(H17/D17,3)</f>
        <v>0.98499999999999999</v>
      </c>
    </row>
    <row r="18" spans="2:9" x14ac:dyDescent="0.4">
      <c r="B18" s="2">
        <v>15</v>
      </c>
      <c r="C18" s="2" t="s">
        <v>14</v>
      </c>
      <c r="D18" s="5">
        <v>800000</v>
      </c>
      <c r="E18" s="5">
        <v>319430</v>
      </c>
      <c r="F18" s="5">
        <v>328400</v>
      </c>
      <c r="G18" s="5">
        <v>120000</v>
      </c>
      <c r="H18" s="5">
        <f t="shared" si="0"/>
        <v>767830</v>
      </c>
      <c r="I18" s="3">
        <f t="shared" si="2"/>
        <v>0.96</v>
      </c>
    </row>
    <row r="19" spans="2:9" x14ac:dyDescent="0.4">
      <c r="B19" s="2">
        <v>16</v>
      </c>
      <c r="C19" s="2" t="s">
        <v>15</v>
      </c>
      <c r="D19" s="5">
        <v>1300000</v>
      </c>
      <c r="E19" s="5">
        <v>379000</v>
      </c>
      <c r="F19" s="5">
        <v>507550</v>
      </c>
      <c r="G19" s="5">
        <v>447920</v>
      </c>
      <c r="H19" s="5">
        <f t="shared" si="0"/>
        <v>1334470</v>
      </c>
      <c r="I19" s="3">
        <f t="shared" si="2"/>
        <v>1.0269999999999999</v>
      </c>
    </row>
    <row r="20" spans="2:9" x14ac:dyDescent="0.4">
      <c r="B20" s="2">
        <v>17</v>
      </c>
      <c r="C20" s="2" t="s">
        <v>13</v>
      </c>
      <c r="D20" s="5">
        <v>1000000</v>
      </c>
      <c r="E20" s="5">
        <v>270500</v>
      </c>
      <c r="F20" s="5">
        <v>384000</v>
      </c>
      <c r="G20" s="5">
        <v>324200</v>
      </c>
      <c r="H20" s="5">
        <f t="shared" si="0"/>
        <v>978700</v>
      </c>
      <c r="I20" s="3">
        <f t="shared" si="2"/>
        <v>0.97899999999999998</v>
      </c>
    </row>
    <row r="21" spans="2:9" x14ac:dyDescent="0.4">
      <c r="B21" s="2">
        <v>18</v>
      </c>
      <c r="C21" s="2" t="s">
        <v>28</v>
      </c>
      <c r="D21" s="5">
        <v>900000</v>
      </c>
      <c r="E21" s="5">
        <v>385550</v>
      </c>
      <c r="F21" s="5">
        <v>370000</v>
      </c>
      <c r="G21" s="5">
        <v>220670</v>
      </c>
      <c r="H21" s="5">
        <f t="shared" si="0"/>
        <v>976220</v>
      </c>
      <c r="I21" s="3">
        <f t="shared" si="2"/>
        <v>1.085</v>
      </c>
    </row>
    <row r="22" spans="2:9" x14ac:dyDescent="0.4">
      <c r="B22" s="2">
        <v>19</v>
      </c>
      <c r="C22" s="2" t="s">
        <v>29</v>
      </c>
      <c r="D22" s="5">
        <v>850000</v>
      </c>
      <c r="E22" s="5">
        <v>246900</v>
      </c>
      <c r="F22" s="5">
        <v>263350</v>
      </c>
      <c r="G22" s="5">
        <v>264100</v>
      </c>
      <c r="H22" s="5">
        <f t="shared" si="0"/>
        <v>774350</v>
      </c>
      <c r="I22" s="3">
        <f t="shared" si="2"/>
        <v>0.91100000000000003</v>
      </c>
    </row>
    <row r="23" spans="2:9" x14ac:dyDescent="0.4">
      <c r="B23" s="2">
        <v>20</v>
      </c>
      <c r="C23" s="2" t="s">
        <v>30</v>
      </c>
      <c r="D23" s="5">
        <v>780000</v>
      </c>
      <c r="E23" s="5">
        <v>148570</v>
      </c>
      <c r="F23" s="5">
        <v>271900</v>
      </c>
      <c r="G23" s="5">
        <v>318440</v>
      </c>
      <c r="H23" s="5">
        <f t="shared" si="0"/>
        <v>738910</v>
      </c>
      <c r="I23" s="3">
        <f t="shared" si="2"/>
        <v>0.94699999999999995</v>
      </c>
    </row>
    <row r="24" spans="2:9" x14ac:dyDescent="0.4">
      <c r="B24" s="2">
        <v>21</v>
      </c>
      <c r="C24" s="2" t="s">
        <v>31</v>
      </c>
      <c r="D24" s="5">
        <v>750000</v>
      </c>
      <c r="E24" s="5">
        <v>247000</v>
      </c>
      <c r="F24" s="5">
        <v>320780</v>
      </c>
      <c r="G24" s="5">
        <v>224400</v>
      </c>
      <c r="H24" s="5">
        <f t="shared" si="0"/>
        <v>792180</v>
      </c>
      <c r="I24" s="3">
        <f t="shared" si="2"/>
        <v>1.056</v>
      </c>
    </row>
    <row r="25" spans="2:9" x14ac:dyDescent="0.4">
      <c r="B25" s="2">
        <v>22</v>
      </c>
      <c r="C25" s="2" t="s">
        <v>32</v>
      </c>
      <c r="D25" s="5">
        <v>600000</v>
      </c>
      <c r="E25" s="5">
        <v>201000</v>
      </c>
      <c r="F25" s="5">
        <v>175140</v>
      </c>
      <c r="G25" s="5">
        <v>219110</v>
      </c>
      <c r="H25" s="5">
        <f t="shared" si="0"/>
        <v>595250</v>
      </c>
      <c r="I25" s="3">
        <f t="shared" si="2"/>
        <v>0.99199999999999999</v>
      </c>
    </row>
    <row r="26" spans="2:9" x14ac:dyDescent="0.4">
      <c r="B26" s="22">
        <v>23</v>
      </c>
      <c r="C26" s="22" t="s">
        <v>50</v>
      </c>
      <c r="D26" s="5">
        <v>1300000</v>
      </c>
      <c r="E26" s="5">
        <v>371120</v>
      </c>
      <c r="F26" s="5">
        <v>473100</v>
      </c>
      <c r="G26" s="5">
        <v>450000</v>
      </c>
      <c r="H26" s="5">
        <f t="shared" si="0"/>
        <v>1294220</v>
      </c>
      <c r="I26" s="6">
        <f t="shared" ref="I26:I33" si="3">H26/D26</f>
        <v>0.99555384615384612</v>
      </c>
    </row>
    <row r="27" spans="2:9" x14ac:dyDescent="0.4">
      <c r="B27" s="22">
        <v>24</v>
      </c>
      <c r="C27" s="22" t="s">
        <v>39</v>
      </c>
      <c r="D27" s="5">
        <v>900000</v>
      </c>
      <c r="E27" s="5">
        <v>206500</v>
      </c>
      <c r="F27" s="5">
        <v>288800</v>
      </c>
      <c r="G27" s="5">
        <v>349000</v>
      </c>
      <c r="H27" s="5">
        <f t="shared" si="0"/>
        <v>844300</v>
      </c>
      <c r="I27" s="6">
        <f t="shared" si="3"/>
        <v>0.93811111111111112</v>
      </c>
    </row>
    <row r="28" spans="2:9" x14ac:dyDescent="0.4">
      <c r="B28" s="22">
        <v>25</v>
      </c>
      <c r="C28" s="22" t="s">
        <v>46</v>
      </c>
      <c r="D28" s="5">
        <v>850000</v>
      </c>
      <c r="E28" s="5">
        <v>259910</v>
      </c>
      <c r="F28" s="5">
        <v>392800</v>
      </c>
      <c r="G28" s="5">
        <v>240000</v>
      </c>
      <c r="H28" s="5">
        <f t="shared" si="0"/>
        <v>892710</v>
      </c>
      <c r="I28" s="6">
        <f t="shared" si="3"/>
        <v>1.0502470588235293</v>
      </c>
    </row>
    <row r="29" spans="2:9" x14ac:dyDescent="0.4">
      <c r="B29" s="22">
        <v>26</v>
      </c>
      <c r="C29" s="22" t="s">
        <v>38</v>
      </c>
      <c r="D29" s="5">
        <v>900000</v>
      </c>
      <c r="E29" s="5">
        <v>361680</v>
      </c>
      <c r="F29" s="5">
        <v>282850</v>
      </c>
      <c r="G29" s="5">
        <v>283500</v>
      </c>
      <c r="H29" s="5">
        <f t="shared" si="0"/>
        <v>928030</v>
      </c>
      <c r="I29" s="6">
        <f t="shared" si="3"/>
        <v>1.0311444444444444</v>
      </c>
    </row>
    <row r="30" spans="2:9" x14ac:dyDescent="0.4">
      <c r="B30" s="22">
        <v>27</v>
      </c>
      <c r="C30" s="22" t="s">
        <v>45</v>
      </c>
      <c r="D30" s="5">
        <v>900000</v>
      </c>
      <c r="E30" s="5">
        <v>124000</v>
      </c>
      <c r="F30" s="5">
        <v>357700</v>
      </c>
      <c r="G30" s="5">
        <v>432000</v>
      </c>
      <c r="H30" s="5">
        <f t="shared" si="0"/>
        <v>913700</v>
      </c>
      <c r="I30" s="6">
        <f t="shared" si="3"/>
        <v>1.0152222222222222</v>
      </c>
    </row>
    <row r="31" spans="2:9" x14ac:dyDescent="0.4">
      <c r="B31" s="22">
        <v>28</v>
      </c>
      <c r="C31" s="22" t="s">
        <v>42</v>
      </c>
      <c r="D31" s="5">
        <v>1600000</v>
      </c>
      <c r="E31" s="5">
        <v>504000</v>
      </c>
      <c r="F31" s="5">
        <v>398900</v>
      </c>
      <c r="G31" s="5">
        <v>682600</v>
      </c>
      <c r="H31" s="5">
        <f t="shared" si="0"/>
        <v>1585500</v>
      </c>
      <c r="I31" s="6">
        <f t="shared" si="3"/>
        <v>0.99093750000000003</v>
      </c>
    </row>
    <row r="32" spans="2:9" x14ac:dyDescent="0.4">
      <c r="B32" s="22">
        <v>29</v>
      </c>
      <c r="C32" s="22" t="s">
        <v>37</v>
      </c>
      <c r="D32" s="5">
        <v>900000</v>
      </c>
      <c r="E32" s="5">
        <v>203600</v>
      </c>
      <c r="F32" s="5">
        <v>356000</v>
      </c>
      <c r="G32" s="5">
        <v>287600</v>
      </c>
      <c r="H32" s="5">
        <f t="shared" si="0"/>
        <v>847200</v>
      </c>
      <c r="I32" s="6">
        <f t="shared" si="3"/>
        <v>0.94133333333333336</v>
      </c>
    </row>
    <row r="33" spans="2:9" x14ac:dyDescent="0.4">
      <c r="B33" s="22">
        <v>30</v>
      </c>
      <c r="C33" s="22" t="s">
        <v>35</v>
      </c>
      <c r="D33" s="5">
        <v>950000</v>
      </c>
      <c r="E33" s="5">
        <v>296260</v>
      </c>
      <c r="F33" s="5">
        <v>313550</v>
      </c>
      <c r="G33" s="5">
        <v>323720</v>
      </c>
      <c r="H33" s="5">
        <f t="shared" si="0"/>
        <v>933530</v>
      </c>
      <c r="I33" s="6">
        <f t="shared" si="3"/>
        <v>0.98266315789473679</v>
      </c>
    </row>
    <row r="37" spans="2:9" x14ac:dyDescent="0.4">
      <c r="B37" s="21" t="s">
        <v>26</v>
      </c>
      <c r="C37" s="21" t="s">
        <v>25</v>
      </c>
      <c r="D37" s="21" t="s">
        <v>7</v>
      </c>
      <c r="E37" s="21" t="s">
        <v>9</v>
      </c>
      <c r="F37" s="21" t="s">
        <v>10</v>
      </c>
      <c r="G37" s="21" t="s">
        <v>11</v>
      </c>
      <c r="H37" s="21" t="s">
        <v>8</v>
      </c>
      <c r="I37" s="21" t="s">
        <v>0</v>
      </c>
    </row>
    <row r="38" spans="2:9" x14ac:dyDescent="0.4">
      <c r="B38" s="2">
        <v>16</v>
      </c>
      <c r="C38" s="2" t="s">
        <v>15</v>
      </c>
      <c r="D38" s="5">
        <v>1300000</v>
      </c>
      <c r="E38" s="5">
        <v>379000</v>
      </c>
      <c r="F38" s="5">
        <v>507550</v>
      </c>
      <c r="G38" s="5">
        <v>447920</v>
      </c>
      <c r="H38" s="5">
        <v>1334470</v>
      </c>
      <c r="I38" s="3">
        <v>1.0269999999999999</v>
      </c>
    </row>
    <row r="39" spans="2:9" x14ac:dyDescent="0.4">
      <c r="B39" s="22">
        <v>7</v>
      </c>
      <c r="C39" s="22" t="s">
        <v>34</v>
      </c>
      <c r="D39" s="5">
        <v>1600000</v>
      </c>
      <c r="E39" s="5">
        <v>455240</v>
      </c>
      <c r="F39" s="5">
        <v>686500</v>
      </c>
      <c r="G39" s="5">
        <v>491550</v>
      </c>
      <c r="H39" s="5">
        <v>1633290</v>
      </c>
      <c r="I39" s="6">
        <v>1.0208062499999999</v>
      </c>
    </row>
    <row r="40" spans="2:9" x14ac:dyDescent="0.4">
      <c r="B40" s="22">
        <v>6</v>
      </c>
      <c r="C40" s="22" t="s">
        <v>51</v>
      </c>
      <c r="D40" s="5">
        <v>1500000</v>
      </c>
      <c r="E40" s="5">
        <v>338270</v>
      </c>
      <c r="F40" s="5">
        <v>473100</v>
      </c>
      <c r="G40" s="5">
        <v>699800</v>
      </c>
      <c r="H40" s="5">
        <v>1511170</v>
      </c>
      <c r="I40" s="6">
        <v>1.0074466666666666</v>
      </c>
    </row>
  </sheetData>
  <autoFilter ref="B3:I33">
    <sortState ref="B4:I33">
      <sortCondition ref="B4"/>
    </sortState>
  </autoFilter>
  <sortState ref="B38:I40">
    <sortCondition descending="1" ref="I40"/>
  </sortState>
  <phoneticPr fontId="1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3"/>
  <sheetViews>
    <sheetView tabSelected="1" zoomScale="70" zoomScaleNormal="70" workbookViewId="0"/>
  </sheetViews>
  <sheetFormatPr defaultRowHeight="18.75" x14ac:dyDescent="0.4"/>
  <cols>
    <col min="2" max="2" width="9.125" customWidth="1"/>
    <col min="3" max="4" width="17.375" customWidth="1"/>
    <col min="5" max="5" width="9.125" customWidth="1"/>
    <col min="6" max="7" width="17.375" customWidth="1"/>
    <col min="8" max="8" width="9.125" customWidth="1"/>
    <col min="9" max="10" width="17.375" customWidth="1"/>
    <col min="11" max="11" width="9.125" customWidth="1"/>
    <col min="12" max="13" width="17.375" customWidth="1"/>
  </cols>
  <sheetData>
    <row r="2" spans="1:16" x14ac:dyDescent="0.4">
      <c r="A2" s="39" t="s">
        <v>58</v>
      </c>
      <c r="B2" s="40" t="s">
        <v>59</v>
      </c>
    </row>
    <row r="5" spans="1:16" x14ac:dyDescent="0.4">
      <c r="A5" s="41" t="s">
        <v>128</v>
      </c>
      <c r="B5" s="42" t="s">
        <v>127</v>
      </c>
    </row>
    <row r="6" spans="1:16" x14ac:dyDescent="0.4">
      <c r="A6" s="1"/>
    </row>
    <row r="7" spans="1:16" x14ac:dyDescent="0.4">
      <c r="A7" s="1"/>
      <c r="B7" s="43" t="s">
        <v>78</v>
      </c>
      <c r="C7" s="44" t="s">
        <v>126</v>
      </c>
      <c r="D7" s="45"/>
      <c r="E7" s="43" t="s">
        <v>70</v>
      </c>
      <c r="F7" s="44" t="s">
        <v>125</v>
      </c>
      <c r="G7" s="45"/>
      <c r="H7" s="43" t="s">
        <v>74</v>
      </c>
      <c r="I7" s="49" t="s">
        <v>124</v>
      </c>
      <c r="J7" s="45"/>
      <c r="K7" s="43"/>
      <c r="O7" s="46" t="s">
        <v>60</v>
      </c>
      <c r="P7" s="47" t="s">
        <v>61</v>
      </c>
    </row>
    <row r="8" spans="1:16" x14ac:dyDescent="0.4">
      <c r="A8" s="1"/>
    </row>
    <row r="9" spans="1:16" x14ac:dyDescent="0.4">
      <c r="A9" s="41" t="s">
        <v>123</v>
      </c>
      <c r="B9" s="42" t="s">
        <v>122</v>
      </c>
    </row>
    <row r="10" spans="1:16" x14ac:dyDescent="0.4">
      <c r="A10" s="1"/>
    </row>
    <row r="11" spans="1:16" x14ac:dyDescent="0.4">
      <c r="A11" s="1"/>
      <c r="B11" s="43" t="s">
        <v>87</v>
      </c>
      <c r="C11" s="48">
        <v>6</v>
      </c>
      <c r="D11" s="45"/>
      <c r="E11" s="43" t="s">
        <v>76</v>
      </c>
      <c r="F11" s="48">
        <v>7</v>
      </c>
      <c r="G11" s="45"/>
      <c r="H11" s="43" t="s">
        <v>74</v>
      </c>
      <c r="I11" s="48">
        <v>8</v>
      </c>
      <c r="J11" s="45"/>
      <c r="K11" s="43" t="s">
        <v>69</v>
      </c>
      <c r="L11" s="48">
        <v>9</v>
      </c>
      <c r="O11" s="46" t="s">
        <v>60</v>
      </c>
      <c r="P11" s="47" t="s">
        <v>62</v>
      </c>
    </row>
    <row r="12" spans="1:16" x14ac:dyDescent="0.4">
      <c r="A12" s="1"/>
    </row>
    <row r="13" spans="1:16" x14ac:dyDescent="0.4">
      <c r="A13" s="41" t="s">
        <v>121</v>
      </c>
      <c r="B13" s="42" t="s">
        <v>120</v>
      </c>
    </row>
    <row r="14" spans="1:16" x14ac:dyDescent="0.4">
      <c r="A14" s="1"/>
    </row>
    <row r="15" spans="1:16" x14ac:dyDescent="0.4">
      <c r="A15" s="1"/>
      <c r="B15" s="43" t="s">
        <v>66</v>
      </c>
      <c r="C15" s="51" t="s">
        <v>119</v>
      </c>
      <c r="D15" s="45"/>
      <c r="E15" s="43" t="s">
        <v>70</v>
      </c>
      <c r="F15" s="51" t="s">
        <v>118</v>
      </c>
      <c r="G15" s="45"/>
      <c r="H15" s="43" t="s">
        <v>84</v>
      </c>
      <c r="I15" s="51" t="s">
        <v>117</v>
      </c>
      <c r="J15" s="45"/>
      <c r="K15" s="43" t="s">
        <v>69</v>
      </c>
      <c r="L15" s="51" t="s">
        <v>116</v>
      </c>
      <c r="O15" s="46" t="s">
        <v>60</v>
      </c>
      <c r="P15" s="47" t="s">
        <v>61</v>
      </c>
    </row>
    <row r="16" spans="1:16" x14ac:dyDescent="0.4">
      <c r="A16" s="1"/>
    </row>
    <row r="17" spans="1:16" x14ac:dyDescent="0.4">
      <c r="A17" s="41" t="s">
        <v>115</v>
      </c>
      <c r="B17" s="42" t="s">
        <v>114</v>
      </c>
    </row>
    <row r="18" spans="1:16" x14ac:dyDescent="0.4">
      <c r="A18" s="1"/>
    </row>
    <row r="19" spans="1:16" x14ac:dyDescent="0.4">
      <c r="A19" s="1"/>
      <c r="B19" s="43" t="s">
        <v>78</v>
      </c>
      <c r="C19" s="48" t="s">
        <v>113</v>
      </c>
      <c r="D19" s="45"/>
      <c r="E19" s="43" t="s">
        <v>76</v>
      </c>
      <c r="F19" s="48" t="s">
        <v>112</v>
      </c>
      <c r="G19" s="45"/>
      <c r="H19" s="43" t="s">
        <v>74</v>
      </c>
      <c r="I19" s="48" t="s">
        <v>111</v>
      </c>
      <c r="J19" s="45"/>
      <c r="K19" s="43" t="s">
        <v>72</v>
      </c>
      <c r="L19" s="48" t="s">
        <v>110</v>
      </c>
      <c r="O19" s="46" t="s">
        <v>60</v>
      </c>
      <c r="P19" s="47" t="s">
        <v>63</v>
      </c>
    </row>
    <row r="20" spans="1:16" x14ac:dyDescent="0.4">
      <c r="A20" s="1"/>
    </row>
    <row r="21" spans="1:16" x14ac:dyDescent="0.4">
      <c r="A21" s="41" t="s">
        <v>109</v>
      </c>
      <c r="B21" s="42" t="s">
        <v>64</v>
      </c>
    </row>
    <row r="22" spans="1:16" x14ac:dyDescent="0.4">
      <c r="A22" s="1"/>
    </row>
    <row r="23" spans="1:16" x14ac:dyDescent="0.4">
      <c r="A23" s="1"/>
      <c r="B23" s="43" t="s">
        <v>78</v>
      </c>
      <c r="C23" s="48" t="s">
        <v>105</v>
      </c>
      <c r="D23" s="45"/>
      <c r="E23" s="43" t="s">
        <v>76</v>
      </c>
      <c r="F23" s="48" t="s">
        <v>108</v>
      </c>
      <c r="H23" s="43" t="s">
        <v>74</v>
      </c>
      <c r="I23" s="48" t="s">
        <v>107</v>
      </c>
      <c r="J23" s="45"/>
      <c r="K23" s="43" t="s">
        <v>72</v>
      </c>
      <c r="L23" s="48" t="s">
        <v>101</v>
      </c>
      <c r="O23" s="46" t="s">
        <v>60</v>
      </c>
      <c r="P23" s="47" t="s">
        <v>62</v>
      </c>
    </row>
    <row r="24" spans="1:16" x14ac:dyDescent="0.4">
      <c r="A24" s="1"/>
    </row>
    <row r="25" spans="1:16" x14ac:dyDescent="0.4">
      <c r="A25" s="41" t="s">
        <v>106</v>
      </c>
      <c r="B25" s="42" t="s">
        <v>65</v>
      </c>
    </row>
    <row r="26" spans="1:16" x14ac:dyDescent="0.4">
      <c r="A26" s="1"/>
    </row>
    <row r="27" spans="1:16" x14ac:dyDescent="0.4">
      <c r="A27" s="1"/>
      <c r="B27" s="43" t="s">
        <v>78</v>
      </c>
      <c r="C27" s="48" t="s">
        <v>105</v>
      </c>
      <c r="D27" s="45"/>
      <c r="E27" s="43" t="s">
        <v>104</v>
      </c>
      <c r="F27" s="48" t="s">
        <v>103</v>
      </c>
      <c r="H27" s="43" t="s">
        <v>84</v>
      </c>
      <c r="I27" s="48" t="s">
        <v>102</v>
      </c>
      <c r="J27" s="45"/>
      <c r="K27" s="43" t="s">
        <v>69</v>
      </c>
      <c r="L27" s="48" t="s">
        <v>101</v>
      </c>
      <c r="O27" s="46" t="s">
        <v>60</v>
      </c>
      <c r="P27" s="47" t="s">
        <v>67</v>
      </c>
    </row>
    <row r="28" spans="1:16" x14ac:dyDescent="0.4">
      <c r="A28" s="1"/>
    </row>
    <row r="29" spans="1:16" x14ac:dyDescent="0.4">
      <c r="A29" s="41" t="s">
        <v>100</v>
      </c>
      <c r="B29" s="42" t="s">
        <v>99</v>
      </c>
    </row>
    <row r="30" spans="1:16" x14ac:dyDescent="0.4">
      <c r="A30" s="1"/>
    </row>
    <row r="31" spans="1:16" x14ac:dyDescent="0.4">
      <c r="A31" s="1"/>
      <c r="B31" s="43" t="s">
        <v>78</v>
      </c>
      <c r="C31" s="49" t="s">
        <v>98</v>
      </c>
      <c r="D31" s="45"/>
      <c r="E31" s="43" t="s">
        <v>76</v>
      </c>
      <c r="F31" s="49" t="s">
        <v>75</v>
      </c>
      <c r="G31" s="45"/>
      <c r="H31" s="43" t="s">
        <v>97</v>
      </c>
      <c r="I31" s="49" t="s">
        <v>96</v>
      </c>
      <c r="J31" s="45"/>
      <c r="K31" s="43" t="s">
        <v>72</v>
      </c>
      <c r="L31" s="49" t="s">
        <v>95</v>
      </c>
      <c r="O31" s="46" t="s">
        <v>60</v>
      </c>
      <c r="P31" s="47" t="s">
        <v>63</v>
      </c>
    </row>
    <row r="32" spans="1:16" x14ac:dyDescent="0.4">
      <c r="A32" s="1"/>
    </row>
    <row r="33" spans="1:16" x14ac:dyDescent="0.4">
      <c r="A33" s="41" t="s">
        <v>94</v>
      </c>
      <c r="B33" s="42" t="s">
        <v>68</v>
      </c>
    </row>
    <row r="34" spans="1:16" x14ac:dyDescent="0.4">
      <c r="A34" s="1"/>
    </row>
    <row r="35" spans="1:16" x14ac:dyDescent="0.4">
      <c r="A35" s="1"/>
      <c r="B35" s="43" t="s">
        <v>78</v>
      </c>
      <c r="C35" s="49" t="s">
        <v>93</v>
      </c>
      <c r="D35" s="45"/>
      <c r="E35" s="43" t="s">
        <v>76</v>
      </c>
      <c r="F35" s="49" t="s">
        <v>92</v>
      </c>
      <c r="G35" s="45"/>
      <c r="H35" s="43" t="s">
        <v>84</v>
      </c>
      <c r="I35" s="49" t="s">
        <v>91</v>
      </c>
      <c r="J35" s="45"/>
      <c r="K35" s="43" t="s">
        <v>72</v>
      </c>
      <c r="L35" s="50" t="s">
        <v>90</v>
      </c>
      <c r="O35" s="46" t="s">
        <v>60</v>
      </c>
      <c r="P35" s="47" t="s">
        <v>67</v>
      </c>
    </row>
    <row r="36" spans="1:16" x14ac:dyDescent="0.4">
      <c r="A36" s="1"/>
    </row>
    <row r="37" spans="1:16" x14ac:dyDescent="0.4">
      <c r="A37" s="41" t="s">
        <v>89</v>
      </c>
      <c r="B37" s="42" t="s">
        <v>88</v>
      </c>
    </row>
    <row r="38" spans="1:16" x14ac:dyDescent="0.4">
      <c r="A38" s="1"/>
    </row>
    <row r="39" spans="1:16" x14ac:dyDescent="0.4">
      <c r="A39" s="1"/>
      <c r="B39" s="43" t="s">
        <v>87</v>
      </c>
      <c r="C39" s="49" t="s">
        <v>86</v>
      </c>
      <c r="D39" s="45"/>
      <c r="E39" s="43" t="s">
        <v>70</v>
      </c>
      <c r="F39" s="49" t="s">
        <v>85</v>
      </c>
      <c r="H39" s="43" t="s">
        <v>84</v>
      </c>
      <c r="I39" s="49" t="s">
        <v>83</v>
      </c>
      <c r="K39" s="43" t="s">
        <v>82</v>
      </c>
      <c r="L39" s="50" t="s">
        <v>81</v>
      </c>
      <c r="O39" s="46" t="s">
        <v>60</v>
      </c>
      <c r="P39" s="47" t="s">
        <v>61</v>
      </c>
    </row>
    <row r="40" spans="1:16" x14ac:dyDescent="0.4">
      <c r="A40" s="1"/>
    </row>
    <row r="41" spans="1:16" x14ac:dyDescent="0.4">
      <c r="A41" s="41" t="s">
        <v>80</v>
      </c>
      <c r="B41" s="42" t="s">
        <v>79</v>
      </c>
    </row>
    <row r="43" spans="1:16" x14ac:dyDescent="0.4">
      <c r="B43" s="43" t="s">
        <v>78</v>
      </c>
      <c r="C43" s="49" t="s">
        <v>77</v>
      </c>
      <c r="D43" s="45"/>
      <c r="E43" s="43" t="s">
        <v>76</v>
      </c>
      <c r="F43" s="49" t="s">
        <v>75</v>
      </c>
      <c r="G43" s="45"/>
      <c r="H43" s="43" t="s">
        <v>74</v>
      </c>
      <c r="I43" s="49" t="s">
        <v>73</v>
      </c>
      <c r="J43" s="45"/>
      <c r="K43" s="43" t="s">
        <v>72</v>
      </c>
      <c r="L43" s="49" t="s">
        <v>71</v>
      </c>
      <c r="O43" s="46" t="s">
        <v>60</v>
      </c>
      <c r="P43" s="47" t="s">
        <v>63</v>
      </c>
    </row>
  </sheetData>
  <sheetProtection sheet="1" objects="1" scenarios="1"/>
  <phoneticPr fontId="1"/>
  <dataValidations count="2">
    <dataValidation type="list" allowBlank="1" showInputMessage="1" showErrorMessage="1" error="リストから選択してください！！" prompt="リストから選択してください" sqref="P39 P31 P11 P15 P19 P43 P35 P23 P27">
      <formula1>"①,②,③,④"</formula1>
    </dataValidation>
    <dataValidation type="list" allowBlank="1" showInputMessage="1" showErrorMessage="1" error="リストから選択してください！！" prompt="リストから選択してください" sqref="P7">
      <formula1>"①,②,③"</formula1>
    </dataValidation>
  </dataValidations>
  <pageMargins left="0.7" right="0.7" top="0.75" bottom="0.75" header="0.3" footer="0.3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売上実績表_仕上り見本 (2)</vt:lpstr>
      <vt:lpstr>データ集計_仕上がり見本</vt:lpstr>
      <vt:lpstr>知識問題</vt:lpstr>
      <vt:lpstr>'売上実績表_仕上り見本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HARA01</cp:lastModifiedBy>
  <cp:lastPrinted>2023-06-22T07:39:55Z</cp:lastPrinted>
  <dcterms:created xsi:type="dcterms:W3CDTF">2016-02-25T08:02:54Z</dcterms:created>
  <dcterms:modified xsi:type="dcterms:W3CDTF">2023-06-24T01:55:51Z</dcterms:modified>
</cp:coreProperties>
</file>