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305"/>
  </bookViews>
  <sheets>
    <sheet name="訓練日程・指定来所日の設定" sheetId="13" r:id="rId1"/>
    <sheet name="Sheet1" sheetId="14" r:id="rId2"/>
  </sheets>
  <definedNames>
    <definedName name="_xlnm.Print_Area" localSheetId="0">訓練日程・指定来所日の設定!$A$1:$AK$29</definedName>
    <definedName name="_xlnm.Print_Titles" localSheetId="0">訓練日程・指定来所日の設定!$1:$3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3" l="1"/>
  <c r="R6" i="13" l="1"/>
  <c r="R4" i="13"/>
  <c r="I4" i="13" l="1"/>
  <c r="S7" i="13" l="1"/>
  <c r="Q6" i="13" s="1"/>
  <c r="P6" i="13" s="1"/>
  <c r="O6" i="13" s="1"/>
  <c r="M6" i="13" s="1"/>
  <c r="L6" i="13" s="1"/>
  <c r="J6" i="13" s="1"/>
  <c r="G6" i="13"/>
  <c r="V7" i="13" l="1"/>
  <c r="U7" i="13" s="1"/>
  <c r="S5" i="13"/>
  <c r="Q4" i="13" s="1"/>
  <c r="P4" i="13" s="1"/>
  <c r="O4" i="13" s="1"/>
  <c r="M4" i="13" s="1"/>
  <c r="L4" i="13" s="1"/>
  <c r="J4" i="13" s="1"/>
  <c r="V5" i="13" l="1"/>
  <c r="U5" i="13" s="1"/>
  <c r="S4" i="13" s="1"/>
  <c r="Y7" i="13"/>
  <c r="X7" i="13" s="1"/>
  <c r="Y5" i="13" l="1"/>
  <c r="X5" i="13" s="1"/>
  <c r="V4" i="13" s="1"/>
  <c r="X8" i="13"/>
  <c r="AB7" i="13"/>
  <c r="AA7" i="13" s="1"/>
  <c r="AB5" i="13" l="1"/>
  <c r="AA5" i="13" s="1"/>
  <c r="Y4" i="13" s="1"/>
  <c r="AA8" i="13"/>
  <c r="AE7" i="13"/>
  <c r="AD7" i="13" s="1"/>
  <c r="AH7" i="13" l="1"/>
  <c r="AG7" i="13" s="1"/>
  <c r="AE5" i="13"/>
  <c r="AD5" i="13" s="1"/>
  <c r="AB4" i="13" s="1"/>
  <c r="AH5" i="13" l="1"/>
  <c r="AG5" i="13" s="1"/>
  <c r="AE4" i="13" s="1"/>
  <c r="AD8" i="13"/>
  <c r="AS7" i="13"/>
  <c r="AJ7" i="13" s="1"/>
  <c r="AG8" i="13"/>
  <c r="AS5" i="13" l="1"/>
  <c r="AJ5" i="13" s="1"/>
  <c r="AH4" i="13" s="1"/>
  <c r="AJ8" i="13" l="1"/>
</calcChain>
</file>

<file path=xl/sharedStrings.xml><?xml version="1.0" encoding="utf-8"?>
<sst xmlns="http://schemas.openxmlformats.org/spreadsheetml/2006/main" count="60" uniqueCount="42">
  <si>
    <t>訓練開始日</t>
    <rPh sb="0" eb="2">
      <t>クンレン</t>
    </rPh>
    <rPh sb="2" eb="4">
      <t>カイシ</t>
    </rPh>
    <rPh sb="4" eb="5">
      <t>ビ</t>
    </rPh>
    <phoneticPr fontId="2"/>
  </si>
  <si>
    <t>定員</t>
    <rPh sb="0" eb="2">
      <t>テイイン</t>
    </rPh>
    <phoneticPr fontId="2"/>
  </si>
  <si>
    <t>訓練期間</t>
    <rPh sb="0" eb="2">
      <t>クンレン</t>
    </rPh>
    <rPh sb="2" eb="4">
      <t>キカン</t>
    </rPh>
    <phoneticPr fontId="2"/>
  </si>
  <si>
    <t>募集期間</t>
    <rPh sb="0" eb="2">
      <t>ボシュウ</t>
    </rPh>
    <rPh sb="2" eb="4">
      <t>キカン</t>
    </rPh>
    <phoneticPr fontId="2"/>
  </si>
  <si>
    <t>～</t>
    <phoneticPr fontId="2"/>
  </si>
  <si>
    <t>入所日</t>
    <rPh sb="0" eb="2">
      <t>ニュウショ</t>
    </rPh>
    <rPh sb="2" eb="3">
      <t>ビ</t>
    </rPh>
    <phoneticPr fontId="2"/>
  </si>
  <si>
    <t>（延長）募集期間</t>
    <rPh sb="1" eb="3">
      <t>エンチョウ</t>
    </rPh>
    <rPh sb="4" eb="6">
      <t>ボシュウ</t>
    </rPh>
    <rPh sb="6" eb="8">
      <t>キカン</t>
    </rPh>
    <phoneticPr fontId="2"/>
  </si>
  <si>
    <t>枠</t>
    <rPh sb="0" eb="1">
      <t>ワク</t>
    </rPh>
    <phoneticPr fontId="2"/>
  </si>
  <si>
    <t>訓練コース名</t>
    <rPh sb="0" eb="2">
      <t>クンレン</t>
    </rPh>
    <rPh sb="5" eb="6">
      <t>メイ</t>
    </rPh>
    <phoneticPr fontId="2"/>
  </si>
  <si>
    <t>申請企業名</t>
    <rPh sb="0" eb="2">
      <t>シンセイ</t>
    </rPh>
    <rPh sb="2" eb="4">
      <t>キギョウ</t>
    </rPh>
    <rPh sb="4" eb="5">
      <t>メイ</t>
    </rPh>
    <phoneticPr fontId="2"/>
  </si>
  <si>
    <r>
      <rPr>
        <sz val="12"/>
        <color indexed="8"/>
        <rFont val="ＭＳ Ｐゴシック"/>
        <family val="3"/>
        <charset val="128"/>
      </rPr>
      <t>終了日</t>
    </r>
    <r>
      <rPr>
        <sz val="9"/>
        <color indexed="8"/>
        <rFont val="ＭＳ Ｐゴシック"/>
        <family val="3"/>
        <charset val="128"/>
      </rPr>
      <t xml:space="preserve">
（</t>
    </r>
    <r>
      <rPr>
        <sz val="9"/>
        <color indexed="10"/>
        <rFont val="ＭＳ Ｐゴシック"/>
        <family val="3"/>
        <charset val="128"/>
      </rPr>
      <t>上段：3ｶ月、下段：6ｶ月の場合</t>
    </r>
    <r>
      <rPr>
        <sz val="9"/>
        <color indexed="8"/>
        <rFont val="ＭＳ Ｐゴシック"/>
        <family val="3"/>
        <charset val="128"/>
      </rPr>
      <t>）</t>
    </r>
    <rPh sb="0" eb="3">
      <t>シュウリョウビ</t>
    </rPh>
    <rPh sb="5" eb="7">
      <t>ジョウダン</t>
    </rPh>
    <rPh sb="10" eb="11">
      <t>ツキ</t>
    </rPh>
    <rPh sb="12" eb="14">
      <t>ゲダン</t>
    </rPh>
    <rPh sb="17" eb="18">
      <t>ツキ</t>
    </rPh>
    <rPh sb="19" eb="21">
      <t>バアイ</t>
    </rPh>
    <phoneticPr fontId="2"/>
  </si>
  <si>
    <t>繰上合格期限</t>
    <rPh sb="0" eb="2">
      <t>クリアゲ</t>
    </rPh>
    <rPh sb="2" eb="4">
      <t>ゴウカク</t>
    </rPh>
    <rPh sb="4" eb="6">
      <t>キゲン</t>
    </rPh>
    <phoneticPr fontId="7"/>
  </si>
  <si>
    <r>
      <t xml:space="preserve">上段：第６回指定来所日
</t>
    </r>
    <r>
      <rPr>
        <sz val="12"/>
        <color rgb="FFFF0000"/>
        <rFont val="ＭＳ Ｐゴシック"/>
        <family val="3"/>
        <charset val="128"/>
        <scheme val="minor"/>
      </rPr>
      <t>※訓練終了後1週間以内に設定</t>
    </r>
    <r>
      <rPr>
        <sz val="14"/>
        <rFont val="ＭＳ Ｐゴシック"/>
        <family val="3"/>
        <charset val="128"/>
        <scheme val="minor"/>
      </rPr>
      <t xml:space="preserve">
下段：訓練期間（６か月目）</t>
    </r>
    <r>
      <rPr>
        <sz val="14"/>
        <color indexed="10"/>
        <rFont val="ＭＳ Ｐゴシック"/>
        <family val="3"/>
        <charset val="128"/>
      </rPr>
      <t/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13" eb="15">
      <t>クンレン</t>
    </rPh>
    <rPh sb="15" eb="18">
      <t>シュウリョウゴ</t>
    </rPh>
    <rPh sb="19" eb="20">
      <t>シュウ</t>
    </rPh>
    <rPh sb="20" eb="21">
      <t>カン</t>
    </rPh>
    <rPh sb="21" eb="23">
      <t>イナイ</t>
    </rPh>
    <rPh sb="24" eb="26">
      <t>セッテイ</t>
    </rPh>
    <rPh sb="27" eb="29">
      <t>ゲダン</t>
    </rPh>
    <rPh sb="30" eb="32">
      <t>クンレン</t>
    </rPh>
    <rPh sb="32" eb="34">
      <t>キカン</t>
    </rPh>
    <rPh sb="37" eb="38">
      <t>ツキ</t>
    </rPh>
    <rPh sb="38" eb="39">
      <t>メ</t>
    </rPh>
    <phoneticPr fontId="2"/>
  </si>
  <si>
    <t>合格発表</t>
    <rPh sb="0" eb="2">
      <t>ゴウカク</t>
    </rPh>
    <rPh sb="2" eb="4">
      <t>ハッピョウ</t>
    </rPh>
    <phoneticPr fontId="2"/>
  </si>
  <si>
    <t>選考日</t>
    <rPh sb="0" eb="2">
      <t>センコウ</t>
    </rPh>
    <rPh sb="2" eb="3">
      <t>ビ</t>
    </rPh>
    <phoneticPr fontId="2"/>
  </si>
  <si>
    <r>
      <t xml:space="preserve">上段：第５回指定来所日
</t>
    </r>
    <r>
      <rPr>
        <sz val="12"/>
        <color rgb="FFFF0000"/>
        <rFont val="ＭＳ Ｐゴシック"/>
        <family val="3"/>
        <charset val="128"/>
        <scheme val="minor"/>
      </rPr>
      <t>※6ヶ月目１週目に設定</t>
    </r>
    <r>
      <rPr>
        <sz val="14"/>
        <rFont val="ＭＳ Ｐゴシック"/>
        <family val="3"/>
        <charset val="128"/>
        <scheme val="minor"/>
      </rPr>
      <t xml:space="preserve">
下段：訓練期間（５か月目）</t>
    </r>
    <r>
      <rPr>
        <sz val="14"/>
        <color indexed="10"/>
        <rFont val="ＭＳ Ｐゴシック"/>
        <family val="3"/>
        <charset val="128"/>
      </rPr>
      <t/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18" eb="19">
      <t>シュウ</t>
    </rPh>
    <rPh sb="19" eb="20">
      <t>メ</t>
    </rPh>
    <rPh sb="24" eb="26">
      <t>ゲダン</t>
    </rPh>
    <rPh sb="27" eb="29">
      <t>クンレン</t>
    </rPh>
    <rPh sb="29" eb="31">
      <t>キカン</t>
    </rPh>
    <rPh sb="34" eb="35">
      <t>ツキ</t>
    </rPh>
    <rPh sb="35" eb="36">
      <t>メ</t>
    </rPh>
    <phoneticPr fontId="2"/>
  </si>
  <si>
    <r>
      <t xml:space="preserve">上段：第４回指定来所日
</t>
    </r>
    <r>
      <rPr>
        <sz val="14"/>
        <color rgb="FFFF0000"/>
        <rFont val="ＭＳ Ｐゴシック"/>
        <family val="3"/>
        <charset val="128"/>
        <scheme val="minor"/>
      </rPr>
      <t>※5ヶ月目1週目に設定</t>
    </r>
    <r>
      <rPr>
        <sz val="14"/>
        <rFont val="ＭＳ Ｐゴシック"/>
        <family val="3"/>
        <charset val="128"/>
        <scheme val="minor"/>
      </rPr>
      <t xml:space="preserve">
下段：訓練期間（４か月目）</t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24" eb="26">
      <t>ゲダン</t>
    </rPh>
    <rPh sb="27" eb="29">
      <t>クンレン</t>
    </rPh>
    <rPh sb="29" eb="31">
      <t>キカン</t>
    </rPh>
    <rPh sb="34" eb="35">
      <t>ツキ</t>
    </rPh>
    <rPh sb="35" eb="36">
      <t>メ</t>
    </rPh>
    <phoneticPr fontId="2"/>
  </si>
  <si>
    <r>
      <t xml:space="preserve">上段：第３回指定来所日
</t>
    </r>
    <r>
      <rPr>
        <sz val="14"/>
        <color rgb="FFFF0000"/>
        <rFont val="ＭＳ Ｐゴシック"/>
        <family val="3"/>
        <charset val="128"/>
        <scheme val="minor"/>
      </rPr>
      <t>※4ヶ月目1週目に設定</t>
    </r>
    <r>
      <rPr>
        <sz val="14"/>
        <rFont val="ＭＳ Ｐゴシック"/>
        <family val="3"/>
        <charset val="128"/>
        <scheme val="minor"/>
      </rPr>
      <t xml:space="preserve">
下段：訓練期間（３か月目）</t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24" eb="26">
      <t>ゲダン</t>
    </rPh>
    <rPh sb="27" eb="29">
      <t>クンレン</t>
    </rPh>
    <rPh sb="29" eb="31">
      <t>キカン</t>
    </rPh>
    <rPh sb="34" eb="35">
      <t>ツキ</t>
    </rPh>
    <rPh sb="35" eb="36">
      <t>メ</t>
    </rPh>
    <phoneticPr fontId="2"/>
  </si>
  <si>
    <r>
      <t xml:space="preserve">上段：第２回指定来所日
</t>
    </r>
    <r>
      <rPr>
        <sz val="14"/>
        <color rgb="FFFF0000"/>
        <rFont val="ＭＳ Ｐゴシック"/>
        <family val="3"/>
        <charset val="128"/>
        <scheme val="minor"/>
      </rPr>
      <t>※3ヶ月目1週目に設定</t>
    </r>
    <r>
      <rPr>
        <sz val="14"/>
        <rFont val="ＭＳ Ｐゴシック"/>
        <family val="3"/>
        <charset val="128"/>
        <scheme val="minor"/>
      </rPr>
      <t xml:space="preserve">
下段：訓練期間（２か月目）</t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24" eb="26">
      <t>ゲダン</t>
    </rPh>
    <rPh sb="27" eb="29">
      <t>クンレン</t>
    </rPh>
    <rPh sb="29" eb="31">
      <t>キカン</t>
    </rPh>
    <rPh sb="34" eb="35">
      <t>ツキ</t>
    </rPh>
    <rPh sb="35" eb="36">
      <t>メ</t>
    </rPh>
    <phoneticPr fontId="2"/>
  </si>
  <si>
    <r>
      <t xml:space="preserve">上段：第１回指定来所日
</t>
    </r>
    <r>
      <rPr>
        <sz val="14"/>
        <color rgb="FFFF0000"/>
        <rFont val="ＭＳ Ｐゴシック"/>
        <family val="3"/>
        <charset val="128"/>
        <scheme val="minor"/>
      </rPr>
      <t>※2ヶ月目1週目に設定</t>
    </r>
    <r>
      <rPr>
        <sz val="14"/>
        <rFont val="ＭＳ Ｐゴシック"/>
        <family val="3"/>
        <charset val="128"/>
        <scheme val="minor"/>
      </rPr>
      <t xml:space="preserve">
下段：訓練期間（１か月目）</t>
    </r>
    <rPh sb="0" eb="2">
      <t>ジョウダン</t>
    </rPh>
    <rPh sb="3" eb="4">
      <t>ダイ</t>
    </rPh>
    <rPh sb="5" eb="6">
      <t>カイ</t>
    </rPh>
    <rPh sb="6" eb="8">
      <t>シテイ</t>
    </rPh>
    <rPh sb="8" eb="9">
      <t>ライ</t>
    </rPh>
    <rPh sb="9" eb="10">
      <t>ショ</t>
    </rPh>
    <rPh sb="10" eb="11">
      <t>ビ</t>
    </rPh>
    <rPh sb="15" eb="17">
      <t>ゲツメ</t>
    </rPh>
    <rPh sb="21" eb="23">
      <t>セッテイ</t>
    </rPh>
    <rPh sb="24" eb="26">
      <t>ゲダン</t>
    </rPh>
    <rPh sb="27" eb="29">
      <t>クンレン</t>
    </rPh>
    <rPh sb="29" eb="31">
      <t>キカン</t>
    </rPh>
    <rPh sb="34" eb="35">
      <t>ツキ</t>
    </rPh>
    <rPh sb="35" eb="36">
      <t>メ</t>
    </rPh>
    <phoneticPr fontId="2"/>
  </si>
  <si>
    <t>※訓練開始日について</t>
    <rPh sb="1" eb="3">
      <t>クンレン</t>
    </rPh>
    <rPh sb="3" eb="5">
      <t>カイシ</t>
    </rPh>
    <rPh sb="5" eb="6">
      <t>ビ</t>
    </rPh>
    <phoneticPr fontId="7"/>
  </si>
  <si>
    <t>設定例</t>
    <rPh sb="0" eb="2">
      <t>セッテイ</t>
    </rPh>
    <rPh sb="2" eb="3">
      <t>レイ</t>
    </rPh>
    <phoneticPr fontId="7"/>
  </si>
  <si>
    <t>※訓練期間設定例</t>
    <rPh sb="1" eb="3">
      <t>クンレン</t>
    </rPh>
    <rPh sb="3" eb="5">
      <t>キカン</t>
    </rPh>
    <rPh sb="5" eb="7">
      <t>セッテイ</t>
    </rPh>
    <rPh sb="7" eb="8">
      <t>レイ</t>
    </rPh>
    <phoneticPr fontId="7"/>
  </si>
  <si>
    <t>参考</t>
    <rPh sb="0" eb="2">
      <t>サンコウ</t>
    </rPh>
    <phoneticPr fontId="7"/>
  </si>
  <si>
    <t>募集期間：</t>
    <rPh sb="0" eb="2">
      <t>ボシュウ</t>
    </rPh>
    <rPh sb="2" eb="4">
      <t>キカン</t>
    </rPh>
    <phoneticPr fontId="7"/>
  </si>
  <si>
    <t>選考日：</t>
    <rPh sb="0" eb="2">
      <t>センコウ</t>
    </rPh>
    <rPh sb="2" eb="3">
      <t>ビ</t>
    </rPh>
    <phoneticPr fontId="7"/>
  </si>
  <si>
    <t>　（延長）募集期間と３開庁日以上開けてください。</t>
  </si>
  <si>
    <t>合格発表日：</t>
    <rPh sb="0" eb="2">
      <t>ゴウカク</t>
    </rPh>
    <rPh sb="2" eb="4">
      <t>ハッピョウ</t>
    </rPh>
    <rPh sb="4" eb="5">
      <t>ビ</t>
    </rPh>
    <phoneticPr fontId="7"/>
  </si>
  <si>
    <t>①</t>
    <phoneticPr fontId="7"/>
  </si>
  <si>
    <t>②</t>
    <phoneticPr fontId="7"/>
  </si>
  <si>
    <t>③</t>
    <phoneticPr fontId="7"/>
  </si>
  <si>
    <t>訓練期間、終了日を入力してください。</t>
    <rPh sb="0" eb="2">
      <t>クンレン</t>
    </rPh>
    <rPh sb="2" eb="4">
      <t>キカン</t>
    </rPh>
    <rPh sb="5" eb="7">
      <t>シュウリョウ</t>
    </rPh>
    <rPh sb="7" eb="8">
      <t>ビ</t>
    </rPh>
    <rPh sb="9" eb="11">
      <t>ニュウリョク</t>
    </rPh>
    <phoneticPr fontId="7"/>
  </si>
  <si>
    <t>調整等で変更が必要な場合もありますのでご了承ください。</t>
  </si>
  <si>
    <t>指定来所日を入力してください。</t>
    <rPh sb="0" eb="2">
      <t>シテイ</t>
    </rPh>
    <rPh sb="2" eb="3">
      <t>ライ</t>
    </rPh>
    <rPh sb="3" eb="4">
      <t>ショ</t>
    </rPh>
    <rPh sb="4" eb="5">
      <t>ビ</t>
    </rPh>
    <rPh sb="6" eb="8">
      <t>ニュウリョク</t>
    </rPh>
    <phoneticPr fontId="7"/>
  </si>
  <si>
    <r>
      <t>※訓練開始日</t>
    </r>
    <r>
      <rPr>
        <b/>
        <sz val="36"/>
        <rFont val="ＭＳ Ｐゴシック"/>
        <family val="3"/>
        <charset val="128"/>
        <scheme val="minor"/>
      </rPr>
      <t>を入力すると、募集期間、選考日、合格発表日、訓練期間欄が自動的に表記されます。
　 ご都合の悪い場合は、変更可能ですのでご相談ください。　</t>
    </r>
    <rPh sb="1" eb="3">
      <t>クンレン</t>
    </rPh>
    <rPh sb="3" eb="5">
      <t>カイシ</t>
    </rPh>
    <rPh sb="5" eb="6">
      <t>ビ</t>
    </rPh>
    <rPh sb="7" eb="9">
      <t>ニュウリョク</t>
    </rPh>
    <rPh sb="13" eb="15">
      <t>ボシュウ</t>
    </rPh>
    <rPh sb="15" eb="17">
      <t>キカン</t>
    </rPh>
    <rPh sb="18" eb="20">
      <t>センコウ</t>
    </rPh>
    <rPh sb="20" eb="21">
      <t>ビ</t>
    </rPh>
    <rPh sb="22" eb="24">
      <t>ゴウカク</t>
    </rPh>
    <rPh sb="24" eb="26">
      <t>ハッピョウ</t>
    </rPh>
    <rPh sb="26" eb="27">
      <t>ビ</t>
    </rPh>
    <rPh sb="28" eb="30">
      <t>クンレン</t>
    </rPh>
    <rPh sb="30" eb="32">
      <t>キカン</t>
    </rPh>
    <rPh sb="32" eb="33">
      <t>ラン</t>
    </rPh>
    <rPh sb="34" eb="37">
      <t>ジドウテキ</t>
    </rPh>
    <rPh sb="38" eb="40">
      <t>ヒョウキ</t>
    </rPh>
    <rPh sb="49" eb="51">
      <t>ツゴウ</t>
    </rPh>
    <rPh sb="52" eb="53">
      <t>ワル</t>
    </rPh>
    <rPh sb="54" eb="56">
      <t>バアイ</t>
    </rPh>
    <rPh sb="58" eb="60">
      <t>ヘンコウ</t>
    </rPh>
    <rPh sb="60" eb="62">
      <t>カノウ</t>
    </rPh>
    <rPh sb="67" eb="69">
      <t>ソウダン</t>
    </rPh>
    <phoneticPr fontId="7"/>
  </si>
  <si>
    <t>　最長３週間の設定が可能です。（延長期間を含めて４週間）</t>
    <rPh sb="16" eb="18">
      <t>エンチョウ</t>
    </rPh>
    <rPh sb="18" eb="20">
      <t>キカン</t>
    </rPh>
    <rPh sb="21" eb="22">
      <t>フク</t>
    </rPh>
    <rPh sb="25" eb="27">
      <t>シュウカン</t>
    </rPh>
    <phoneticPr fontId="7"/>
  </si>
  <si>
    <r>
      <t>訓練開始日を入力してください。</t>
    </r>
    <r>
      <rPr>
        <sz val="36"/>
        <color rgb="FFFF0000"/>
        <rFont val="ＭＳ Ｐゴシック"/>
        <family val="3"/>
        <charset val="128"/>
        <scheme val="minor"/>
      </rPr>
      <t>（月曜日以外）</t>
    </r>
    <rPh sb="0" eb="2">
      <t>クンレン</t>
    </rPh>
    <rPh sb="2" eb="4">
      <t>カイシ</t>
    </rPh>
    <rPh sb="4" eb="5">
      <t>ビ</t>
    </rPh>
    <rPh sb="6" eb="8">
      <t>ニュウリョク</t>
    </rPh>
    <rPh sb="16" eb="19">
      <t>ゲツヨウビ</t>
    </rPh>
    <rPh sb="19" eb="21">
      <t>イガイ</t>
    </rPh>
    <phoneticPr fontId="7"/>
  </si>
  <si>
    <t>　選考日と２開庁日以上開けてください。また、訓練開始日より７開庁日開けてください。</t>
    <rPh sb="1" eb="3">
      <t>センコウ</t>
    </rPh>
    <rPh sb="3" eb="4">
      <t>ビ</t>
    </rPh>
    <rPh sb="6" eb="8">
      <t>カイチョウ</t>
    </rPh>
    <rPh sb="8" eb="9">
      <t>ビ</t>
    </rPh>
    <rPh sb="9" eb="11">
      <t>イジョウ</t>
    </rPh>
    <rPh sb="11" eb="12">
      <t>ア</t>
    </rPh>
    <rPh sb="22" eb="24">
      <t>クンレン</t>
    </rPh>
    <rPh sb="24" eb="26">
      <t>カイシ</t>
    </rPh>
    <rPh sb="26" eb="27">
      <t>ビ</t>
    </rPh>
    <rPh sb="30" eb="32">
      <t>カイチョウ</t>
    </rPh>
    <rPh sb="32" eb="33">
      <t>ヒ</t>
    </rPh>
    <rPh sb="33" eb="34">
      <t>ア</t>
    </rPh>
    <phoneticPr fontId="7"/>
  </si>
  <si>
    <r>
      <t>※訓練２ヶ月目から月に１回、</t>
    </r>
    <r>
      <rPr>
        <b/>
        <sz val="36"/>
        <color rgb="FFFF0000"/>
        <rFont val="ＭＳ Ｐゴシック"/>
        <family val="3"/>
        <charset val="128"/>
        <scheme val="minor"/>
      </rPr>
      <t>月始め３開庁日以内</t>
    </r>
    <r>
      <rPr>
        <b/>
        <sz val="36"/>
        <color theme="1"/>
        <rFont val="ＭＳ Ｐゴシック"/>
        <family val="3"/>
        <charset val="128"/>
        <scheme val="minor"/>
      </rPr>
      <t>に設定し、訓練終了後も３開庁日以内に設定してください。</t>
    </r>
    <rPh sb="15" eb="16">
      <t>ハジ</t>
    </rPh>
    <rPh sb="18" eb="20">
      <t>カイチョウ</t>
    </rPh>
    <rPh sb="20" eb="21">
      <t>ビ</t>
    </rPh>
    <rPh sb="21" eb="23">
      <t>イナイ</t>
    </rPh>
    <rPh sb="35" eb="37">
      <t>カイチョウ</t>
    </rPh>
    <rPh sb="37" eb="38">
      <t>ビ</t>
    </rPh>
    <rPh sb="38" eb="40">
      <t>イナイ</t>
    </rPh>
    <phoneticPr fontId="7"/>
  </si>
  <si>
    <t>申請前に労働局と日程の調整が必要となりますので、申請開始の前日までにご連絡をお願いいたします。</t>
    <rPh sb="24" eb="25">
      <t>シン</t>
    </rPh>
    <rPh sb="25" eb="26">
      <t>ショウ</t>
    </rPh>
    <rPh sb="26" eb="28">
      <t>カイシ</t>
    </rPh>
    <rPh sb="29" eb="30">
      <t>マエ</t>
    </rPh>
    <rPh sb="30" eb="31">
      <t>ジツ</t>
    </rPh>
    <phoneticPr fontId="7"/>
  </si>
  <si>
    <t>令和７年度 第２四半期募集コース設定について</t>
    <rPh sb="0" eb="2">
      <t>レイワ</t>
    </rPh>
    <rPh sb="3" eb="4">
      <t>ネン</t>
    </rPh>
    <rPh sb="4" eb="5">
      <t>ド</t>
    </rPh>
    <rPh sb="6" eb="7">
      <t>ダイ</t>
    </rPh>
    <rPh sb="8" eb="9">
      <t>シ</t>
    </rPh>
    <rPh sb="9" eb="11">
      <t>ハンキ</t>
    </rPh>
    <rPh sb="11" eb="13">
      <t>ボシュウ</t>
    </rPh>
    <rPh sb="16" eb="18">
      <t>セッテイ</t>
    </rPh>
    <phoneticPr fontId="2"/>
  </si>
  <si>
    <r>
      <t>令和７年7月１日（火）～令和７年9月30日（火）までの</t>
    </r>
    <r>
      <rPr>
        <u val="double"/>
        <sz val="36"/>
        <color rgb="FFFF0000"/>
        <rFont val="ＭＳ Ｐゴシック"/>
        <family val="3"/>
        <charset val="128"/>
        <scheme val="minor"/>
      </rPr>
      <t>月曜日以外</t>
    </r>
    <r>
      <rPr>
        <sz val="36"/>
        <color theme="1"/>
        <rFont val="ＭＳ Ｐゴシック"/>
        <family val="3"/>
        <charset val="128"/>
        <scheme val="minor"/>
      </rPr>
      <t>の任意の日で設定できます。
ただし、７月初旬開始の訓練開始分につきましては、</t>
    </r>
    <r>
      <rPr>
        <u val="double"/>
        <sz val="36"/>
        <color rgb="FFFF0000"/>
        <rFont val="ＭＳ Ｐゴシック"/>
        <family val="3"/>
        <charset val="128"/>
        <scheme val="minor"/>
      </rPr>
      <t>認定予定日が令和７年５月１５日予定</t>
    </r>
    <r>
      <rPr>
        <sz val="36"/>
        <color theme="1"/>
        <rFont val="ＭＳ Ｐゴシック"/>
        <family val="3"/>
        <charset val="128"/>
        <scheme val="minor"/>
      </rPr>
      <t>のため、広報が募集期間の２週間前から出来ない可能性がありますのでご注意ください。（７月１日開始訓練の場合、募集期間は５月１６日～）</t>
    </r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7" eb="30">
      <t>ゲツヨウビ</t>
    </rPh>
    <rPh sb="30" eb="32">
      <t>イガイ</t>
    </rPh>
    <rPh sb="33" eb="35">
      <t>ニンイ</t>
    </rPh>
    <rPh sb="36" eb="37">
      <t>ヒ</t>
    </rPh>
    <rPh sb="38" eb="40">
      <t>セッテイ</t>
    </rPh>
    <rPh sb="51" eb="52">
      <t>ガツ</t>
    </rPh>
    <rPh sb="52" eb="54">
      <t>ショジュン</t>
    </rPh>
    <rPh sb="54" eb="56">
      <t>カイシ</t>
    </rPh>
    <rPh sb="57" eb="59">
      <t>クンレン</t>
    </rPh>
    <rPh sb="59" eb="61">
      <t>カイシ</t>
    </rPh>
    <rPh sb="61" eb="62">
      <t>ブン</t>
    </rPh>
    <rPh sb="81" eb="82">
      <t>ガツ</t>
    </rPh>
    <rPh sb="84" eb="85">
      <t>ニチ</t>
    </rPh>
    <rPh sb="85" eb="87">
      <t>ヨテイ</t>
    </rPh>
    <rPh sb="91" eb="93">
      <t>コウホウ</t>
    </rPh>
    <rPh sb="94" eb="96">
      <t>ボシュウ</t>
    </rPh>
    <rPh sb="96" eb="98">
      <t>キカン</t>
    </rPh>
    <rPh sb="100" eb="103">
      <t>シュウカンマエ</t>
    </rPh>
    <rPh sb="105" eb="107">
      <t>デキ</t>
    </rPh>
    <rPh sb="109" eb="112">
      <t>カノウセイ</t>
    </rPh>
    <rPh sb="120" eb="122">
      <t>チュウイ</t>
    </rPh>
    <rPh sb="129" eb="130">
      <t>ガツ</t>
    </rPh>
    <rPh sb="131" eb="132">
      <t>ニチ</t>
    </rPh>
    <rPh sb="132" eb="134">
      <t>カイシ</t>
    </rPh>
    <rPh sb="134" eb="136">
      <t>クンレン</t>
    </rPh>
    <rPh sb="137" eb="139">
      <t>バアイ</t>
    </rPh>
    <rPh sb="140" eb="142">
      <t>ボシュウ</t>
    </rPh>
    <rPh sb="142" eb="144">
      <t>キカン</t>
    </rPh>
    <rPh sb="146" eb="147">
      <t>ガツ</t>
    </rPh>
    <rPh sb="149" eb="15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</si>
</sst>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;@"/>
    <numFmt numFmtId="177" formatCode="[$-411]ggge&quot;年&quot;m&quot;月&quot;d&quot;日&quot;\(aaa\)"/>
    <numFmt numFmtId="178" formatCode="yyyy&quot;年&quot;m&quot;月&quot;d&quot;日&quot;\(aaa\)"/>
    <numFmt numFmtId="179" formatCode="&quot;訓練日数&quot;General&quot;日&quot;"/>
    <numFmt numFmtId="180" formatCode="General&quot;か月&quot;"/>
    <numFmt numFmtId="181" formatCode="General&quot;人&quot;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u val="double"/>
      <sz val="3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177" fontId="10" fillId="2" borderId="1" xfId="0" applyNumberFormat="1" applyFont="1" applyFill="1" applyBorder="1" applyAlignment="1">
      <alignment horizontal="center" vertical="center" textRotation="255"/>
    </xf>
    <xf numFmtId="177" fontId="9" fillId="2" borderId="2" xfId="0" applyNumberFormat="1" applyFont="1" applyFill="1" applyBorder="1" applyAlignment="1">
      <alignment horizontal="center" vertical="center" shrinkToFit="1"/>
    </xf>
    <xf numFmtId="177" fontId="9" fillId="2" borderId="3" xfId="0" applyNumberFormat="1" applyFont="1" applyFill="1" applyBorder="1" applyAlignment="1">
      <alignment horizontal="center" vertical="center" shrinkToFit="1"/>
    </xf>
    <xf numFmtId="177" fontId="10" fillId="2" borderId="4" xfId="0" applyNumberFormat="1" applyFont="1" applyFill="1" applyBorder="1" applyAlignment="1">
      <alignment horizontal="center" vertical="center"/>
    </xf>
    <xf numFmtId="177" fontId="12" fillId="3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19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176" fontId="20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 wrapText="1"/>
    </xf>
    <xf numFmtId="177" fontId="1" fillId="3" borderId="3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right" vertical="center"/>
    </xf>
    <xf numFmtId="0" fontId="15" fillId="4" borderId="0" xfId="0" applyFont="1" applyFill="1" applyAlignment="1">
      <alignment horizontal="right" vertical="center" shrinkToFit="1"/>
    </xf>
    <xf numFmtId="0" fontId="0" fillId="0" borderId="0" xfId="0" applyAlignment="1">
      <alignment horizontal="right" vertical="center"/>
    </xf>
    <xf numFmtId="176" fontId="23" fillId="0" borderId="0" xfId="0" applyNumberFormat="1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177" fontId="15" fillId="4" borderId="0" xfId="0" applyNumberFormat="1" applyFont="1" applyFill="1" applyAlignment="1">
      <alignment horizontal="center" vertical="center" shrinkToFit="1"/>
    </xf>
    <xf numFmtId="176" fontId="24" fillId="0" borderId="0" xfId="0" applyNumberFormat="1" applyFont="1">
      <alignment vertical="center"/>
    </xf>
    <xf numFmtId="177" fontId="15" fillId="4" borderId="31" xfId="0" applyNumberFormat="1" applyFont="1" applyFill="1" applyBorder="1" applyAlignment="1">
      <alignment horizontal="center" vertical="center" shrinkToFit="1"/>
    </xf>
    <xf numFmtId="177" fontId="15" fillId="4" borderId="32" xfId="0" applyNumberFormat="1" applyFont="1" applyFill="1" applyBorder="1" applyAlignment="1">
      <alignment horizontal="center" vertical="center" shrinkToFit="1"/>
    </xf>
    <xf numFmtId="177" fontId="15" fillId="4" borderId="17" xfId="0" applyNumberFormat="1" applyFont="1" applyFill="1" applyBorder="1" applyAlignment="1">
      <alignment horizontal="center" vertical="center" shrinkToFit="1"/>
    </xf>
    <xf numFmtId="177" fontId="15" fillId="4" borderId="14" xfId="0" applyNumberFormat="1" applyFont="1" applyFill="1" applyBorder="1" applyAlignment="1">
      <alignment horizontal="center" vertical="center" shrinkToFit="1"/>
    </xf>
    <xf numFmtId="177" fontId="14" fillId="4" borderId="14" xfId="0" applyNumberFormat="1" applyFont="1" applyFill="1" applyBorder="1" applyAlignment="1">
      <alignment horizontal="center" vertical="center" shrinkToFit="1"/>
    </xf>
    <xf numFmtId="177" fontId="15" fillId="4" borderId="33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24" fillId="0" borderId="34" xfId="0" applyFont="1" applyBorder="1">
      <alignment vertical="center"/>
    </xf>
    <xf numFmtId="0" fontId="24" fillId="0" borderId="35" xfId="0" applyFont="1" applyBorder="1">
      <alignment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38" xfId="0" applyFont="1" applyBorder="1">
      <alignment vertical="center"/>
    </xf>
    <xf numFmtId="0" fontId="25" fillId="0" borderId="35" xfId="0" applyFont="1" applyBorder="1">
      <alignment vertical="center"/>
    </xf>
    <xf numFmtId="0" fontId="24" fillId="0" borderId="39" xfId="0" applyFont="1" applyBorder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179" fontId="14" fillId="0" borderId="0" xfId="0" applyNumberFormat="1" applyFont="1" applyAlignment="1">
      <alignment horizontal="right" vertical="center" shrinkToFit="1"/>
    </xf>
    <xf numFmtId="177" fontId="15" fillId="4" borderId="19" xfId="0" applyNumberFormat="1" applyFont="1" applyFill="1" applyBorder="1" applyAlignment="1">
      <alignment horizontal="center" vertical="center" shrinkToFit="1"/>
    </xf>
    <xf numFmtId="177" fontId="14" fillId="4" borderId="0" xfId="0" applyNumberFormat="1" applyFont="1" applyFill="1" applyAlignment="1">
      <alignment horizontal="center" vertical="center" shrinkToFit="1"/>
    </xf>
    <xf numFmtId="177" fontId="15" fillId="4" borderId="42" xfId="0" applyNumberFormat="1" applyFont="1" applyFill="1" applyBorder="1" applyAlignment="1">
      <alignment horizontal="center" vertical="center" shrinkToFit="1"/>
    </xf>
    <xf numFmtId="177" fontId="31" fillId="2" borderId="4" xfId="0" applyNumberFormat="1" applyFont="1" applyFill="1" applyBorder="1" applyAlignment="1">
      <alignment horizontal="center" vertical="center" wrapText="1" shrinkToFit="1"/>
    </xf>
    <xf numFmtId="177" fontId="9" fillId="2" borderId="3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8" fontId="0" fillId="0" borderId="47" xfId="0" applyNumberFormat="1" applyBorder="1">
      <alignment vertical="center"/>
    </xf>
    <xf numFmtId="177" fontId="15" fillId="4" borderId="48" xfId="0" applyNumberFormat="1" applyFont="1" applyFill="1" applyBorder="1" applyAlignment="1">
      <alignment horizontal="center" vertical="center" shrinkToFit="1"/>
    </xf>
    <xf numFmtId="178" fontId="0" fillId="0" borderId="28" xfId="0" applyNumberFormat="1" applyBorder="1">
      <alignment vertical="center"/>
    </xf>
    <xf numFmtId="0" fontId="15" fillId="0" borderId="50" xfId="0" applyFont="1" applyBorder="1" applyAlignment="1">
      <alignment horizontal="right" vertical="center" shrinkToFit="1"/>
    </xf>
    <xf numFmtId="176" fontId="24" fillId="0" borderId="35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176" fontId="24" fillId="0" borderId="37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77" fontId="14" fillId="0" borderId="18" xfId="0" applyNumberFormat="1" applyFont="1" applyBorder="1" applyAlignment="1">
      <alignment horizontal="center" vertical="center"/>
    </xf>
    <xf numFmtId="177" fontId="14" fillId="0" borderId="16" xfId="0" applyNumberFormat="1" applyFont="1" applyBorder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/>
    </xf>
    <xf numFmtId="177" fontId="15" fillId="0" borderId="44" xfId="0" applyNumberFormat="1" applyFont="1" applyBorder="1" applyAlignment="1">
      <alignment horizontal="center" vertical="center"/>
    </xf>
    <xf numFmtId="180" fontId="15" fillId="0" borderId="30" xfId="0" applyNumberFormat="1" applyFont="1" applyBorder="1" applyAlignment="1">
      <alignment horizontal="center" vertical="center" shrinkToFit="1"/>
    </xf>
    <xf numFmtId="180" fontId="15" fillId="0" borderId="46" xfId="0" applyNumberFormat="1" applyFont="1" applyBorder="1" applyAlignment="1">
      <alignment horizontal="center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14" xfId="0" applyNumberFormat="1" applyFont="1" applyBorder="1" applyAlignment="1">
      <alignment horizontal="center" vertical="center" shrinkToFit="1"/>
    </xf>
    <xf numFmtId="177" fontId="14" fillId="0" borderId="20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 shrinkToFit="1"/>
    </xf>
    <xf numFmtId="177" fontId="14" fillId="0" borderId="15" xfId="0" applyNumberFormat="1" applyFont="1" applyBorder="1" applyAlignment="1">
      <alignment horizontal="center" vertical="center" shrinkToFit="1"/>
    </xf>
    <xf numFmtId="177" fontId="15" fillId="0" borderId="45" xfId="0" applyNumberFormat="1" applyFont="1" applyBorder="1" applyAlignment="1">
      <alignment horizontal="center" vertical="center"/>
    </xf>
    <xf numFmtId="177" fontId="21" fillId="0" borderId="6" xfId="0" applyNumberFormat="1" applyFont="1" applyBorder="1" applyAlignment="1">
      <alignment horizontal="center" vertical="center"/>
    </xf>
    <xf numFmtId="177" fontId="21" fillId="0" borderId="16" xfId="0" applyNumberFormat="1" applyFont="1" applyBorder="1" applyAlignment="1">
      <alignment horizontal="center" vertical="center"/>
    </xf>
    <xf numFmtId="177" fontId="15" fillId="0" borderId="4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 wrapText="1"/>
    </xf>
    <xf numFmtId="177" fontId="14" fillId="0" borderId="29" xfId="0" applyNumberFormat="1" applyFont="1" applyBorder="1" applyAlignment="1">
      <alignment horizontal="center" vertical="center"/>
    </xf>
    <xf numFmtId="177" fontId="14" fillId="0" borderId="30" xfId="0" applyNumberFormat="1" applyFont="1" applyBorder="1" applyAlignment="1">
      <alignment horizontal="center" vertical="center" shrinkToFit="1"/>
    </xf>
    <xf numFmtId="177" fontId="14" fillId="0" borderId="46" xfId="0" applyNumberFormat="1" applyFont="1" applyBorder="1" applyAlignment="1">
      <alignment horizontal="center" vertical="center" shrinkToFit="1"/>
    </xf>
    <xf numFmtId="177" fontId="14" fillId="0" borderId="20" xfId="0" applyNumberFormat="1" applyFont="1" applyBorder="1" applyAlignment="1">
      <alignment horizontal="center" vertical="center" wrapText="1" shrinkToFit="1"/>
    </xf>
    <xf numFmtId="177" fontId="16" fillId="0" borderId="18" xfId="0" applyNumberFormat="1" applyFont="1" applyBorder="1" applyAlignment="1">
      <alignment horizontal="center" vertical="center" shrinkToFit="1"/>
    </xf>
    <xf numFmtId="177" fontId="16" fillId="0" borderId="16" xfId="0" applyNumberFormat="1" applyFont="1" applyBorder="1" applyAlignment="1">
      <alignment horizontal="center" vertical="center" shrinkToFit="1"/>
    </xf>
    <xf numFmtId="181" fontId="14" fillId="0" borderId="19" xfId="0" applyNumberFormat="1" applyFont="1" applyBorder="1" applyAlignment="1">
      <alignment horizontal="center" vertical="center" shrinkToFit="1"/>
    </xf>
    <xf numFmtId="181" fontId="14" fillId="0" borderId="17" xfId="0" applyNumberFormat="1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center" vertical="center" wrapText="1"/>
    </xf>
    <xf numFmtId="177" fontId="14" fillId="0" borderId="23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 shrinkToFit="1"/>
    </xf>
    <xf numFmtId="177" fontId="15" fillId="0" borderId="0" xfId="0" applyNumberFormat="1" applyFont="1" applyAlignment="1">
      <alignment horizontal="center" vertical="center" shrinkToFit="1"/>
    </xf>
    <xf numFmtId="177" fontId="14" fillId="0" borderId="12" xfId="0" applyNumberFormat="1" applyFont="1" applyBorder="1" applyAlignment="1">
      <alignment horizontal="center" vertical="center" wrapText="1" shrinkToFit="1"/>
    </xf>
    <xf numFmtId="177" fontId="14" fillId="0" borderId="25" xfId="0" applyNumberFormat="1" applyFont="1" applyBorder="1" applyAlignment="1">
      <alignment horizontal="center" vertical="center" shrinkToFit="1"/>
    </xf>
    <xf numFmtId="177" fontId="16" fillId="0" borderId="12" xfId="0" applyNumberFormat="1" applyFont="1" applyBorder="1" applyAlignment="1">
      <alignment horizontal="center" vertical="center" shrinkToFit="1"/>
    </xf>
    <xf numFmtId="177" fontId="16" fillId="0" borderId="25" xfId="0" applyNumberFormat="1" applyFont="1" applyBorder="1" applyAlignment="1">
      <alignment horizontal="center" vertical="center" shrinkToFit="1"/>
    </xf>
    <xf numFmtId="177" fontId="14" fillId="0" borderId="12" xfId="0" applyNumberFormat="1" applyFont="1" applyBorder="1" applyAlignment="1">
      <alignment horizontal="center" vertical="center" shrinkToFit="1"/>
    </xf>
    <xf numFmtId="176" fontId="24" fillId="0" borderId="40" xfId="0" applyNumberFormat="1" applyFont="1" applyBorder="1" applyAlignment="1">
      <alignment horizontal="left" vertical="top" wrapText="1"/>
    </xf>
    <xf numFmtId="176" fontId="24" fillId="0" borderId="41" xfId="0" applyNumberFormat="1" applyFont="1" applyBorder="1" applyAlignment="1">
      <alignment horizontal="left" vertical="top" wrapTex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24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/>
    </xf>
    <xf numFmtId="177" fontId="13" fillId="2" borderId="5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horizontal="center" vertical="center" wrapText="1"/>
    </xf>
    <xf numFmtId="177" fontId="15" fillId="3" borderId="4" xfId="0" applyNumberFormat="1" applyFont="1" applyFill="1" applyBorder="1" applyAlignment="1">
      <alignment horizontal="center" vertical="center"/>
    </xf>
    <xf numFmtId="177" fontId="15" fillId="3" borderId="13" xfId="0" applyNumberFormat="1" applyFont="1" applyFill="1" applyBorder="1" applyAlignment="1">
      <alignment horizontal="center" vertical="center"/>
    </xf>
    <xf numFmtId="176" fontId="22" fillId="0" borderId="14" xfId="0" applyNumberFormat="1" applyFont="1" applyBorder="1" applyAlignment="1">
      <alignment horizontal="left" vertical="center" shrinkToFit="1"/>
    </xf>
    <xf numFmtId="177" fontId="14" fillId="0" borderId="26" xfId="0" applyNumberFormat="1" applyFont="1" applyBorder="1" applyAlignment="1">
      <alignment horizontal="center" vertical="center" shrinkToFit="1"/>
    </xf>
    <xf numFmtId="177" fontId="15" fillId="0" borderId="8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7" fontId="21" fillId="0" borderId="25" xfId="0" applyNumberFormat="1" applyFont="1" applyBorder="1" applyAlignment="1">
      <alignment horizontal="center" vertical="center"/>
    </xf>
    <xf numFmtId="180" fontId="17" fillId="0" borderId="12" xfId="0" applyNumberFormat="1" applyFont="1" applyBorder="1" applyAlignment="1">
      <alignment horizontal="center" vertical="center" shrinkToFit="1"/>
    </xf>
    <xf numFmtId="180" fontId="17" fillId="0" borderId="18" xfId="0" applyNumberFormat="1" applyFont="1" applyBorder="1" applyAlignment="1">
      <alignment horizontal="center" vertical="center" shrinkToFit="1"/>
    </xf>
    <xf numFmtId="177" fontId="17" fillId="0" borderId="11" xfId="0" applyNumberFormat="1" applyFont="1" applyBorder="1" applyAlignment="1">
      <alignment horizontal="center" vertical="center" shrinkToFit="1"/>
    </xf>
    <xf numFmtId="177" fontId="17" fillId="0" borderId="20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wrapText="1"/>
    </xf>
    <xf numFmtId="177" fontId="15" fillId="0" borderId="10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 shrinkToFit="1"/>
    </xf>
    <xf numFmtId="177" fontId="14" fillId="0" borderId="27" xfId="0" applyNumberFormat="1" applyFont="1" applyBorder="1" applyAlignment="1">
      <alignment horizontal="center" vertical="center" shrinkToFit="1"/>
    </xf>
    <xf numFmtId="177" fontId="14" fillId="0" borderId="19" xfId="0" applyNumberFormat="1" applyFont="1" applyBorder="1" applyAlignment="1">
      <alignment horizontal="center" vertical="center" shrinkToFit="1"/>
    </xf>
    <xf numFmtId="177" fontId="14" fillId="0" borderId="11" xfId="0" applyNumberFormat="1" applyFont="1" applyBorder="1" applyAlignment="1">
      <alignment horizontal="center" vertical="center"/>
    </xf>
    <xf numFmtId="177" fontId="14" fillId="0" borderId="27" xfId="0" applyNumberFormat="1" applyFont="1" applyBorder="1" applyAlignment="1">
      <alignment horizontal="center" vertical="center"/>
    </xf>
    <xf numFmtId="177" fontId="14" fillId="0" borderId="21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ont>
        <strike/>
      </font>
    </dxf>
    <dxf>
      <font>
        <strike/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1506677</xdr:colOff>
      <xdr:row>8</xdr:row>
      <xdr:rowOff>106074</xdr:rowOff>
    </xdr:from>
    <xdr:to>
      <xdr:col>26</xdr:col>
      <xdr:colOff>1890926</xdr:colOff>
      <xdr:row>9</xdr:row>
      <xdr:rowOff>190501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445859" y="4816619"/>
          <a:ext cx="384249" cy="621291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1433076</xdr:colOff>
      <xdr:row>9</xdr:row>
      <xdr:rowOff>245543</xdr:rowOff>
    </xdr:from>
    <xdr:to>
      <xdr:col>29</xdr:col>
      <xdr:colOff>2008905</xdr:colOff>
      <xdr:row>11</xdr:row>
      <xdr:rowOff>1381125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146621" y="5492952"/>
          <a:ext cx="9027102" cy="260762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訓練</a:t>
          </a:r>
          <a:r>
            <a:rPr kumimoji="1" lang="ja-JP" altLang="ja-JP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最終日が土日祝の場合、１か月の訓練日数が２８</a:t>
          </a:r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日未満になる場合があります。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２８日以上になるようご注意ください。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361514</xdr:colOff>
      <xdr:row>8</xdr:row>
      <xdr:rowOff>316981</xdr:rowOff>
    </xdr:from>
    <xdr:to>
      <xdr:col>11</xdr:col>
      <xdr:colOff>1238250</xdr:colOff>
      <xdr:row>10</xdr:row>
      <xdr:rowOff>23812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076889" y="5055669"/>
          <a:ext cx="2686486" cy="8022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最長３週間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171020</xdr:colOff>
      <xdr:row>8</xdr:row>
      <xdr:rowOff>316981</xdr:rowOff>
    </xdr:from>
    <xdr:to>
      <xdr:col>15</xdr:col>
      <xdr:colOff>976318</xdr:colOff>
      <xdr:row>10</xdr:row>
      <xdr:rowOff>23812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25145" y="5055669"/>
          <a:ext cx="2686486" cy="8022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３開庁日開き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1433079</xdr:colOff>
      <xdr:row>8</xdr:row>
      <xdr:rowOff>316981</xdr:rowOff>
    </xdr:from>
    <xdr:to>
      <xdr:col>16</xdr:col>
      <xdr:colOff>2000253</xdr:colOff>
      <xdr:row>10</xdr:row>
      <xdr:rowOff>23812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268392" y="5055669"/>
          <a:ext cx="2686486" cy="8022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２開庁日開き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17</xdr:col>
      <xdr:colOff>790142</xdr:colOff>
      <xdr:row>8</xdr:row>
      <xdr:rowOff>316981</xdr:rowOff>
    </xdr:from>
    <xdr:to>
      <xdr:col>18</xdr:col>
      <xdr:colOff>1454728</xdr:colOff>
      <xdr:row>10</xdr:row>
      <xdr:rowOff>23812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896551" y="5027526"/>
          <a:ext cx="2777404" cy="78055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７開庁日開き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1012031</xdr:colOff>
      <xdr:row>7</xdr:row>
      <xdr:rowOff>83344</xdr:rowOff>
    </xdr:from>
    <xdr:to>
      <xdr:col>11</xdr:col>
      <xdr:colOff>607218</xdr:colOff>
      <xdr:row>8</xdr:row>
      <xdr:rowOff>250031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10215562" y="4071938"/>
          <a:ext cx="428625" cy="1404937"/>
        </a:xfrm>
        <a:prstGeom prst="lef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1202531</xdr:colOff>
      <xdr:row>7</xdr:row>
      <xdr:rowOff>83344</xdr:rowOff>
    </xdr:from>
    <xdr:to>
      <xdr:col>15</xdr:col>
      <xdr:colOff>726280</xdr:colOff>
      <xdr:row>8</xdr:row>
      <xdr:rowOff>250031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15644812" y="4071938"/>
          <a:ext cx="428625" cy="1404937"/>
        </a:xfrm>
        <a:prstGeom prst="lef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1440655</xdr:colOff>
      <xdr:row>7</xdr:row>
      <xdr:rowOff>83344</xdr:rowOff>
    </xdr:from>
    <xdr:to>
      <xdr:col>16</xdr:col>
      <xdr:colOff>726280</xdr:colOff>
      <xdr:row>8</xdr:row>
      <xdr:rowOff>250031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0">
          <a:off x="17764124" y="4071938"/>
          <a:ext cx="428625" cy="1404937"/>
        </a:xfrm>
        <a:prstGeom prst="lef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1700895</xdr:colOff>
      <xdr:row>7</xdr:row>
      <xdr:rowOff>83344</xdr:rowOff>
    </xdr:from>
    <xdr:to>
      <xdr:col>18</xdr:col>
      <xdr:colOff>797718</xdr:colOff>
      <xdr:row>8</xdr:row>
      <xdr:rowOff>250031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>
          <a:off x="21107231" y="3047151"/>
          <a:ext cx="425223" cy="3315037"/>
        </a:xfrm>
        <a:prstGeom prst="lef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1898506</xdr:colOff>
      <xdr:row>10</xdr:row>
      <xdr:rowOff>594076</xdr:rowOff>
    </xdr:from>
    <xdr:to>
      <xdr:col>20</xdr:col>
      <xdr:colOff>346364</xdr:colOff>
      <xdr:row>11</xdr:row>
      <xdr:rowOff>439453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2004915" y="6378349"/>
          <a:ext cx="2777404" cy="78055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５開庁日開き</a:t>
          </a:r>
          <a:endParaRPr kumimoji="1" lang="en-US" altLang="ja-JP" sz="28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17</xdr:col>
      <xdr:colOff>1333503</xdr:colOff>
      <xdr:row>10</xdr:row>
      <xdr:rowOff>86592</xdr:rowOff>
    </xdr:from>
    <xdr:to>
      <xdr:col>18</xdr:col>
      <xdr:colOff>797718</xdr:colOff>
      <xdr:row>10</xdr:row>
      <xdr:rowOff>502229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22020610" y="5290167"/>
          <a:ext cx="415637" cy="1577033"/>
        </a:xfrm>
        <a:prstGeom prst="lef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S29"/>
  <sheetViews>
    <sheetView tabSelected="1" view="pageBreakPreview" zoomScale="70" zoomScaleNormal="100" zoomScaleSheetLayoutView="70" workbookViewId="0">
      <selection activeCell="B28" sqref="B28:AH28"/>
    </sheetView>
  </sheetViews>
  <sheetFormatPr defaultRowHeight="17.25" x14ac:dyDescent="0.15"/>
  <cols>
    <col min="1" max="1" width="5" customWidth="1"/>
    <col min="2" max="2" width="19.75" style="3" customWidth="1"/>
    <col min="3" max="3" width="12.875" customWidth="1"/>
    <col min="4" max="4" width="11.25" customWidth="1"/>
    <col min="5" max="5" width="8.375" customWidth="1"/>
    <col min="6" max="6" width="9.75" style="5" customWidth="1"/>
    <col min="7" max="7" width="19.75" customWidth="1"/>
    <col min="8" max="8" width="2.625" style="2" customWidth="1"/>
    <col min="9" max="9" width="25.25" style="2" customWidth="1"/>
    <col min="10" max="10" width="21.125" bestFit="1" customWidth="1"/>
    <col min="11" max="11" width="2.625" customWidth="1"/>
    <col min="12" max="13" width="21.125" bestFit="1" customWidth="1"/>
    <col min="14" max="14" width="2.625" style="1" customWidth="1"/>
    <col min="15" max="15" width="24.625" style="1" bestFit="1" customWidth="1"/>
    <col min="16" max="18" width="27.75" customWidth="1"/>
    <col min="19" max="19" width="26.25" style="15" customWidth="1"/>
    <col min="20" max="20" width="2.625" style="15" customWidth="1"/>
    <col min="21" max="21" width="26.25" style="15" customWidth="1"/>
    <col min="22" max="22" width="26.25" style="18" customWidth="1"/>
    <col min="23" max="23" width="3.375" style="18" bestFit="1" customWidth="1"/>
    <col min="24" max="25" width="26.25" style="18" customWidth="1"/>
    <col min="26" max="26" width="2.625" style="15" customWidth="1"/>
    <col min="27" max="28" width="26.25" style="15" customWidth="1"/>
    <col min="29" max="29" width="2.625" style="15" customWidth="1"/>
    <col min="30" max="30" width="26.25" style="17" customWidth="1"/>
    <col min="31" max="31" width="26.25" style="15" customWidth="1"/>
    <col min="32" max="32" width="2.625" style="15" customWidth="1"/>
    <col min="33" max="33" width="25.875" style="17" customWidth="1"/>
    <col min="34" max="34" width="25.875" style="15" customWidth="1"/>
    <col min="35" max="35" width="2.625" style="15" customWidth="1"/>
    <col min="36" max="36" width="25.875" style="17" customWidth="1"/>
  </cols>
  <sheetData>
    <row r="1" spans="1:45" ht="24" x14ac:dyDescent="0.15">
      <c r="B1" s="109" t="s">
        <v>40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</row>
    <row r="2" spans="1:45" ht="64.5" customHeight="1" thickBot="1" x14ac:dyDescent="0.2">
      <c r="B2" s="119" t="s">
        <v>22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6"/>
      <c r="Q2" s="6"/>
      <c r="R2" s="6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6"/>
      <c r="AE2" s="14"/>
      <c r="AF2" s="14"/>
      <c r="AG2" s="16"/>
      <c r="AH2" s="14"/>
      <c r="AI2" s="14"/>
      <c r="AJ2" s="16"/>
    </row>
    <row r="3" spans="1:45" s="4" customFormat="1" ht="54" customHeight="1" x14ac:dyDescent="0.15">
      <c r="A3" s="8" t="s">
        <v>7</v>
      </c>
      <c r="B3" s="59" t="s">
        <v>0</v>
      </c>
      <c r="C3" s="9" t="s">
        <v>8</v>
      </c>
      <c r="D3" s="9" t="s">
        <v>9</v>
      </c>
      <c r="E3" s="9" t="s">
        <v>1</v>
      </c>
      <c r="F3" s="10" t="s">
        <v>2</v>
      </c>
      <c r="G3" s="58" t="s">
        <v>5</v>
      </c>
      <c r="H3" s="11" t="s">
        <v>4</v>
      </c>
      <c r="I3" s="57" t="s">
        <v>10</v>
      </c>
      <c r="J3" s="110" t="s">
        <v>3</v>
      </c>
      <c r="K3" s="111"/>
      <c r="L3" s="112"/>
      <c r="M3" s="113" t="s">
        <v>6</v>
      </c>
      <c r="N3" s="114"/>
      <c r="O3" s="115"/>
      <c r="P3" s="20" t="s">
        <v>14</v>
      </c>
      <c r="Q3" s="19" t="s">
        <v>13</v>
      </c>
      <c r="R3" s="12" t="s">
        <v>11</v>
      </c>
      <c r="S3" s="116" t="s">
        <v>19</v>
      </c>
      <c r="T3" s="117"/>
      <c r="U3" s="117"/>
      <c r="V3" s="116" t="s">
        <v>18</v>
      </c>
      <c r="W3" s="117"/>
      <c r="X3" s="117"/>
      <c r="Y3" s="116" t="s">
        <v>17</v>
      </c>
      <c r="Z3" s="117"/>
      <c r="AA3" s="117"/>
      <c r="AB3" s="116" t="s">
        <v>16</v>
      </c>
      <c r="AC3" s="117"/>
      <c r="AD3" s="117"/>
      <c r="AE3" s="116" t="s">
        <v>15</v>
      </c>
      <c r="AF3" s="117"/>
      <c r="AG3" s="117"/>
      <c r="AH3" s="116" t="s">
        <v>12</v>
      </c>
      <c r="AI3" s="117"/>
      <c r="AJ3" s="118"/>
    </row>
    <row r="4" spans="1:45" s="7" customFormat="1" ht="51.75" customHeight="1" x14ac:dyDescent="0.15">
      <c r="A4" s="96" t="s">
        <v>21</v>
      </c>
      <c r="B4" s="98">
        <v>45846</v>
      </c>
      <c r="C4" s="100"/>
      <c r="D4" s="102"/>
      <c r="E4" s="104"/>
      <c r="F4" s="125">
        <v>6</v>
      </c>
      <c r="G4" s="76">
        <f>B4</f>
        <v>45846</v>
      </c>
      <c r="H4" s="107" t="s">
        <v>4</v>
      </c>
      <c r="I4" s="127">
        <f>DATE(YEAR(G4),MONTH(G4)+6,DAY(G4)-1)</f>
        <v>46029</v>
      </c>
      <c r="J4" s="74">
        <f>WORKDAY((L4-20)+1,1,Sheet1!$A$1:$A$50)</f>
        <v>45800</v>
      </c>
      <c r="K4" s="107" t="s">
        <v>4</v>
      </c>
      <c r="L4" s="131">
        <f>WORKDAY(M4,-1,Sheet1!$A$1:$A$50)</f>
        <v>45818</v>
      </c>
      <c r="M4" s="74">
        <f>WORKDAY(O4,-4,Sheet1!$A$1:$A$50)</f>
        <v>45819</v>
      </c>
      <c r="N4" s="107" t="s">
        <v>4</v>
      </c>
      <c r="O4" s="134">
        <f>WORKDAY(P4,-4,Sheet1!$A$1:$A$50)</f>
        <v>45825</v>
      </c>
      <c r="P4" s="136">
        <f>WORKDAY(Q4,-3,Sheet1!$A$1:$A$50)</f>
        <v>45831</v>
      </c>
      <c r="Q4" s="80">
        <f>WORKDAY(S5,-8,Sheet1!$A$1:$A$50)</f>
        <v>45834</v>
      </c>
      <c r="R4" s="123">
        <f>WORKDAY(B4,-5,Sheet1!$A$1:$A$50)</f>
        <v>45839</v>
      </c>
      <c r="S4" s="121">
        <f>WORKDAY(U5,1,Sheet1!$A$1:$A$50)</f>
        <v>45877</v>
      </c>
      <c r="T4" s="122"/>
      <c r="U4" s="130"/>
      <c r="V4" s="121">
        <f>WORKDAY(X5,1,Sheet1!$A$1:$A$50)</f>
        <v>45908</v>
      </c>
      <c r="W4" s="122"/>
      <c r="X4" s="130"/>
      <c r="Y4" s="121">
        <f>WORKDAY(AA5,1,Sheet1!$A$1:$A$50)</f>
        <v>45938</v>
      </c>
      <c r="Z4" s="122"/>
      <c r="AA4" s="130"/>
      <c r="AB4" s="121">
        <f>WORKDAY(AD5,1,Sheet1!$A$1:$A$50)</f>
        <v>45971</v>
      </c>
      <c r="AC4" s="122"/>
      <c r="AD4" s="130"/>
      <c r="AE4" s="121">
        <f>WORKDAY(AG5,1,Sheet1!$A$1:$A$50)</f>
        <v>45999</v>
      </c>
      <c r="AF4" s="122"/>
      <c r="AG4" s="130"/>
      <c r="AH4" s="121">
        <f>WORKDAY(AJ5,1,Sheet1!$A$1:$A$50)</f>
        <v>46030</v>
      </c>
      <c r="AI4" s="122"/>
      <c r="AJ4" s="122"/>
      <c r="AK4" s="62"/>
    </row>
    <row r="5" spans="1:45" s="7" customFormat="1" ht="51.75" customHeight="1" thickBot="1" x14ac:dyDescent="0.2">
      <c r="A5" s="97"/>
      <c r="B5" s="99"/>
      <c r="C5" s="101"/>
      <c r="D5" s="103"/>
      <c r="E5" s="101"/>
      <c r="F5" s="126"/>
      <c r="G5" s="77"/>
      <c r="H5" s="108"/>
      <c r="I5" s="128"/>
      <c r="J5" s="120"/>
      <c r="K5" s="108"/>
      <c r="L5" s="132"/>
      <c r="M5" s="133"/>
      <c r="N5" s="108"/>
      <c r="O5" s="135"/>
      <c r="P5" s="136"/>
      <c r="Q5" s="137"/>
      <c r="R5" s="124"/>
      <c r="S5" s="33">
        <f>B4</f>
        <v>45846</v>
      </c>
      <c r="T5" s="34" t="s">
        <v>4</v>
      </c>
      <c r="U5" s="61">
        <f>WORKDAY((V5-1)+1,-1,Sheet1!$A$1:$A$50)</f>
        <v>45876</v>
      </c>
      <c r="V5" s="33">
        <f>DATE(YEAR(S5),MONTH(S5)+1,DAY(S5))</f>
        <v>45877</v>
      </c>
      <c r="W5" s="34" t="s">
        <v>4</v>
      </c>
      <c r="X5" s="31">
        <f>WORKDAY((Y5-1)+1,-1,Sheet1!$A$1:$A$50)</f>
        <v>45905</v>
      </c>
      <c r="Y5" s="33">
        <f>DATE(YEAR(V5),MONTH(V5)+1,DAY(V5))</f>
        <v>45908</v>
      </c>
      <c r="Z5" s="34" t="s">
        <v>4</v>
      </c>
      <c r="AA5" s="31">
        <f>WORKDAY((AB5-1)+1,-1,Sheet1!$A$1:$A$50)</f>
        <v>45937</v>
      </c>
      <c r="AB5" s="54">
        <f>DATE(YEAR(Y5),MONTH(Y5)+1,DAY(Y5))</f>
        <v>45938</v>
      </c>
      <c r="AC5" s="31" t="s">
        <v>4</v>
      </c>
      <c r="AD5" s="31">
        <f>WORKDAY((AE5-1)+1,-1,Sheet1!$A$1:$A$50)</f>
        <v>45968</v>
      </c>
      <c r="AE5" s="54">
        <f>DATE(YEAR(AB5),MONTH(AB5)+1,DAY(AB5))</f>
        <v>45969</v>
      </c>
      <c r="AF5" s="31" t="s">
        <v>4</v>
      </c>
      <c r="AG5" s="55">
        <f>WORKDAY((AH5-1)+1,-1,Sheet1!$A$1:$A$50)</f>
        <v>45996</v>
      </c>
      <c r="AH5" s="54">
        <f>DATE(YEAR(AE5),MONTH(AE5)+1,DAY(AE5))</f>
        <v>45999</v>
      </c>
      <c r="AI5" s="31" t="s">
        <v>4</v>
      </c>
      <c r="AJ5" s="56">
        <f>WORKDAY((AS5-1)+1,-1,Sheet1!$A$1:$A$50)</f>
        <v>46029</v>
      </c>
      <c r="AS5" s="31">
        <f>DATE(YEAR(AH5),MONTH(AH5)+1,DAY(AH5))</f>
        <v>46030</v>
      </c>
    </row>
    <row r="6" spans="1:45" s="7" customFormat="1" ht="51.75" customHeight="1" thickBot="1" x14ac:dyDescent="0.2">
      <c r="A6" s="87" t="s">
        <v>23</v>
      </c>
      <c r="B6" s="89">
        <v>45884</v>
      </c>
      <c r="C6" s="91"/>
      <c r="D6" s="92"/>
      <c r="E6" s="94"/>
      <c r="F6" s="72"/>
      <c r="G6" s="76">
        <f>B6</f>
        <v>45884</v>
      </c>
      <c r="H6" s="76" t="s">
        <v>4</v>
      </c>
      <c r="I6" s="127">
        <v>45734</v>
      </c>
      <c r="J6" s="76">
        <f>WORKDAY((L6-20)+1,1,Sheet1!$A$1:$A$50)</f>
        <v>45838</v>
      </c>
      <c r="K6" s="76" t="s">
        <v>4</v>
      </c>
      <c r="L6" s="81">
        <f>WORKDAY(M6,-1,Sheet1!$A$1:$A$50)</f>
        <v>45854</v>
      </c>
      <c r="M6" s="74">
        <f>WORKDAY(O6,-4,Sheet1!$A$1:$A$50)</f>
        <v>45855</v>
      </c>
      <c r="N6" s="76" t="s">
        <v>4</v>
      </c>
      <c r="O6" s="78">
        <f>WORKDAY(P6,-4,Sheet1!$A$1:$A$50)</f>
        <v>45862</v>
      </c>
      <c r="P6" s="80">
        <f>WORKDAY(Q6,-3,Sheet1!$A$1:$A$50)</f>
        <v>45868</v>
      </c>
      <c r="Q6" s="68">
        <f>WORKDAY(S7,-8,Sheet1!$A$1:$A$50)</f>
        <v>45873</v>
      </c>
      <c r="R6" s="84">
        <f>WORKDAY(B6,-5,Sheet1!$A$1:$A$50)</f>
        <v>45876</v>
      </c>
      <c r="S6" s="70"/>
      <c r="T6" s="71"/>
      <c r="U6" s="86"/>
      <c r="V6" s="70"/>
      <c r="W6" s="71"/>
      <c r="X6" s="71"/>
      <c r="Y6" s="70"/>
      <c r="Z6" s="71"/>
      <c r="AA6" s="71"/>
      <c r="AB6" s="70"/>
      <c r="AC6" s="71"/>
      <c r="AD6" s="83"/>
      <c r="AE6" s="70"/>
      <c r="AF6" s="71"/>
      <c r="AG6" s="71"/>
      <c r="AH6" s="70"/>
      <c r="AI6" s="71"/>
      <c r="AJ6" s="83"/>
      <c r="AK6" s="60"/>
    </row>
    <row r="7" spans="1:45" s="7" customFormat="1" ht="51.75" customHeight="1" thickBot="1" x14ac:dyDescent="0.2">
      <c r="A7" s="88"/>
      <c r="B7" s="90"/>
      <c r="C7" s="82"/>
      <c r="D7" s="93"/>
      <c r="E7" s="95"/>
      <c r="F7" s="73"/>
      <c r="G7" s="77"/>
      <c r="H7" s="77"/>
      <c r="I7" s="128"/>
      <c r="J7" s="77"/>
      <c r="K7" s="77"/>
      <c r="L7" s="82"/>
      <c r="M7" s="75"/>
      <c r="N7" s="77"/>
      <c r="O7" s="79"/>
      <c r="P7" s="69"/>
      <c r="Q7" s="69"/>
      <c r="R7" s="85"/>
      <c r="S7" s="35">
        <f>B6</f>
        <v>45884</v>
      </c>
      <c r="T7" s="36" t="s">
        <v>4</v>
      </c>
      <c r="U7" s="36">
        <f>WORKDAY((V7-1)+1,-1,Sheet1!$A$1:$A$50)</f>
        <v>45912</v>
      </c>
      <c r="V7" s="35">
        <f>DATE(YEAR(S7),MONTH(S7)+1,DAY(S7))</f>
        <v>45915</v>
      </c>
      <c r="W7" s="36" t="s">
        <v>4</v>
      </c>
      <c r="X7" s="36">
        <f>WORKDAY((Y7-1)+1,-1,Sheet1!$A$1:$A$50)</f>
        <v>45944</v>
      </c>
      <c r="Y7" s="35">
        <f>DATE(YEAR(V7),MONTH(V7)+1,DAY(V7))</f>
        <v>45945</v>
      </c>
      <c r="Z7" s="36" t="s">
        <v>4</v>
      </c>
      <c r="AA7" s="36">
        <f>WORKDAY((AB7-1)+1,-1,Sheet1!$A$1:$A$50)</f>
        <v>45975</v>
      </c>
      <c r="AB7" s="35">
        <f>DATE(YEAR(Y7),MONTH(Y7)+1,DAY(Y7))</f>
        <v>45976</v>
      </c>
      <c r="AC7" s="36" t="s">
        <v>4</v>
      </c>
      <c r="AD7" s="36">
        <f>WORKDAY((AE7-1)+1,-1,Sheet1!$A$1:$A$50)</f>
        <v>46003</v>
      </c>
      <c r="AE7" s="35">
        <f>DATE(YEAR(AB7),MONTH(AB7)+1,DAY(AB7))</f>
        <v>46006</v>
      </c>
      <c r="AF7" s="36" t="s">
        <v>4</v>
      </c>
      <c r="AG7" s="37">
        <f>WORKDAY((AH7-1)+1,-1,Sheet1!$A$1:$A$50)</f>
        <v>46036</v>
      </c>
      <c r="AH7" s="35">
        <f>DATE(YEAR(AE7),MONTH(AE7)+1,DAY(AE7))</f>
        <v>46037</v>
      </c>
      <c r="AI7" s="36" t="s">
        <v>4</v>
      </c>
      <c r="AJ7" s="38">
        <f>WORKDAY((AS7-1)+1,-1,Sheet1!$A$1:$A$50)</f>
        <v>46066</v>
      </c>
      <c r="AS7" s="31">
        <f>DATE(YEAR(AH7),MONTH(AH7)+1,DAY(AH7))</f>
        <v>46068</v>
      </c>
    </row>
    <row r="8" spans="1:45" s="26" customFormat="1" ht="20.25" customHeight="1" x14ac:dyDescent="0.15">
      <c r="A8" s="22"/>
      <c r="B8" s="21"/>
      <c r="C8" s="21"/>
      <c r="D8" s="23"/>
      <c r="E8" s="21"/>
      <c r="F8" s="21"/>
      <c r="G8" s="21"/>
      <c r="H8" s="21"/>
      <c r="I8" s="63"/>
      <c r="J8" s="21"/>
      <c r="K8" s="21"/>
      <c r="L8" s="21"/>
      <c r="M8" s="21"/>
      <c r="N8" s="21"/>
      <c r="O8" s="22"/>
      <c r="P8" s="22"/>
      <c r="Q8" s="22"/>
      <c r="R8" s="24"/>
      <c r="S8" s="25"/>
      <c r="T8" s="25"/>
      <c r="U8" s="21"/>
      <c r="V8" s="25"/>
      <c r="W8" s="25"/>
      <c r="X8" s="53">
        <f>DATEDIF(V7,X7,"D")+1</f>
        <v>30</v>
      </c>
      <c r="Y8" s="25"/>
      <c r="Z8" s="25"/>
      <c r="AA8" s="53">
        <f>DATEDIF(Y7,AA7,"D")+1</f>
        <v>31</v>
      </c>
      <c r="AB8" s="25"/>
      <c r="AC8" s="25"/>
      <c r="AD8" s="53">
        <f>DATEDIF(AB7,AD7,"D")+1</f>
        <v>28</v>
      </c>
      <c r="AE8" s="25"/>
      <c r="AF8" s="25"/>
      <c r="AG8" s="53">
        <f>DATEDIF(AE7,AG7,"D")+1</f>
        <v>31</v>
      </c>
      <c r="AH8" s="25"/>
      <c r="AI8" s="25"/>
      <c r="AJ8" s="53">
        <f>DATEDIF(AH7,AJ7,"D")+1</f>
        <v>30</v>
      </c>
      <c r="AS8" s="25"/>
    </row>
    <row r="9" spans="1:45" ht="42.75" customHeight="1" x14ac:dyDescent="0.15"/>
    <row r="10" spans="1:45" ht="42.75" customHeight="1" x14ac:dyDescent="0.15"/>
    <row r="11" spans="1:45" s="28" customFormat="1" ht="73.5" customHeight="1" x14ac:dyDescent="0.15">
      <c r="B11" s="40" t="s">
        <v>28</v>
      </c>
      <c r="C11" s="28" t="s">
        <v>36</v>
      </c>
      <c r="F11" s="29"/>
      <c r="H11" s="29"/>
      <c r="I11" s="29"/>
      <c r="V11" s="29"/>
      <c r="W11" s="29"/>
      <c r="X11" s="29"/>
      <c r="Y11" s="29"/>
      <c r="AD11" s="30"/>
      <c r="AG11" s="30"/>
      <c r="AJ11" s="30"/>
    </row>
    <row r="12" spans="1:45" s="28" customFormat="1" ht="121.5" customHeight="1" x14ac:dyDescent="0.15">
      <c r="B12" s="40"/>
      <c r="C12" s="129" t="s">
        <v>34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G12" s="30"/>
      <c r="AJ12" s="30"/>
    </row>
    <row r="13" spans="1:45" s="28" customFormat="1" ht="73.5" customHeight="1" x14ac:dyDescent="0.15">
      <c r="B13" s="40" t="s">
        <v>29</v>
      </c>
      <c r="C13" s="28" t="s">
        <v>31</v>
      </c>
      <c r="F13" s="29"/>
      <c r="H13" s="29"/>
      <c r="I13" s="29"/>
      <c r="V13" s="29"/>
      <c r="W13" s="29"/>
      <c r="X13" s="29"/>
      <c r="Y13" s="29"/>
      <c r="AD13" s="30"/>
      <c r="AG13" s="30"/>
      <c r="AJ13" s="30"/>
    </row>
    <row r="14" spans="1:45" s="28" customFormat="1" ht="73.5" customHeight="1" x14ac:dyDescent="0.15">
      <c r="B14" s="40" t="s">
        <v>30</v>
      </c>
      <c r="C14" s="28" t="s">
        <v>33</v>
      </c>
      <c r="F14" s="29"/>
      <c r="H14" s="29"/>
      <c r="I14" s="29"/>
      <c r="V14" s="29"/>
      <c r="W14" s="29"/>
      <c r="X14" s="29"/>
      <c r="Y14" s="29"/>
      <c r="AD14" s="30"/>
      <c r="AG14" s="30"/>
      <c r="AJ14" s="30"/>
    </row>
    <row r="15" spans="1:45" s="28" customFormat="1" ht="73.5" customHeight="1" x14ac:dyDescent="0.15">
      <c r="B15" s="40"/>
      <c r="C15" s="50" t="s">
        <v>38</v>
      </c>
      <c r="D15" s="50"/>
      <c r="F15" s="29"/>
      <c r="H15" s="29"/>
      <c r="I15" s="29"/>
      <c r="V15" s="29"/>
      <c r="W15" s="29"/>
      <c r="X15" s="29"/>
      <c r="Y15" s="29"/>
      <c r="AD15" s="30"/>
      <c r="AG15" s="30"/>
      <c r="AJ15" s="30"/>
    </row>
    <row r="16" spans="1:45" s="28" customFormat="1" ht="73.5" customHeight="1" x14ac:dyDescent="0.15">
      <c r="B16" s="40"/>
      <c r="C16" s="50" t="s">
        <v>32</v>
      </c>
      <c r="D16" s="50"/>
      <c r="F16" s="29"/>
      <c r="H16" s="29"/>
      <c r="I16" s="29"/>
      <c r="V16" s="29"/>
      <c r="W16" s="29"/>
      <c r="X16" s="29"/>
      <c r="Y16" s="29"/>
      <c r="AD16" s="30"/>
      <c r="AG16" s="30"/>
      <c r="AJ16" s="30"/>
    </row>
    <row r="17" spans="1:36" ht="99.75" customHeight="1" x14ac:dyDescent="0.15">
      <c r="B17" s="41"/>
      <c r="C17" s="52" t="s">
        <v>39</v>
      </c>
      <c r="D17" s="51"/>
    </row>
    <row r="18" spans="1:36" ht="42.75" customHeight="1" x14ac:dyDescent="0.15"/>
    <row r="19" spans="1:36" s="28" customFormat="1" ht="42.75" customHeight="1" x14ac:dyDescent="0.15">
      <c r="B19" s="32"/>
      <c r="F19" s="29"/>
      <c r="H19" s="29"/>
      <c r="I19" s="29"/>
      <c r="V19" s="29"/>
      <c r="W19" s="29"/>
      <c r="X19" s="29"/>
      <c r="Y19" s="29"/>
      <c r="AD19" s="30"/>
      <c r="AG19" s="30"/>
      <c r="AJ19" s="30"/>
    </row>
    <row r="20" spans="1:36" s="28" customFormat="1" ht="91.5" customHeight="1" thickBot="1" x14ac:dyDescent="0.2">
      <c r="C20" s="39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G20" s="30"/>
      <c r="AJ20" s="30"/>
    </row>
    <row r="21" spans="1:36" s="28" customFormat="1" ht="86.25" customHeight="1" x14ac:dyDescent="0.15">
      <c r="A21" s="42"/>
      <c r="B21" s="64" t="s">
        <v>24</v>
      </c>
      <c r="C21" s="64"/>
      <c r="D21" s="43" t="s">
        <v>35</v>
      </c>
      <c r="E21" s="43"/>
      <c r="F21" s="44"/>
      <c r="G21" s="43"/>
      <c r="H21" s="44"/>
      <c r="I21" s="44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  <c r="W21" s="44"/>
      <c r="X21" s="44"/>
      <c r="Y21" s="44"/>
      <c r="Z21" s="43"/>
      <c r="AA21" s="43"/>
      <c r="AB21" s="43"/>
      <c r="AC21" s="43"/>
      <c r="AD21" s="48"/>
      <c r="AE21" s="43"/>
      <c r="AF21" s="43"/>
      <c r="AG21" s="48"/>
      <c r="AH21" s="45"/>
      <c r="AJ21" s="30"/>
    </row>
    <row r="22" spans="1:36" s="28" customFormat="1" ht="27.75" customHeight="1" x14ac:dyDescent="0.15">
      <c r="A22" s="46"/>
      <c r="B22" s="32"/>
      <c r="F22" s="29"/>
      <c r="H22" s="29"/>
      <c r="I22" s="29"/>
      <c r="V22" s="29"/>
      <c r="W22" s="29"/>
      <c r="X22" s="29"/>
      <c r="Y22" s="29"/>
      <c r="AD22" s="30"/>
      <c r="AG22" s="30"/>
      <c r="AH22" s="47"/>
      <c r="AJ22" s="30"/>
    </row>
    <row r="23" spans="1:36" s="28" customFormat="1" ht="63.75" customHeight="1" x14ac:dyDescent="0.15">
      <c r="A23" s="46"/>
      <c r="B23" s="65" t="s">
        <v>25</v>
      </c>
      <c r="C23" s="65"/>
      <c r="D23" s="28" t="s">
        <v>26</v>
      </c>
      <c r="F23" s="29"/>
      <c r="H23" s="29"/>
      <c r="I23" s="29"/>
      <c r="V23" s="29"/>
      <c r="W23" s="29"/>
      <c r="X23" s="29"/>
      <c r="Y23" s="29"/>
      <c r="AD23" s="30"/>
      <c r="AG23" s="30"/>
      <c r="AH23" s="47"/>
      <c r="AJ23" s="30"/>
    </row>
    <row r="24" spans="1:36" s="28" customFormat="1" ht="27.75" customHeight="1" x14ac:dyDescent="0.15">
      <c r="A24" s="46"/>
      <c r="B24" s="32"/>
      <c r="F24" s="29"/>
      <c r="H24" s="29"/>
      <c r="I24" s="29"/>
      <c r="V24" s="29"/>
      <c r="W24" s="29"/>
      <c r="X24" s="29"/>
      <c r="Y24" s="29"/>
      <c r="AD24" s="30"/>
      <c r="AG24" s="30"/>
      <c r="AH24" s="47"/>
      <c r="AJ24" s="30"/>
    </row>
    <row r="25" spans="1:36" s="28" customFormat="1" ht="52.5" customHeight="1" x14ac:dyDescent="0.15">
      <c r="A25" s="66" t="s">
        <v>27</v>
      </c>
      <c r="B25" s="65"/>
      <c r="C25" s="65"/>
      <c r="D25" s="28" t="s">
        <v>37</v>
      </c>
      <c r="F25" s="29"/>
      <c r="H25" s="29"/>
      <c r="I25" s="29"/>
      <c r="V25" s="29"/>
      <c r="W25" s="29"/>
      <c r="X25" s="29"/>
      <c r="Y25" s="29"/>
      <c r="AD25" s="30"/>
      <c r="AG25" s="30"/>
      <c r="AH25" s="47"/>
      <c r="AJ25" s="30"/>
    </row>
    <row r="26" spans="1:36" s="28" customFormat="1" ht="24" customHeight="1" x14ac:dyDescent="0.15">
      <c r="A26" s="46"/>
      <c r="B26" s="32"/>
      <c r="F26" s="29"/>
      <c r="H26" s="29"/>
      <c r="I26" s="29"/>
      <c r="V26" s="29"/>
      <c r="W26" s="29"/>
      <c r="X26" s="29"/>
      <c r="Y26" s="29"/>
      <c r="AD26" s="30"/>
      <c r="AG26" s="30"/>
      <c r="AH26" s="47"/>
      <c r="AJ26" s="30"/>
    </row>
    <row r="27" spans="1:36" s="28" customFormat="1" ht="89.25" customHeight="1" x14ac:dyDescent="0.15">
      <c r="A27" s="46"/>
      <c r="B27" s="27" t="s">
        <v>20</v>
      </c>
      <c r="F27" s="29"/>
      <c r="H27" s="29"/>
      <c r="I27" s="29"/>
      <c r="V27" s="29"/>
      <c r="W27" s="29"/>
      <c r="X27" s="29"/>
      <c r="Y27" s="29"/>
      <c r="AD27" s="30"/>
      <c r="AG27" s="30"/>
      <c r="AH27" s="47"/>
      <c r="AJ27" s="30"/>
    </row>
    <row r="28" spans="1:36" s="28" customFormat="1" ht="171" customHeight="1" thickBot="1" x14ac:dyDescent="0.2">
      <c r="A28" s="49"/>
      <c r="B28" s="105" t="s">
        <v>41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6"/>
      <c r="AJ28" s="30"/>
    </row>
    <row r="29" spans="1:36" s="28" customFormat="1" ht="89.25" customHeight="1" x14ac:dyDescent="0.15">
      <c r="B29" s="27"/>
      <c r="F29" s="29"/>
      <c r="H29" s="29"/>
      <c r="I29" s="29"/>
      <c r="V29" s="29"/>
      <c r="W29" s="29"/>
      <c r="X29" s="29"/>
      <c r="Y29" s="29"/>
      <c r="AD29" s="30"/>
      <c r="AG29" s="30"/>
      <c r="AJ29" s="30"/>
    </row>
  </sheetData>
  <mergeCells count="64">
    <mergeCell ref="F4:F5"/>
    <mergeCell ref="I4:I5"/>
    <mergeCell ref="I6:I7"/>
    <mergeCell ref="C12:AD12"/>
    <mergeCell ref="AE4:AG4"/>
    <mergeCell ref="K4:K5"/>
    <mergeCell ref="L4:L5"/>
    <mergeCell ref="M4:M5"/>
    <mergeCell ref="N4:N5"/>
    <mergeCell ref="O4:O5"/>
    <mergeCell ref="P4:P5"/>
    <mergeCell ref="Q4:Q5"/>
    <mergeCell ref="S4:U4"/>
    <mergeCell ref="V4:X4"/>
    <mergeCell ref="Y4:AA4"/>
    <mergeCell ref="AB4:AD4"/>
    <mergeCell ref="B28:AH28"/>
    <mergeCell ref="G4:G5"/>
    <mergeCell ref="H4:H5"/>
    <mergeCell ref="B1:AJ1"/>
    <mergeCell ref="J3:L3"/>
    <mergeCell ref="M3:O3"/>
    <mergeCell ref="S3:U3"/>
    <mergeCell ref="V3:X3"/>
    <mergeCell ref="Y3:AA3"/>
    <mergeCell ref="AB3:AD3"/>
    <mergeCell ref="AE3:AG3"/>
    <mergeCell ref="AH3:AJ3"/>
    <mergeCell ref="B2:O2"/>
    <mergeCell ref="J4:J5"/>
    <mergeCell ref="AH4:AJ4"/>
    <mergeCell ref="R4:R5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E6:E7"/>
    <mergeCell ref="AH6:AJ6"/>
    <mergeCell ref="R6:R7"/>
    <mergeCell ref="S6:U6"/>
    <mergeCell ref="V6:X6"/>
    <mergeCell ref="Y6:AA6"/>
    <mergeCell ref="AB6:AD6"/>
    <mergeCell ref="B21:C21"/>
    <mergeCell ref="B23:C23"/>
    <mergeCell ref="A25:C25"/>
    <mergeCell ref="D20:AE20"/>
    <mergeCell ref="Q6:Q7"/>
    <mergeCell ref="AE6:AG6"/>
    <mergeCell ref="F6:F7"/>
    <mergeCell ref="M6:M7"/>
    <mergeCell ref="N6:N7"/>
    <mergeCell ref="O6:O7"/>
    <mergeCell ref="P6:P7"/>
    <mergeCell ref="G6:G7"/>
    <mergeCell ref="H6:H7"/>
    <mergeCell ref="J6:J7"/>
    <mergeCell ref="K6:K7"/>
    <mergeCell ref="L6:L7"/>
  </mergeCells>
  <phoneticPr fontId="7"/>
  <conditionalFormatting sqref="A8:XFD8">
    <cfRule type="cellIs" dxfId="2" priority="7" operator="lessThanOrEqual">
      <formula>27</formula>
    </cfRule>
  </conditionalFormatting>
  <conditionalFormatting sqref="B4">
    <cfRule type="expression" dxfId="1" priority="2">
      <formula>WEEKDAY(B4)=2</formula>
    </cfRule>
  </conditionalFormatting>
  <conditionalFormatting sqref="B6:B7">
    <cfRule type="expression" dxfId="0" priority="1">
      <formula>WEEKDAY(B6)=2</formula>
    </cfRule>
  </conditionalFormatting>
  <printOptions horizontalCentered="1"/>
  <pageMargins left="0.19685039370078741" right="0.19685039370078741" top="0.62992125984251968" bottom="0.51181102362204722" header="0.39370078740157483" footer="0.39370078740157483"/>
  <pageSetup paperSize="8" scale="33" fitToHeight="0" orientation="landscape" r:id="rId1"/>
  <headerFooter>
    <oddHeader>&amp;R&amp;"ＭＳ Ｐ明朝,標準"&amp;48別添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C31" sqref="C31"/>
    </sheetView>
  </sheetViews>
  <sheetFormatPr defaultRowHeight="13.5" x14ac:dyDescent="0.15"/>
  <cols>
    <col min="1" max="1" width="20" style="13" bestFit="1" customWidth="1"/>
  </cols>
  <sheetData>
    <row r="1" spans="1:1" x14ac:dyDescent="0.15">
      <c r="A1" s="13">
        <v>45658</v>
      </c>
    </row>
    <row r="2" spans="1:1" x14ac:dyDescent="0.15">
      <c r="A2" s="13">
        <v>45659</v>
      </c>
    </row>
    <row r="3" spans="1:1" x14ac:dyDescent="0.15">
      <c r="A3" s="13">
        <v>45660</v>
      </c>
    </row>
    <row r="4" spans="1:1" x14ac:dyDescent="0.15">
      <c r="A4" s="13">
        <v>45670</v>
      </c>
    </row>
    <row r="5" spans="1:1" x14ac:dyDescent="0.15">
      <c r="A5" s="13">
        <v>45699</v>
      </c>
    </row>
    <row r="6" spans="1:1" x14ac:dyDescent="0.15">
      <c r="A6" s="13">
        <v>45712</v>
      </c>
    </row>
    <row r="7" spans="1:1" x14ac:dyDescent="0.15">
      <c r="A7" s="13">
        <v>45736</v>
      </c>
    </row>
    <row r="8" spans="1:1" x14ac:dyDescent="0.15">
      <c r="A8" s="13">
        <v>45776</v>
      </c>
    </row>
    <row r="9" spans="1:1" x14ac:dyDescent="0.15">
      <c r="A9" s="13">
        <v>45780</v>
      </c>
    </row>
    <row r="10" spans="1:1" x14ac:dyDescent="0.15">
      <c r="A10" s="13">
        <v>45781</v>
      </c>
    </row>
    <row r="11" spans="1:1" x14ac:dyDescent="0.15">
      <c r="A11" s="13">
        <v>45782</v>
      </c>
    </row>
    <row r="12" spans="1:1" x14ac:dyDescent="0.15">
      <c r="A12" s="13">
        <v>45783</v>
      </c>
    </row>
    <row r="13" spans="1:1" x14ac:dyDescent="0.15">
      <c r="A13" s="13">
        <v>45859</v>
      </c>
    </row>
    <row r="14" spans="1:1" x14ac:dyDescent="0.15">
      <c r="A14" s="13">
        <v>45880</v>
      </c>
    </row>
    <row r="15" spans="1:1" x14ac:dyDescent="0.15">
      <c r="A15" s="13">
        <v>45915</v>
      </c>
    </row>
    <row r="16" spans="1:1" x14ac:dyDescent="0.15">
      <c r="A16" s="13">
        <v>45923</v>
      </c>
    </row>
    <row r="17" spans="1:1" x14ac:dyDescent="0.15">
      <c r="A17" s="13">
        <v>45943</v>
      </c>
    </row>
    <row r="18" spans="1:1" x14ac:dyDescent="0.15">
      <c r="A18" s="13">
        <v>45964</v>
      </c>
    </row>
    <row r="19" spans="1:1" x14ac:dyDescent="0.15">
      <c r="A19" s="13">
        <v>45985</v>
      </c>
    </row>
    <row r="20" spans="1:1" x14ac:dyDescent="0.15">
      <c r="A20" s="13">
        <v>46020</v>
      </c>
    </row>
    <row r="21" spans="1:1" x14ac:dyDescent="0.15">
      <c r="A21" s="13">
        <v>46021</v>
      </c>
    </row>
    <row r="22" spans="1:1" x14ac:dyDescent="0.15">
      <c r="A22" s="13">
        <v>46022</v>
      </c>
    </row>
    <row r="23" spans="1:1" x14ac:dyDescent="0.15">
      <c r="A23" s="13">
        <v>46023</v>
      </c>
    </row>
    <row r="24" spans="1:1" x14ac:dyDescent="0.15">
      <c r="A24" s="13">
        <v>46024</v>
      </c>
    </row>
    <row r="25" spans="1:1" x14ac:dyDescent="0.15">
      <c r="A25" s="13">
        <v>46025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訓練日程・指定来所日の設定</vt:lpstr>
      <vt:lpstr>Sheet1</vt:lpstr>
      <vt:lpstr>訓練日程・指定来所日の設定!Print_Area</vt:lpstr>
      <vt:lpstr>訓練日程・指定来所日の設定!Print_Titles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2023-12-22T07:00:16Z</dcterms:created>
  <dcterms:modified xsi:type="dcterms:W3CDTF">2025-03-19T01:48:16Z</dcterms:modified>
</cp:coreProperties>
</file>