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Yaegashi\Desktop\01_アビリンピック選考会\アビリンピック2021\事前公開用課題\"/>
    </mc:Choice>
  </mc:AlternateContent>
  <bookViews>
    <workbookView xWindow="0" yWindow="0" windowWidth="11520" windowHeight="7530"/>
  </bookViews>
  <sheets>
    <sheet name="Sheet1" sheetId="1" r:id="rId1"/>
  </sheets>
  <definedNames>
    <definedName name="_xlnm.Print_Area" localSheetId="0">Sheet1!$A$1:$G$52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9" i="1" l="1"/>
  <c r="F30" i="1"/>
  <c r="F31" i="1"/>
  <c r="F32" i="1"/>
  <c r="F33" i="1"/>
  <c r="F34" i="1"/>
  <c r="F35" i="1"/>
  <c r="F36" i="1"/>
  <c r="F37" i="1"/>
  <c r="F38" i="1"/>
  <c r="F28" i="1"/>
  <c r="F39" i="1" l="1"/>
  <c r="F41" i="1" s="1"/>
  <c r="F42" i="1" l="1"/>
  <c r="F43" i="1" s="1"/>
  <c r="C21" i="1" s="1"/>
</calcChain>
</file>

<file path=xl/sharedStrings.xml><?xml version="1.0" encoding="utf-8"?>
<sst xmlns="http://schemas.openxmlformats.org/spreadsheetml/2006/main" count="61" uniqueCount="61">
  <si>
    <t>席の番号</t>
    <rPh sb="0" eb="1">
      <t>セキ</t>
    </rPh>
    <rPh sb="2" eb="4">
      <t>バンゴウ</t>
    </rPh>
    <phoneticPr fontId="2"/>
  </si>
  <si>
    <t>〒381-0043</t>
    <phoneticPr fontId="2"/>
  </si>
  <si>
    <t>長野県長野市吉田4-25-12</t>
    <rPh sb="0" eb="3">
      <t>ナガノケン</t>
    </rPh>
    <rPh sb="3" eb="6">
      <t>ナガノシ</t>
    </rPh>
    <rPh sb="6" eb="8">
      <t>ヨシダ</t>
    </rPh>
    <phoneticPr fontId="2"/>
  </si>
  <si>
    <t>TEL:</t>
    <phoneticPr fontId="2"/>
  </si>
  <si>
    <t>026-243-2077</t>
    <phoneticPr fontId="2"/>
  </si>
  <si>
    <t>026-258-6001</t>
    <phoneticPr fontId="2"/>
  </si>
  <si>
    <t>FAX:</t>
    <phoneticPr fontId="2"/>
  </si>
  <si>
    <t>担当:</t>
    <rPh sb="0" eb="2">
      <t>タントウ</t>
    </rPh>
    <phoneticPr fontId="2"/>
  </si>
  <si>
    <t>毎度ありがとうございます。</t>
    <rPh sb="0" eb="2">
      <t>マイド</t>
    </rPh>
    <phoneticPr fontId="2"/>
  </si>
  <si>
    <t>下記の通りご請求申し上げます。</t>
    <rPh sb="0" eb="2">
      <t>カキ</t>
    </rPh>
    <rPh sb="3" eb="4">
      <t>トオ</t>
    </rPh>
    <rPh sb="6" eb="8">
      <t>セイキュウ</t>
    </rPh>
    <rPh sb="8" eb="9">
      <t>モウ</t>
    </rPh>
    <rPh sb="10" eb="11">
      <t>ア</t>
    </rPh>
    <phoneticPr fontId="2"/>
  </si>
  <si>
    <t>ご請求金額</t>
    <rPh sb="1" eb="3">
      <t>セイキュウ</t>
    </rPh>
    <rPh sb="3" eb="5">
      <t>キンガク</t>
    </rPh>
    <phoneticPr fontId="2"/>
  </si>
  <si>
    <t>納入日:</t>
    <rPh sb="0" eb="3">
      <t>ノウニュウビ</t>
    </rPh>
    <phoneticPr fontId="2"/>
  </si>
  <si>
    <t>納入場所:</t>
    <rPh sb="0" eb="2">
      <t>ノウニュウ</t>
    </rPh>
    <rPh sb="2" eb="4">
      <t>バショ</t>
    </rPh>
    <phoneticPr fontId="2"/>
  </si>
  <si>
    <t>支払期限:</t>
    <rPh sb="0" eb="2">
      <t>シハライ</t>
    </rPh>
    <rPh sb="2" eb="4">
      <t>キゲン</t>
    </rPh>
    <phoneticPr fontId="2"/>
  </si>
  <si>
    <t>御社ご指定の場所</t>
    <rPh sb="0" eb="2">
      <t>オンシャ</t>
    </rPh>
    <rPh sb="3" eb="5">
      <t>シテイ</t>
    </rPh>
    <rPh sb="6" eb="8">
      <t>バショ</t>
    </rPh>
    <phoneticPr fontId="2"/>
  </si>
  <si>
    <t>商品コード</t>
    <rPh sb="0" eb="2">
      <t>ショウヒン</t>
    </rPh>
    <phoneticPr fontId="2"/>
  </si>
  <si>
    <t>商品名</t>
    <rPh sb="0" eb="3">
      <t>ショウヒンメイ</t>
    </rPh>
    <phoneticPr fontId="2"/>
  </si>
  <si>
    <t>単価</t>
    <rPh sb="0" eb="2">
      <t>タンカ</t>
    </rPh>
    <phoneticPr fontId="2"/>
  </si>
  <si>
    <t>DTPC800G5/SF</t>
    <phoneticPr fontId="2"/>
  </si>
  <si>
    <t>デスクトップパソコン</t>
    <phoneticPr fontId="2"/>
  </si>
  <si>
    <t>数量</t>
    <rPh sb="0" eb="2">
      <t>スウリョウ</t>
    </rPh>
    <phoneticPr fontId="2"/>
  </si>
  <si>
    <t>金額</t>
    <rPh sb="0" eb="2">
      <t>キンガク</t>
    </rPh>
    <phoneticPr fontId="2"/>
  </si>
  <si>
    <t>DIS/TFT-P244</t>
    <phoneticPr fontId="2"/>
  </si>
  <si>
    <t>23.8インチワイドモニター</t>
    <phoneticPr fontId="2"/>
  </si>
  <si>
    <t>MPC/HPED133/CT</t>
    <phoneticPr fontId="2"/>
  </si>
  <si>
    <t>モバイルノートパソコン</t>
    <phoneticPr fontId="2"/>
  </si>
  <si>
    <t>LP-S8160PS</t>
    <phoneticPr fontId="2"/>
  </si>
  <si>
    <t>A3カラーページプリンター</t>
    <phoneticPr fontId="2"/>
  </si>
  <si>
    <t>WAPS-1266</t>
  </si>
  <si>
    <t>WLANアクセスポイント</t>
    <phoneticPr fontId="2"/>
  </si>
  <si>
    <t>ビジネスプロジェクター</t>
    <phoneticPr fontId="2"/>
  </si>
  <si>
    <t>セキュリティワイヤー</t>
    <phoneticPr fontId="2"/>
  </si>
  <si>
    <t>設置工事一式</t>
    <rPh sb="0" eb="2">
      <t>セッチ</t>
    </rPh>
    <rPh sb="2" eb="4">
      <t>コウジ</t>
    </rPh>
    <rPh sb="4" eb="6">
      <t>イッシキ</t>
    </rPh>
    <phoneticPr fontId="2"/>
  </si>
  <si>
    <t>プロジェクタースクリーン</t>
  </si>
  <si>
    <t>小計</t>
    <rPh sb="0" eb="2">
      <t>ショウケイ</t>
    </rPh>
    <phoneticPr fontId="2"/>
  </si>
  <si>
    <t>値引き</t>
    <rPh sb="0" eb="2">
      <t>ネビ</t>
    </rPh>
    <phoneticPr fontId="2"/>
  </si>
  <si>
    <t>値引き後計</t>
    <rPh sb="0" eb="2">
      <t>ネビ</t>
    </rPh>
    <rPh sb="3" eb="4">
      <t>ゴ</t>
    </rPh>
    <rPh sb="4" eb="5">
      <t>ケイ</t>
    </rPh>
    <phoneticPr fontId="2"/>
  </si>
  <si>
    <t>消費税</t>
    <rPh sb="0" eb="3">
      <t>ショウヒゼイ</t>
    </rPh>
    <phoneticPr fontId="2"/>
  </si>
  <si>
    <t>合計</t>
    <rPh sb="0" eb="2">
      <t>ゴウケイ</t>
    </rPh>
    <phoneticPr fontId="2"/>
  </si>
  <si>
    <t>お手数ではございますが、お支払いは下記口座へお振込みください。</t>
    <rPh sb="1" eb="3">
      <t>テスウ</t>
    </rPh>
    <rPh sb="13" eb="15">
      <t>シハラ</t>
    </rPh>
    <rPh sb="17" eb="19">
      <t>カキ</t>
    </rPh>
    <rPh sb="19" eb="21">
      <t>コウザ</t>
    </rPh>
    <rPh sb="23" eb="25">
      <t>フリコ</t>
    </rPh>
    <phoneticPr fontId="2"/>
  </si>
  <si>
    <t>口座種別:</t>
    <rPh sb="0" eb="2">
      <t>コウザ</t>
    </rPh>
    <rPh sb="2" eb="4">
      <t>シュベツ</t>
    </rPh>
    <phoneticPr fontId="2"/>
  </si>
  <si>
    <t>普通口座</t>
    <rPh sb="0" eb="2">
      <t>フツウ</t>
    </rPh>
    <rPh sb="2" eb="4">
      <t>コウザ</t>
    </rPh>
    <phoneticPr fontId="2"/>
  </si>
  <si>
    <t>口座番号:</t>
    <rPh sb="0" eb="2">
      <t>コウザ</t>
    </rPh>
    <rPh sb="2" eb="4">
      <t>バンゴウ</t>
    </rPh>
    <phoneticPr fontId="2"/>
  </si>
  <si>
    <t>口座名義:</t>
    <rPh sb="0" eb="2">
      <t>コウザ</t>
    </rPh>
    <rPh sb="2" eb="4">
      <t>メイギ</t>
    </rPh>
    <phoneticPr fontId="2"/>
  </si>
  <si>
    <t>※恐れ入りますが、振込手数料は御社にてご負担いただきますようお願い申し上げます。</t>
    <rPh sb="1" eb="2">
      <t>オソ</t>
    </rPh>
    <rPh sb="3" eb="4">
      <t>イ</t>
    </rPh>
    <rPh sb="9" eb="11">
      <t>フリコミ</t>
    </rPh>
    <rPh sb="11" eb="14">
      <t>テスウリョウ</t>
    </rPh>
    <rPh sb="15" eb="17">
      <t>オンシャ</t>
    </rPh>
    <rPh sb="20" eb="22">
      <t>フタン</t>
    </rPh>
    <rPh sb="31" eb="32">
      <t>ネガ</t>
    </rPh>
    <rPh sb="33" eb="34">
      <t>モウ</t>
    </rPh>
    <rPh sb="35" eb="36">
      <t>ア</t>
    </rPh>
    <phoneticPr fontId="2"/>
  </si>
  <si>
    <t>信州アルプス開発株式会社　御中</t>
    <rPh sb="0" eb="2">
      <t>シンシュウ</t>
    </rPh>
    <rPh sb="6" eb="8">
      <t>カイハツ</t>
    </rPh>
    <rPh sb="8" eb="12">
      <t>カブシキガイシャ</t>
    </rPh>
    <rPh sb="13" eb="15">
      <t>オンチュウ</t>
    </rPh>
    <phoneticPr fontId="2"/>
  </si>
  <si>
    <t>No.MLX6486-25</t>
    <phoneticPr fontId="2"/>
  </si>
  <si>
    <t>長野ファシリティーズ株式会社</t>
    <rPh sb="0" eb="2">
      <t>ナガノ</t>
    </rPh>
    <rPh sb="10" eb="14">
      <t>カブシキガイシャ</t>
    </rPh>
    <phoneticPr fontId="2"/>
  </si>
  <si>
    <t>営業部営業二課</t>
    <rPh sb="0" eb="2">
      <t>エイギョウ</t>
    </rPh>
    <rPh sb="2" eb="3">
      <t>ブ</t>
    </rPh>
    <rPh sb="3" eb="5">
      <t>エイギョウ</t>
    </rPh>
    <rPh sb="5" eb="6">
      <t>フタ</t>
    </rPh>
    <rPh sb="6" eb="7">
      <t>カ</t>
    </rPh>
    <phoneticPr fontId="2"/>
  </si>
  <si>
    <t>阿部　義治</t>
    <rPh sb="0" eb="2">
      <t>アベ</t>
    </rPh>
    <rPh sb="3" eb="5">
      <t>ヨシハル</t>
    </rPh>
    <phoneticPr fontId="2"/>
  </si>
  <si>
    <t>ナガノファシリティーズ（カ</t>
    <phoneticPr fontId="2"/>
  </si>
  <si>
    <t>銀行名:信州銀行</t>
    <rPh sb="0" eb="3">
      <t>ギンコウメイ</t>
    </rPh>
    <rPh sb="4" eb="6">
      <t>シンシュウ</t>
    </rPh>
    <rPh sb="6" eb="8">
      <t>ギンコウ</t>
    </rPh>
    <phoneticPr fontId="2"/>
  </si>
  <si>
    <t>支店名:吉田支店</t>
    <rPh sb="0" eb="3">
      <t>シテンメイ</t>
    </rPh>
    <rPh sb="4" eb="6">
      <t>ヨシダ</t>
    </rPh>
    <rPh sb="6" eb="8">
      <t>シテン</t>
    </rPh>
    <phoneticPr fontId="2"/>
  </si>
  <si>
    <t>MSO19-16710</t>
    <phoneticPr fontId="2"/>
  </si>
  <si>
    <t>MSO19-48770</t>
    <phoneticPr fontId="2"/>
  </si>
  <si>
    <t>OfficePro2019ライセンス</t>
    <phoneticPr fontId="2"/>
  </si>
  <si>
    <t>OfficePro2019ディスクキット</t>
    <phoneticPr fontId="2"/>
  </si>
  <si>
    <t>EB-X06</t>
    <phoneticPr fontId="2"/>
  </si>
  <si>
    <t>SWL-S200</t>
    <phoneticPr fontId="2"/>
  </si>
  <si>
    <t>EEX-PSY2-70HDV</t>
    <phoneticPr fontId="2"/>
  </si>
  <si>
    <t>請求書（兼　納品書）</t>
    <rPh sb="0" eb="3">
      <t>セイキュウショ</t>
    </rPh>
    <rPh sb="4" eb="5">
      <t>ケン</t>
    </rPh>
    <rPh sb="6" eb="9">
      <t>ノウヒンショ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</si>
</sst>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6" formatCode="&quot;¥&quot;#,##0;[Red]&quot;¥&quot;\-#,##0"/>
    <numFmt numFmtId="176" formatCode="#,##0;&quot;△ &quot;#,##0"/>
  </numFmts>
  <fonts count="7"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b/>
      <u/>
      <sz val="16"/>
      <color theme="1"/>
      <name val="游ゴシック"/>
      <family val="3"/>
      <charset val="128"/>
      <scheme val="minor"/>
    </font>
    <font>
      <b/>
      <sz val="16"/>
      <color theme="1"/>
      <name val="游ゴシック"/>
      <family val="3"/>
      <charset val="128"/>
      <scheme val="minor"/>
    </font>
    <font>
      <b/>
      <sz val="11"/>
      <color theme="1"/>
      <name val="游ゴシック"/>
      <family val="3"/>
      <charset val="128"/>
      <scheme val="minor"/>
    </font>
    <font>
      <b/>
      <sz val="24"/>
      <color theme="1"/>
      <name val="HG丸ｺﾞｼｯｸM-PRO"/>
      <family val="3"/>
      <charset val="128"/>
    </font>
  </fonts>
  <fills count="2">
    <fill>
      <patternFill patternType="none"/>
    </fill>
    <fill>
      <patternFill patternType="gray125"/>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6" fontId="1" fillId="0" borderId="0" applyFont="0" applyFill="0" applyBorder="0" applyAlignment="0" applyProtection="0">
      <alignment vertical="center"/>
    </xf>
  </cellStyleXfs>
  <cellXfs count="41">
    <xf numFmtId="0" fontId="0" fillId="0" borderId="0" xfId="0">
      <alignment vertical="center"/>
    </xf>
    <xf numFmtId="58" fontId="0" fillId="0" borderId="0" xfId="0" applyNumberFormat="1" applyAlignment="1">
      <alignment horizontal="left" vertical="center"/>
    </xf>
    <xf numFmtId="0" fontId="0" fillId="0" borderId="0" xfId="0" applyAlignment="1">
      <alignment horizontal="left" vertical="center"/>
    </xf>
    <xf numFmtId="0" fontId="0" fillId="0" borderId="0" xfId="0" applyBorder="1">
      <alignment vertical="center"/>
    </xf>
    <xf numFmtId="0" fontId="0" fillId="0" borderId="1" xfId="0" applyBorder="1">
      <alignment vertical="center"/>
    </xf>
    <xf numFmtId="38" fontId="0" fillId="0" borderId="1" xfId="1" applyFont="1" applyBorder="1">
      <alignment vertical="center"/>
    </xf>
    <xf numFmtId="0" fontId="0" fillId="0" borderId="4" xfId="0" applyBorder="1">
      <alignment vertical="center"/>
    </xf>
    <xf numFmtId="38" fontId="0" fillId="0" borderId="5" xfId="1" applyFont="1" applyBorder="1">
      <alignment vertical="center"/>
    </xf>
    <xf numFmtId="0" fontId="0" fillId="0" borderId="6" xfId="0" applyBorder="1">
      <alignment vertical="center"/>
    </xf>
    <xf numFmtId="0" fontId="0" fillId="0" borderId="7" xfId="0" applyBorder="1">
      <alignment vertical="center"/>
    </xf>
    <xf numFmtId="38" fontId="0" fillId="0" borderId="7" xfId="1" applyFont="1" applyBorder="1">
      <alignment vertical="center"/>
    </xf>
    <xf numFmtId="38" fontId="0" fillId="0" borderId="8" xfId="1" applyFont="1" applyBorder="1">
      <alignment vertical="center"/>
    </xf>
    <xf numFmtId="38" fontId="0" fillId="0" borderId="3" xfId="0" applyNumberFormat="1" applyBorder="1">
      <alignment vertical="center"/>
    </xf>
    <xf numFmtId="176" fontId="0" fillId="0" borderId="5" xfId="1" applyNumberFormat="1" applyFont="1" applyBorder="1">
      <alignment vertical="center"/>
    </xf>
    <xf numFmtId="38" fontId="0" fillId="0" borderId="5" xfId="0" applyNumberFormat="1" applyBorder="1">
      <alignment vertical="center"/>
    </xf>
    <xf numFmtId="38" fontId="0" fillId="0" borderId="8" xfId="0" applyNumberFormat="1" applyBorder="1">
      <alignment vertical="center"/>
    </xf>
    <xf numFmtId="0" fontId="0" fillId="0" borderId="0" xfId="0" applyAlignment="1">
      <alignment horizontal="right" vertical="center"/>
    </xf>
    <xf numFmtId="0" fontId="0" fillId="0" borderId="0" xfId="0" applyBorder="1" applyAlignment="1">
      <alignment horizontal="left" vertical="center"/>
    </xf>
    <xf numFmtId="0" fontId="3" fillId="0" borderId="0" xfId="0" applyFont="1">
      <alignment vertical="center"/>
    </xf>
    <xf numFmtId="0" fontId="0" fillId="0" borderId="0" xfId="0" applyBorder="1" applyAlignment="1">
      <alignment horizontal="right" vertical="center"/>
    </xf>
    <xf numFmtId="0" fontId="4" fillId="0" borderId="9" xfId="0" applyFont="1" applyBorder="1" applyAlignment="1">
      <alignment horizontal="center" vertical="center"/>
    </xf>
    <xf numFmtId="6" fontId="4" fillId="0" borderId="9" xfId="2" applyFont="1" applyBorder="1">
      <alignment vertical="center"/>
    </xf>
    <xf numFmtId="0" fontId="5" fillId="0" borderId="2" xfId="0" applyFont="1" applyBorder="1" applyAlignment="1">
      <alignment horizontal="center" vertical="center"/>
    </xf>
    <xf numFmtId="0" fontId="5" fillId="0" borderId="4" xfId="0" applyFont="1" applyBorder="1" applyAlignment="1">
      <alignment horizontal="center" vertical="center"/>
    </xf>
    <xf numFmtId="0" fontId="5" fillId="0" borderId="6" xfId="0" applyFont="1" applyBorder="1" applyAlignment="1">
      <alignment horizontal="center" vertical="center"/>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0" fillId="0" borderId="15" xfId="0" applyBorder="1">
      <alignment vertical="center"/>
    </xf>
    <xf numFmtId="0" fontId="0" fillId="0" borderId="9" xfId="0"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38" fontId="0" fillId="0" borderId="18" xfId="1" applyFont="1" applyBorder="1">
      <alignment vertical="center"/>
    </xf>
    <xf numFmtId="38" fontId="0" fillId="0" borderId="19" xfId="1" applyFont="1" applyBorder="1">
      <alignment vertical="center"/>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6" fillId="0" borderId="0" xfId="0" applyFont="1" applyAlignment="1">
      <alignment horizontal="center" vertical="center"/>
    </xf>
  </cellXfs>
  <cellStyles count="3">
    <cellStyle name="桁区切り" xfId="1" builtinId="6"/>
    <cellStyle name="通貨" xfId="2" builtinId="7"/>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1"/>
  <sheetViews>
    <sheetView tabSelected="1" zoomScaleNormal="100" workbookViewId="0"/>
  </sheetViews>
  <sheetFormatPr defaultRowHeight="18.75" x14ac:dyDescent="0.4"/>
  <cols>
    <col min="1" max="1" width="3.375" customWidth="1"/>
    <col min="2" max="2" width="18.75" customWidth="1"/>
    <col min="3" max="3" width="27.25" customWidth="1"/>
    <col min="4" max="4" width="10.625" customWidth="1"/>
    <col min="5" max="5" width="10.375" customWidth="1"/>
    <col min="6" max="6" width="23" customWidth="1"/>
  </cols>
  <sheetData>
    <row r="1" spans="1:6" x14ac:dyDescent="0.4">
      <c r="A1" t="s">
        <v>0</v>
      </c>
    </row>
    <row r="3" spans="1:6" ht="28.5" x14ac:dyDescent="0.4">
      <c r="B3" s="40" t="s">
        <v>60</v>
      </c>
      <c r="C3" s="40"/>
      <c r="D3" s="40"/>
      <c r="E3" s="40"/>
      <c r="F3" s="40"/>
    </row>
    <row r="5" spans="1:6" x14ac:dyDescent="0.4">
      <c r="F5" t="s">
        <v>46</v>
      </c>
    </row>
    <row r="6" spans="1:6" x14ac:dyDescent="0.4">
      <c r="F6" s="1">
        <v>44362</v>
      </c>
    </row>
    <row r="8" spans="1:6" ht="25.5" x14ac:dyDescent="0.4">
      <c r="B8" s="18" t="s">
        <v>45</v>
      </c>
    </row>
    <row r="10" spans="1:6" x14ac:dyDescent="0.4">
      <c r="E10" t="s">
        <v>47</v>
      </c>
    </row>
    <row r="11" spans="1:6" x14ac:dyDescent="0.4">
      <c r="E11" t="s">
        <v>1</v>
      </c>
    </row>
    <row r="12" spans="1:6" x14ac:dyDescent="0.4">
      <c r="E12" t="s">
        <v>2</v>
      </c>
    </row>
    <row r="13" spans="1:6" x14ac:dyDescent="0.4">
      <c r="E13" s="16" t="s">
        <v>3</v>
      </c>
      <c r="F13" t="s">
        <v>5</v>
      </c>
    </row>
    <row r="14" spans="1:6" x14ac:dyDescent="0.4">
      <c r="E14" s="16" t="s">
        <v>6</v>
      </c>
      <c r="F14" t="s">
        <v>4</v>
      </c>
    </row>
    <row r="15" spans="1:6" x14ac:dyDescent="0.4">
      <c r="E15" s="16" t="s">
        <v>7</v>
      </c>
      <c r="F15" t="s">
        <v>48</v>
      </c>
    </row>
    <row r="16" spans="1:6" x14ac:dyDescent="0.4">
      <c r="F16" t="s">
        <v>49</v>
      </c>
    </row>
    <row r="18" spans="2:6" x14ac:dyDescent="0.4">
      <c r="B18" t="s">
        <v>8</v>
      </c>
    </row>
    <row r="19" spans="2:6" x14ac:dyDescent="0.4">
      <c r="B19" t="s">
        <v>9</v>
      </c>
    </row>
    <row r="21" spans="2:6" ht="26.25" thickBot="1" x14ac:dyDescent="0.45">
      <c r="B21" s="20" t="s">
        <v>10</v>
      </c>
      <c r="C21" s="21">
        <f>F43</f>
        <v>2695000</v>
      </c>
    </row>
    <row r="23" spans="2:6" x14ac:dyDescent="0.4">
      <c r="B23" s="16" t="s">
        <v>11</v>
      </c>
      <c r="C23" s="1">
        <v>44362</v>
      </c>
    </row>
    <row r="24" spans="2:6" x14ac:dyDescent="0.4">
      <c r="B24" s="16" t="s">
        <v>12</v>
      </c>
      <c r="C24" s="2" t="s">
        <v>14</v>
      </c>
    </row>
    <row r="25" spans="2:6" x14ac:dyDescent="0.4">
      <c r="B25" s="16" t="s">
        <v>13</v>
      </c>
      <c r="C25" s="1">
        <v>44402</v>
      </c>
    </row>
    <row r="26" spans="2:6" ht="19.5" thickBot="1" x14ac:dyDescent="0.45"/>
    <row r="27" spans="2:6" ht="19.5" thickBot="1" x14ac:dyDescent="0.45">
      <c r="B27" s="37" t="s">
        <v>15</v>
      </c>
      <c r="C27" s="38" t="s">
        <v>16</v>
      </c>
      <c r="D27" s="38" t="s">
        <v>17</v>
      </c>
      <c r="E27" s="38" t="s">
        <v>20</v>
      </c>
      <c r="F27" s="39" t="s">
        <v>21</v>
      </c>
    </row>
    <row r="28" spans="2:6" ht="19.5" thickTop="1" x14ac:dyDescent="0.4">
      <c r="B28" s="33" t="s">
        <v>18</v>
      </c>
      <c r="C28" s="34" t="s">
        <v>19</v>
      </c>
      <c r="D28" s="35">
        <v>79800</v>
      </c>
      <c r="E28" s="34">
        <v>12</v>
      </c>
      <c r="F28" s="36">
        <f>D28*E28</f>
        <v>957600</v>
      </c>
    </row>
    <row r="29" spans="2:6" x14ac:dyDescent="0.4">
      <c r="B29" s="6" t="s">
        <v>22</v>
      </c>
      <c r="C29" s="4" t="s">
        <v>23</v>
      </c>
      <c r="D29" s="5">
        <v>25600</v>
      </c>
      <c r="E29" s="4">
        <v>12</v>
      </c>
      <c r="F29" s="7">
        <f t="shared" ref="F29:F38" si="0">D29*E29</f>
        <v>307200</v>
      </c>
    </row>
    <row r="30" spans="2:6" x14ac:dyDescent="0.4">
      <c r="B30" s="6" t="s">
        <v>24</v>
      </c>
      <c r="C30" s="4" t="s">
        <v>25</v>
      </c>
      <c r="D30" s="5">
        <v>123800</v>
      </c>
      <c r="E30" s="4">
        <v>1</v>
      </c>
      <c r="F30" s="7">
        <f t="shared" si="0"/>
        <v>123800</v>
      </c>
    </row>
    <row r="31" spans="2:6" x14ac:dyDescent="0.4">
      <c r="B31" s="6" t="s">
        <v>53</v>
      </c>
      <c r="C31" s="4" t="s">
        <v>55</v>
      </c>
      <c r="D31" s="5">
        <v>58000</v>
      </c>
      <c r="E31" s="4">
        <v>12</v>
      </c>
      <c r="F31" s="7">
        <f t="shared" si="0"/>
        <v>696000</v>
      </c>
    </row>
    <row r="32" spans="2:6" x14ac:dyDescent="0.4">
      <c r="B32" s="6" t="s">
        <v>54</v>
      </c>
      <c r="C32" s="4" t="s">
        <v>56</v>
      </c>
      <c r="D32" s="5">
        <v>3200</v>
      </c>
      <c r="E32" s="4">
        <v>1</v>
      </c>
      <c r="F32" s="7">
        <f t="shared" si="0"/>
        <v>3200</v>
      </c>
    </row>
    <row r="33" spans="2:6" x14ac:dyDescent="0.4">
      <c r="B33" s="6" t="s">
        <v>26</v>
      </c>
      <c r="C33" s="4" t="s">
        <v>27</v>
      </c>
      <c r="D33" s="5">
        <v>128000</v>
      </c>
      <c r="E33" s="4">
        <v>1</v>
      </c>
      <c r="F33" s="7">
        <f t="shared" si="0"/>
        <v>128000</v>
      </c>
    </row>
    <row r="34" spans="2:6" x14ac:dyDescent="0.4">
      <c r="B34" s="6" t="s">
        <v>28</v>
      </c>
      <c r="C34" s="4" t="s">
        <v>29</v>
      </c>
      <c r="D34" s="5">
        <v>23800</v>
      </c>
      <c r="E34" s="4">
        <v>2</v>
      </c>
      <c r="F34" s="7">
        <f t="shared" si="0"/>
        <v>47600</v>
      </c>
    </row>
    <row r="35" spans="2:6" x14ac:dyDescent="0.4">
      <c r="B35" s="6" t="s">
        <v>57</v>
      </c>
      <c r="C35" s="4" t="s">
        <v>30</v>
      </c>
      <c r="D35" s="5">
        <v>64000</v>
      </c>
      <c r="E35" s="4">
        <v>1</v>
      </c>
      <c r="F35" s="7">
        <f t="shared" si="0"/>
        <v>64000</v>
      </c>
    </row>
    <row r="36" spans="2:6" x14ac:dyDescent="0.4">
      <c r="B36" s="6" t="s">
        <v>58</v>
      </c>
      <c r="C36" s="4" t="s">
        <v>31</v>
      </c>
      <c r="D36" s="5">
        <v>2500</v>
      </c>
      <c r="E36" s="4">
        <v>13</v>
      </c>
      <c r="F36" s="7">
        <f t="shared" si="0"/>
        <v>32500</v>
      </c>
    </row>
    <row r="37" spans="2:6" x14ac:dyDescent="0.4">
      <c r="B37" s="6" t="s">
        <v>59</v>
      </c>
      <c r="C37" s="4" t="s">
        <v>33</v>
      </c>
      <c r="D37" s="5">
        <v>48000</v>
      </c>
      <c r="E37" s="4">
        <v>1</v>
      </c>
      <c r="F37" s="7">
        <f t="shared" si="0"/>
        <v>48000</v>
      </c>
    </row>
    <row r="38" spans="2:6" ht="19.5" thickBot="1" x14ac:dyDescent="0.45">
      <c r="B38" s="8"/>
      <c r="C38" s="9" t="s">
        <v>32</v>
      </c>
      <c r="D38" s="10">
        <v>65000</v>
      </c>
      <c r="E38" s="9">
        <v>1</v>
      </c>
      <c r="F38" s="11">
        <f t="shared" si="0"/>
        <v>65000</v>
      </c>
    </row>
    <row r="39" spans="2:6" x14ac:dyDescent="0.4">
      <c r="E39" s="22" t="s">
        <v>34</v>
      </c>
      <c r="F39" s="12">
        <f>SUM(F28:F38)</f>
        <v>2472900</v>
      </c>
    </row>
    <row r="40" spans="2:6" x14ac:dyDescent="0.4">
      <c r="E40" s="23" t="s">
        <v>35</v>
      </c>
      <c r="F40" s="13">
        <v>-22900</v>
      </c>
    </row>
    <row r="41" spans="2:6" x14ac:dyDescent="0.4">
      <c r="E41" s="23" t="s">
        <v>36</v>
      </c>
      <c r="F41" s="14">
        <f>F39+F40</f>
        <v>2450000</v>
      </c>
    </row>
    <row r="42" spans="2:6" x14ac:dyDescent="0.4">
      <c r="E42" s="23" t="s">
        <v>37</v>
      </c>
      <c r="F42" s="7">
        <f>F41*0.1</f>
        <v>245000</v>
      </c>
    </row>
    <row r="43" spans="2:6" ht="19.5" thickBot="1" x14ac:dyDescent="0.45">
      <c r="E43" s="24" t="s">
        <v>38</v>
      </c>
      <c r="F43" s="15">
        <f>F41+F42</f>
        <v>2695000</v>
      </c>
    </row>
    <row r="45" spans="2:6" ht="19.5" thickBot="1" x14ac:dyDescent="0.45"/>
    <row r="46" spans="2:6" x14ac:dyDescent="0.4">
      <c r="B46" s="25" t="s">
        <v>39</v>
      </c>
      <c r="C46" s="26"/>
      <c r="D46" s="26"/>
      <c r="E46" s="26"/>
      <c r="F46" s="27"/>
    </row>
    <row r="47" spans="2:6" x14ac:dyDescent="0.4">
      <c r="B47" s="28"/>
      <c r="C47" s="3" t="s">
        <v>51</v>
      </c>
      <c r="D47" s="19" t="s">
        <v>40</v>
      </c>
      <c r="E47" s="3" t="s">
        <v>41</v>
      </c>
      <c r="F47" s="29"/>
    </row>
    <row r="48" spans="2:6" x14ac:dyDescent="0.4">
      <c r="B48" s="28"/>
      <c r="C48" s="3" t="s">
        <v>52</v>
      </c>
      <c r="D48" s="19" t="s">
        <v>42</v>
      </c>
      <c r="E48" s="17">
        <v>767223</v>
      </c>
      <c r="F48" s="29"/>
    </row>
    <row r="49" spans="2:6" x14ac:dyDescent="0.4">
      <c r="B49" s="28"/>
      <c r="C49" s="3"/>
      <c r="D49" s="19" t="s">
        <v>43</v>
      </c>
      <c r="E49" s="3" t="s">
        <v>50</v>
      </c>
      <c r="F49" s="29"/>
    </row>
    <row r="50" spans="2:6" x14ac:dyDescent="0.4">
      <c r="B50" s="28"/>
      <c r="C50" s="3"/>
      <c r="D50" s="3"/>
      <c r="E50" s="3"/>
      <c r="F50" s="29"/>
    </row>
    <row r="51" spans="2:6" ht="19.5" thickBot="1" x14ac:dyDescent="0.45">
      <c r="B51" s="30" t="s">
        <v>44</v>
      </c>
      <c r="C51" s="31"/>
      <c r="D51" s="31"/>
      <c r="E51" s="31"/>
      <c r="F51" s="32"/>
    </row>
  </sheetData>
  <mergeCells count="1">
    <mergeCell ref="B3:F3"/>
  </mergeCells>
  <phoneticPr fontId="2"/>
  <printOptions horizontalCentered="1" verticalCentered="1"/>
  <pageMargins left="0.70866141732283472" right="0.70866141732283472" top="0.74803149606299213" bottom="0.74803149606299213" header="0.31496062992125984" footer="0.31496062992125984"/>
  <pageSetup paperSize="9" scale="7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信越情報専門学校　２１ルネサンス学院</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八重樫　誠司</dc:creator>
  <cp:lastModifiedBy>八重樫　誠司</cp:lastModifiedBy>
  <cp:lastPrinted>2021-06-09T10:26:36Z</cp:lastPrinted>
  <dcterms:created xsi:type="dcterms:W3CDTF">2020-06-16T00:47:06Z</dcterms:created>
  <dcterms:modified xsi:type="dcterms:W3CDTF">2021-06-09T10:26:58Z</dcterms:modified>
</cp:coreProperties>
</file>