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301466\Desktop\第３四半期公示準備\40 HP掲載\ホームページ掲載原議\"/>
    </mc:Choice>
  </mc:AlternateContent>
  <bookViews>
    <workbookView xWindow="0" yWindow="0" windowWidth="18420" windowHeight="5655" tabRatio="811" activeTab="2"/>
  </bookViews>
  <sheets>
    <sheet name="予定表" sheetId="1" r:id="rId1"/>
    <sheet name="日程確認(最短用) (10月)" sheetId="6" r:id="rId2"/>
    <sheet name="日程確認(最短用) (11月)" sheetId="5" r:id="rId3"/>
    <sheet name="日程確認(最短用) (12月) " sheetId="7" r:id="rId4"/>
    <sheet name="日程確認(随時用)" sheetId="3" r:id="rId5"/>
    <sheet name="休日一覧" sheetId="4" state="hidden" r:id="rId6"/>
  </sheets>
  <definedNames>
    <definedName name="_xlnm._FilterDatabase" localSheetId="1" hidden="1">'日程確認(最短用) (10月)'!$B$1:$F$32</definedName>
    <definedName name="_xlnm._FilterDatabase" localSheetId="2" hidden="1">'日程確認(最短用) (11月)'!$B$1:$F$32</definedName>
    <definedName name="_xlnm._FilterDatabase" localSheetId="3" hidden="1">'日程確認(最短用) (12月) '!$B$1:$F$32</definedName>
    <definedName name="_xlnm.Print_Area" localSheetId="1">'日程確認(最短用) (10月)'!$A$1:$G$35</definedName>
    <definedName name="_xlnm.Print_Area" localSheetId="2">'日程確認(最短用) (11月)'!$A$1:$G$35</definedName>
    <definedName name="_xlnm.Print_Area" localSheetId="3">'日程確認(最短用) (12月) '!$A$1:$G$35</definedName>
    <definedName name="_xlnm.Print_Area" localSheetId="0">予定表!$B$1:$S$21</definedName>
    <definedName name="_xlnm.Print_Titles" localSheetId="1">'日程確認(最短用) (10月)'!$1:$1</definedName>
    <definedName name="_xlnm.Print_Titles" localSheetId="2">'日程確認(最短用) (11月)'!$1:$1</definedName>
    <definedName name="_xlnm.Print_Titles" localSheetId="3">'日程確認(最短用) (12月) 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G12" i="3"/>
  <c r="C32" i="7" l="1"/>
  <c r="D32" i="7"/>
  <c r="E32" i="7" s="1"/>
  <c r="F32" i="7" s="1"/>
  <c r="C3" i="7"/>
  <c r="D3" i="7" s="1"/>
  <c r="E3" i="7" s="1"/>
  <c r="F3" i="7" s="1"/>
  <c r="D2" i="7"/>
  <c r="E2" i="7" s="1"/>
  <c r="F2" i="7" s="1"/>
  <c r="D26" i="5"/>
  <c r="D2" i="6"/>
  <c r="C31" i="5"/>
  <c r="G10" i="3"/>
  <c r="G7" i="3"/>
  <c r="G5" i="3"/>
  <c r="D2" i="5"/>
  <c r="C3" i="6"/>
  <c r="F7" i="3"/>
  <c r="E16" i="1"/>
  <c r="C4" i="7" l="1"/>
  <c r="C3" i="5"/>
  <c r="C4" i="5" s="1"/>
  <c r="C5" i="5" s="1"/>
  <c r="C6" i="5" s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4" i="6"/>
  <c r="C5" i="6" s="1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l="1"/>
  <c r="D31" i="6"/>
  <c r="D4" i="7"/>
  <c r="E4" i="7" s="1"/>
  <c r="F4" i="7" s="1"/>
  <c r="C5" i="7"/>
  <c r="D32" i="6"/>
  <c r="E32" i="6" s="1"/>
  <c r="F32" i="6" s="1"/>
  <c r="D5" i="7" l="1"/>
  <c r="E5" i="7" s="1"/>
  <c r="F5" i="7" s="1"/>
  <c r="C6" i="7"/>
  <c r="D30" i="5"/>
  <c r="E30" i="5" s="1"/>
  <c r="F30" i="5" s="1"/>
  <c r="D31" i="5"/>
  <c r="E31" i="5" s="1"/>
  <c r="F31" i="5" s="1"/>
  <c r="D6" i="7" l="1"/>
  <c r="E6" i="7" s="1"/>
  <c r="F6" i="7" s="1"/>
  <c r="C7" i="7"/>
  <c r="E31" i="6"/>
  <c r="F31" i="6" s="1"/>
  <c r="D30" i="6"/>
  <c r="E30" i="6" s="1"/>
  <c r="F30" i="6" s="1"/>
  <c r="D29" i="6"/>
  <c r="E29" i="6" s="1"/>
  <c r="F29" i="6" s="1"/>
  <c r="D28" i="6"/>
  <c r="E28" i="6" s="1"/>
  <c r="F28" i="6" s="1"/>
  <c r="D27" i="6"/>
  <c r="E27" i="6" s="1"/>
  <c r="F27" i="6" s="1"/>
  <c r="D26" i="6"/>
  <c r="E26" i="6" s="1"/>
  <c r="F26" i="6" s="1"/>
  <c r="D25" i="6"/>
  <c r="E25" i="6" s="1"/>
  <c r="F25" i="6" s="1"/>
  <c r="D24" i="6"/>
  <c r="E24" i="6" s="1"/>
  <c r="F24" i="6" s="1"/>
  <c r="D23" i="6"/>
  <c r="E23" i="6" s="1"/>
  <c r="F23" i="6" s="1"/>
  <c r="D22" i="6"/>
  <c r="E22" i="6" s="1"/>
  <c r="F22" i="6" s="1"/>
  <c r="D21" i="6"/>
  <c r="E21" i="6" s="1"/>
  <c r="F21" i="6" s="1"/>
  <c r="D20" i="6"/>
  <c r="E20" i="6" s="1"/>
  <c r="F20" i="6" s="1"/>
  <c r="D19" i="6"/>
  <c r="E19" i="6" s="1"/>
  <c r="F19" i="6" s="1"/>
  <c r="D18" i="6"/>
  <c r="E18" i="6" s="1"/>
  <c r="F18" i="6" s="1"/>
  <c r="D17" i="6"/>
  <c r="E17" i="6" s="1"/>
  <c r="F17" i="6" s="1"/>
  <c r="D16" i="6"/>
  <c r="E16" i="6" s="1"/>
  <c r="F16" i="6" s="1"/>
  <c r="D15" i="6"/>
  <c r="E15" i="6" s="1"/>
  <c r="F15" i="6" s="1"/>
  <c r="D14" i="6"/>
  <c r="E14" i="6" s="1"/>
  <c r="F14" i="6" s="1"/>
  <c r="D13" i="6"/>
  <c r="E13" i="6" s="1"/>
  <c r="F13" i="6" s="1"/>
  <c r="D12" i="6"/>
  <c r="E12" i="6" s="1"/>
  <c r="F12" i="6" s="1"/>
  <c r="D11" i="6"/>
  <c r="E11" i="6" s="1"/>
  <c r="F11" i="6" s="1"/>
  <c r="D10" i="6"/>
  <c r="E10" i="6" s="1"/>
  <c r="F10" i="6" s="1"/>
  <c r="D9" i="6"/>
  <c r="E9" i="6" s="1"/>
  <c r="F9" i="6" s="1"/>
  <c r="D8" i="6"/>
  <c r="E8" i="6" s="1"/>
  <c r="F8" i="6" s="1"/>
  <c r="D7" i="6"/>
  <c r="E7" i="6" s="1"/>
  <c r="F7" i="6" s="1"/>
  <c r="D6" i="6"/>
  <c r="E6" i="6" s="1"/>
  <c r="F6" i="6" s="1"/>
  <c r="D5" i="6"/>
  <c r="E5" i="6" s="1"/>
  <c r="F5" i="6" s="1"/>
  <c r="D4" i="6"/>
  <c r="E4" i="6" s="1"/>
  <c r="F4" i="6" s="1"/>
  <c r="D3" i="6"/>
  <c r="E3" i="6" s="1"/>
  <c r="F3" i="6" s="1"/>
  <c r="E2" i="6"/>
  <c r="F2" i="6" s="1"/>
  <c r="D29" i="5"/>
  <c r="E29" i="5" s="1"/>
  <c r="F29" i="5" s="1"/>
  <c r="D28" i="5"/>
  <c r="E28" i="5" s="1"/>
  <c r="F28" i="5" s="1"/>
  <c r="D27" i="5"/>
  <c r="E27" i="5" s="1"/>
  <c r="F27" i="5" s="1"/>
  <c r="E26" i="5"/>
  <c r="F26" i="5" s="1"/>
  <c r="D25" i="5"/>
  <c r="E25" i="5" s="1"/>
  <c r="F25" i="5" s="1"/>
  <c r="D24" i="5"/>
  <c r="E24" i="5" s="1"/>
  <c r="F24" i="5" s="1"/>
  <c r="D23" i="5"/>
  <c r="E23" i="5" s="1"/>
  <c r="F23" i="5" s="1"/>
  <c r="D22" i="5"/>
  <c r="E22" i="5" s="1"/>
  <c r="F22" i="5" s="1"/>
  <c r="D21" i="5"/>
  <c r="E21" i="5" s="1"/>
  <c r="F21" i="5" s="1"/>
  <c r="D20" i="5"/>
  <c r="E20" i="5" s="1"/>
  <c r="F20" i="5" s="1"/>
  <c r="D19" i="5"/>
  <c r="E19" i="5" s="1"/>
  <c r="F19" i="5" s="1"/>
  <c r="D18" i="5"/>
  <c r="E18" i="5" s="1"/>
  <c r="F18" i="5" s="1"/>
  <c r="D17" i="5"/>
  <c r="E17" i="5" s="1"/>
  <c r="F17" i="5" s="1"/>
  <c r="D16" i="5"/>
  <c r="E16" i="5" s="1"/>
  <c r="F16" i="5" s="1"/>
  <c r="D15" i="5"/>
  <c r="E15" i="5" s="1"/>
  <c r="F15" i="5" s="1"/>
  <c r="D14" i="5"/>
  <c r="E14" i="5" s="1"/>
  <c r="F14" i="5" s="1"/>
  <c r="D13" i="5"/>
  <c r="E13" i="5" s="1"/>
  <c r="F13" i="5" s="1"/>
  <c r="D12" i="5"/>
  <c r="E12" i="5" s="1"/>
  <c r="F12" i="5" s="1"/>
  <c r="D11" i="5"/>
  <c r="E11" i="5" s="1"/>
  <c r="F11" i="5" s="1"/>
  <c r="D10" i="5"/>
  <c r="E10" i="5" s="1"/>
  <c r="F10" i="5" s="1"/>
  <c r="D9" i="5"/>
  <c r="E9" i="5" s="1"/>
  <c r="F9" i="5" s="1"/>
  <c r="D8" i="5"/>
  <c r="E8" i="5" s="1"/>
  <c r="F8" i="5" s="1"/>
  <c r="D7" i="5"/>
  <c r="E7" i="5" s="1"/>
  <c r="F7" i="5" s="1"/>
  <c r="D6" i="5"/>
  <c r="E6" i="5" s="1"/>
  <c r="F6" i="5" s="1"/>
  <c r="D5" i="5"/>
  <c r="E5" i="5" s="1"/>
  <c r="F5" i="5" s="1"/>
  <c r="D4" i="5"/>
  <c r="E4" i="5" s="1"/>
  <c r="F4" i="5" s="1"/>
  <c r="D3" i="5"/>
  <c r="E3" i="5" s="1"/>
  <c r="F3" i="5" s="1"/>
  <c r="E2" i="5"/>
  <c r="F2" i="5" s="1"/>
  <c r="D7" i="7" l="1"/>
  <c r="E7" i="7" s="1"/>
  <c r="F7" i="7" s="1"/>
  <c r="C8" i="7"/>
  <c r="D8" i="7" l="1"/>
  <c r="E8" i="7" s="1"/>
  <c r="F8" i="7" s="1"/>
  <c r="C9" i="7"/>
  <c r="D9" i="7" l="1"/>
  <c r="E9" i="7" s="1"/>
  <c r="F9" i="7" s="1"/>
  <c r="C10" i="7"/>
  <c r="F10" i="3"/>
  <c r="D10" i="7" l="1"/>
  <c r="E10" i="7" s="1"/>
  <c r="F10" i="7" s="1"/>
  <c r="C11" i="7"/>
  <c r="E17" i="1"/>
  <c r="D11" i="7" l="1"/>
  <c r="E11" i="7" s="1"/>
  <c r="F11" i="7" s="1"/>
  <c r="C12" i="7"/>
  <c r="E18" i="1"/>
  <c r="D12" i="7" l="1"/>
  <c r="E12" i="7" s="1"/>
  <c r="F12" i="7" s="1"/>
  <c r="C13" i="7"/>
  <c r="D13" i="7" l="1"/>
  <c r="E13" i="7" s="1"/>
  <c r="F13" i="7" s="1"/>
  <c r="C14" i="7"/>
  <c r="D14" i="7" l="1"/>
  <c r="E14" i="7" s="1"/>
  <c r="F14" i="7" s="1"/>
  <c r="C15" i="7"/>
  <c r="D15" i="7" l="1"/>
  <c r="E15" i="7" s="1"/>
  <c r="F15" i="7" s="1"/>
  <c r="C16" i="7"/>
  <c r="D16" i="7" l="1"/>
  <c r="E16" i="7" s="1"/>
  <c r="F16" i="7" s="1"/>
  <c r="C17" i="7"/>
  <c r="D17" i="7" l="1"/>
  <c r="E17" i="7" s="1"/>
  <c r="F17" i="7" s="1"/>
  <c r="C18" i="7"/>
  <c r="D18" i="7" l="1"/>
  <c r="E18" i="7" s="1"/>
  <c r="F18" i="7" s="1"/>
  <c r="C19" i="7"/>
  <c r="D19" i="7" l="1"/>
  <c r="E19" i="7" s="1"/>
  <c r="F19" i="7" s="1"/>
  <c r="C20" i="7"/>
  <c r="D20" i="7" l="1"/>
  <c r="E20" i="7" s="1"/>
  <c r="F20" i="7" s="1"/>
  <c r="C21" i="7"/>
  <c r="D21" i="7" l="1"/>
  <c r="E21" i="7" s="1"/>
  <c r="F21" i="7" s="1"/>
  <c r="C22" i="7"/>
  <c r="D22" i="7" l="1"/>
  <c r="E22" i="7" s="1"/>
  <c r="F22" i="7" s="1"/>
  <c r="C23" i="7"/>
  <c r="D23" i="7" l="1"/>
  <c r="E23" i="7" s="1"/>
  <c r="F23" i="7" s="1"/>
  <c r="C24" i="7"/>
  <c r="D24" i="7" l="1"/>
  <c r="E24" i="7" s="1"/>
  <c r="F24" i="7" s="1"/>
  <c r="C25" i="7"/>
  <c r="D25" i="7" l="1"/>
  <c r="E25" i="7" s="1"/>
  <c r="F25" i="7" s="1"/>
  <c r="C26" i="7"/>
  <c r="D26" i="7" l="1"/>
  <c r="E26" i="7" s="1"/>
  <c r="F26" i="7" s="1"/>
  <c r="C27" i="7"/>
  <c r="D27" i="7" l="1"/>
  <c r="E27" i="7" s="1"/>
  <c r="F27" i="7" s="1"/>
  <c r="C28" i="7"/>
  <c r="D28" i="7" l="1"/>
  <c r="E28" i="7" s="1"/>
  <c r="F28" i="7" s="1"/>
  <c r="C29" i="7"/>
  <c r="D29" i="7" l="1"/>
  <c r="E29" i="7" s="1"/>
  <c r="F29" i="7" s="1"/>
  <c r="C30" i="7"/>
  <c r="D30" i="7" l="1"/>
  <c r="E30" i="7" s="1"/>
  <c r="F30" i="7" s="1"/>
  <c r="C31" i="7"/>
  <c r="D31" i="7" s="1"/>
  <c r="E31" i="7" s="1"/>
  <c r="F31" i="7" s="1"/>
</calcChain>
</file>

<file path=xl/sharedStrings.xml><?xml version="1.0" encoding="utf-8"?>
<sst xmlns="http://schemas.openxmlformats.org/spreadsheetml/2006/main" count="171" uniqueCount="102">
  <si>
    <t>訓練期間</t>
    <rPh sb="0" eb="2">
      <t>クンレン</t>
    </rPh>
    <rPh sb="2" eb="4">
      <t>キカン</t>
    </rPh>
    <phoneticPr fontId="2"/>
  </si>
  <si>
    <t>訓練実施場所</t>
    <rPh sb="0" eb="2">
      <t>クンレン</t>
    </rPh>
    <rPh sb="2" eb="4">
      <t>ジッシ</t>
    </rPh>
    <rPh sb="4" eb="6">
      <t>バショ</t>
    </rPh>
    <phoneticPr fontId="2"/>
  </si>
  <si>
    <t>訓練科名</t>
    <rPh sb="0" eb="2">
      <t>クンレン</t>
    </rPh>
    <rPh sb="2" eb="4">
      <t>カメイ</t>
    </rPh>
    <phoneticPr fontId="2"/>
  </si>
  <si>
    <t>基礎・実践コース</t>
    <rPh sb="0" eb="2">
      <t>キソ</t>
    </rPh>
    <rPh sb="3" eb="5">
      <t>ジッセン</t>
    </rPh>
    <phoneticPr fontId="2"/>
  </si>
  <si>
    <t>代表者役職名・氏名</t>
    <rPh sb="0" eb="2">
      <t>ダイヒョウ</t>
    </rPh>
    <rPh sb="2" eb="3">
      <t>シャ</t>
    </rPh>
    <rPh sb="3" eb="5">
      <t>ヤクショク</t>
    </rPh>
    <rPh sb="5" eb="6">
      <t>メイ</t>
    </rPh>
    <rPh sb="7" eb="9">
      <t>シメイ</t>
    </rPh>
    <phoneticPr fontId="2"/>
  </si>
  <si>
    <t>施設名</t>
    <rPh sb="0" eb="2">
      <t>シセツ</t>
    </rPh>
    <rPh sb="2" eb="3">
      <t>メイ</t>
    </rPh>
    <phoneticPr fontId="2"/>
  </si>
  <si>
    <t>営業・販売・事務分野</t>
    <rPh sb="0" eb="2">
      <t>エイギョウ</t>
    </rPh>
    <rPh sb="3" eb="5">
      <t>ハンバイ</t>
    </rPh>
    <rPh sb="6" eb="8">
      <t>ジム</t>
    </rPh>
    <rPh sb="8" eb="10">
      <t>ブンヤ</t>
    </rPh>
    <phoneticPr fontId="2"/>
  </si>
  <si>
    <t>～</t>
    <phoneticPr fontId="2"/>
  </si>
  <si>
    <t>基礎分野</t>
    <rPh sb="0" eb="2">
      <t>キソ</t>
    </rPh>
    <rPh sb="2" eb="4">
      <t>ブンヤ</t>
    </rPh>
    <phoneticPr fontId="2"/>
  </si>
  <si>
    <t>医療事務分野</t>
    <rPh sb="0" eb="2">
      <t>イリョウ</t>
    </rPh>
    <rPh sb="2" eb="4">
      <t>ジム</t>
    </rPh>
    <rPh sb="4" eb="6">
      <t>ブンヤ</t>
    </rPh>
    <phoneticPr fontId="2"/>
  </si>
  <si>
    <t>介護福祉分野</t>
    <rPh sb="0" eb="2">
      <t>カイゴ</t>
    </rPh>
    <rPh sb="2" eb="4">
      <t>フクシ</t>
    </rPh>
    <rPh sb="4" eb="6">
      <t>ブンヤ</t>
    </rPh>
    <phoneticPr fontId="2"/>
  </si>
  <si>
    <t>農業分野</t>
    <rPh sb="0" eb="2">
      <t>ノウギョウ</t>
    </rPh>
    <rPh sb="2" eb="4">
      <t>ブンヤ</t>
    </rPh>
    <phoneticPr fontId="2"/>
  </si>
  <si>
    <t>林業分野</t>
    <rPh sb="0" eb="2">
      <t>リンギョウ</t>
    </rPh>
    <rPh sb="2" eb="4">
      <t>ブンヤ</t>
    </rPh>
    <phoneticPr fontId="2"/>
  </si>
  <si>
    <t>旅行・観光分野</t>
    <rPh sb="0" eb="2">
      <t>リョコウ</t>
    </rPh>
    <rPh sb="3" eb="5">
      <t>カンコウ</t>
    </rPh>
    <rPh sb="5" eb="7">
      <t>ブンヤ</t>
    </rPh>
    <phoneticPr fontId="2"/>
  </si>
  <si>
    <t>警備・保安分野</t>
    <rPh sb="0" eb="2">
      <t>ケイビ</t>
    </rPh>
    <rPh sb="3" eb="5">
      <t>ホアン</t>
    </rPh>
    <rPh sb="5" eb="7">
      <t>ブンヤ</t>
    </rPh>
    <phoneticPr fontId="2"/>
  </si>
  <si>
    <t>クリエート分野</t>
    <rPh sb="5" eb="7">
      <t>ブンヤ</t>
    </rPh>
    <phoneticPr fontId="2"/>
  </si>
  <si>
    <t>デザイン分野</t>
    <rPh sb="4" eb="6">
      <t>ブンヤ</t>
    </rPh>
    <phoneticPr fontId="2"/>
  </si>
  <si>
    <t>輸送サービス分野</t>
    <rPh sb="0" eb="2">
      <t>ユソウ</t>
    </rPh>
    <rPh sb="6" eb="8">
      <t>ブンヤ</t>
    </rPh>
    <phoneticPr fontId="2"/>
  </si>
  <si>
    <t>エコ分野</t>
    <rPh sb="2" eb="4">
      <t>ブンヤ</t>
    </rPh>
    <phoneticPr fontId="2"/>
  </si>
  <si>
    <t>調理分野</t>
    <rPh sb="0" eb="2">
      <t>チョウリ</t>
    </rPh>
    <rPh sb="2" eb="4">
      <t>ブンヤ</t>
    </rPh>
    <phoneticPr fontId="2"/>
  </si>
  <si>
    <t>電気関連分野</t>
    <rPh sb="0" eb="2">
      <t>デンキ</t>
    </rPh>
    <rPh sb="2" eb="4">
      <t>カンレン</t>
    </rPh>
    <rPh sb="4" eb="6">
      <t>ブンヤ</t>
    </rPh>
    <phoneticPr fontId="2"/>
  </si>
  <si>
    <t>機械関連分野</t>
    <rPh sb="0" eb="2">
      <t>キカイ</t>
    </rPh>
    <rPh sb="2" eb="4">
      <t>カンレン</t>
    </rPh>
    <rPh sb="4" eb="6">
      <t>ブンヤ</t>
    </rPh>
    <phoneticPr fontId="2"/>
  </si>
  <si>
    <t>金属関連分野</t>
    <rPh sb="0" eb="2">
      <t>キンゾク</t>
    </rPh>
    <rPh sb="2" eb="4">
      <t>カンレン</t>
    </rPh>
    <rPh sb="4" eb="6">
      <t>ブンヤ</t>
    </rPh>
    <phoneticPr fontId="2"/>
  </si>
  <si>
    <t>建設関連分野</t>
    <rPh sb="0" eb="2">
      <t>ケンセツ</t>
    </rPh>
    <rPh sb="2" eb="4">
      <t>カンレン</t>
    </rPh>
    <rPh sb="4" eb="6">
      <t>ブンヤ</t>
    </rPh>
    <phoneticPr fontId="2"/>
  </si>
  <si>
    <t>理容・美容関連分野</t>
    <rPh sb="0" eb="2">
      <t>リヨウ</t>
    </rPh>
    <rPh sb="3" eb="5">
      <t>ビヨウ</t>
    </rPh>
    <rPh sb="5" eb="7">
      <t>カンレン</t>
    </rPh>
    <rPh sb="7" eb="9">
      <t>ブンヤ</t>
    </rPh>
    <phoneticPr fontId="2"/>
  </si>
  <si>
    <t>その他の分野</t>
    <rPh sb="2" eb="3">
      <t>タ</t>
    </rPh>
    <rPh sb="4" eb="6">
      <t>ブンヤ</t>
    </rPh>
    <phoneticPr fontId="2"/>
  </si>
  <si>
    <t>情報分野</t>
    <rPh sb="0" eb="2">
      <t>ジョウホウ</t>
    </rPh>
    <rPh sb="2" eb="4">
      <t>ブンヤ</t>
    </rPh>
    <phoneticPr fontId="2"/>
  </si>
  <si>
    <t>↑
リスト選択</t>
    <rPh sb="5" eb="7">
      <t>センタク</t>
    </rPh>
    <phoneticPr fontId="1"/>
  </si>
  <si>
    <t>【本表作成時の注意点】</t>
    <rPh sb="1" eb="2">
      <t>ホン</t>
    </rPh>
    <rPh sb="2" eb="3">
      <t>ヒョウ</t>
    </rPh>
    <rPh sb="3" eb="5">
      <t>サクセイ</t>
    </rPh>
    <rPh sb="5" eb="6">
      <t>ジ</t>
    </rPh>
    <rPh sb="7" eb="10">
      <t>チュウイテン</t>
    </rPh>
    <phoneticPr fontId="2"/>
  </si>
  <si>
    <t>医療事務</t>
    <phoneticPr fontId="2"/>
  </si>
  <si>
    <t>介護福祉</t>
    <rPh sb="0" eb="2">
      <t>カイゴ</t>
    </rPh>
    <rPh sb="2" eb="4">
      <t>フクシ</t>
    </rPh>
    <phoneticPr fontId="2"/>
  </si>
  <si>
    <t>左記以外</t>
    <rPh sb="0" eb="2">
      <t>サキ</t>
    </rPh>
    <rPh sb="2" eb="4">
      <t>イガイ</t>
    </rPh>
    <phoneticPr fontId="2"/>
  </si>
  <si>
    <t>訓練分野</t>
    <rPh sb="0" eb="2">
      <t>クンレン</t>
    </rPh>
    <rPh sb="2" eb="4">
      <t>ブンヤ</t>
    </rPh>
    <phoneticPr fontId="2"/>
  </si>
  <si>
    <t>提出日</t>
    <rPh sb="0" eb="2">
      <t>テイシュツ</t>
    </rPh>
    <rPh sb="2" eb="3">
      <t>ビ</t>
    </rPh>
    <phoneticPr fontId="2"/>
  </si>
  <si>
    <t>申請者（企業）名</t>
    <rPh sb="0" eb="3">
      <t>シンセイシャ</t>
    </rPh>
    <rPh sb="4" eb="6">
      <t>キギョウ</t>
    </rPh>
    <rPh sb="7" eb="8">
      <t>ナ</t>
    </rPh>
    <phoneticPr fontId="2"/>
  </si>
  <si>
    <t xml:space="preserve">
（例）
ビジネスパソコン科
</t>
    <rPh sb="2" eb="3">
      <t>レイ</t>
    </rPh>
    <rPh sb="13" eb="14">
      <t>カ</t>
    </rPh>
    <phoneticPr fontId="2"/>
  </si>
  <si>
    <t>自動入力</t>
    <rPh sb="0" eb="2">
      <t>ジドウ</t>
    </rPh>
    <rPh sb="2" eb="4">
      <t>ニュウリョク</t>
    </rPh>
    <phoneticPr fontId="2"/>
  </si>
  <si>
    <t>※申請定員は、原則10～30名の範囲内</t>
    <rPh sb="7" eb="9">
      <t>ゲンソク</t>
    </rPh>
    <phoneticPr fontId="1"/>
  </si>
  <si>
    <t>（例）
株式会社○○○長野教室</t>
    <rPh sb="1" eb="2">
      <t>レイ</t>
    </rPh>
    <rPh sb="4" eb="6">
      <t>カブシキ</t>
    </rPh>
    <rPh sb="6" eb="8">
      <t>カイシャ</t>
    </rPh>
    <rPh sb="11" eb="13">
      <t>ナガノ</t>
    </rPh>
    <rPh sb="13" eb="15">
      <t>キョウシツ</t>
    </rPh>
    <phoneticPr fontId="2"/>
  </si>
  <si>
    <t>訓練開始日</t>
    <rPh sb="0" eb="2">
      <t>クンレン</t>
    </rPh>
    <rPh sb="2" eb="5">
      <t>カイシビ</t>
    </rPh>
    <phoneticPr fontId="1"/>
  </si>
  <si>
    <t>結果通知日
中8営業日</t>
    <rPh sb="0" eb="2">
      <t>ケッカ</t>
    </rPh>
    <rPh sb="2" eb="4">
      <t>ツウチ</t>
    </rPh>
    <rPh sb="4" eb="5">
      <t>ビ</t>
    </rPh>
    <rPh sb="6" eb="7">
      <t>ナカ</t>
    </rPh>
    <rPh sb="8" eb="11">
      <t>エイギョウビ</t>
    </rPh>
    <phoneticPr fontId="1"/>
  </si>
  <si>
    <t>選考日
中1営業日</t>
    <rPh sb="0" eb="2">
      <t>センコウ</t>
    </rPh>
    <rPh sb="2" eb="3">
      <t>チニチ</t>
    </rPh>
    <rPh sb="4" eb="5">
      <t>ナカ</t>
    </rPh>
    <rPh sb="6" eb="9">
      <t>エイギョウビ</t>
    </rPh>
    <phoneticPr fontId="1"/>
  </si>
  <si>
    <t>募集締切日
中2営業日</t>
    <rPh sb="0" eb="2">
      <t>ボシュウ</t>
    </rPh>
    <rPh sb="2" eb="4">
      <t>シメキリ</t>
    </rPh>
    <rPh sb="4" eb="5">
      <t>チニチ</t>
    </rPh>
    <rPh sb="6" eb="7">
      <t>ナカ</t>
    </rPh>
    <rPh sb="8" eb="11">
      <t>エイギョウビ</t>
    </rPh>
    <phoneticPr fontId="1"/>
  </si>
  <si>
    <t>募集期間</t>
    <rPh sb="0" eb="2">
      <t>ボシュウ</t>
    </rPh>
    <rPh sb="2" eb="4">
      <t>キカン</t>
    </rPh>
    <phoneticPr fontId="1"/>
  </si>
  <si>
    <t>選考日</t>
    <rPh sb="0" eb="2">
      <t>センコウ</t>
    </rPh>
    <rPh sb="2" eb="3">
      <t>ヒ</t>
    </rPh>
    <phoneticPr fontId="1"/>
  </si>
  <si>
    <t>通知日</t>
    <rPh sb="0" eb="2">
      <t>ツウチ</t>
    </rPh>
    <rPh sb="2" eb="3">
      <t>ヒ</t>
    </rPh>
    <phoneticPr fontId="1"/>
  </si>
  <si>
    <t>訓練開始日</t>
    <rPh sb="0" eb="2">
      <t>クンレン</t>
    </rPh>
    <rPh sb="2" eb="4">
      <t>カイシ</t>
    </rPh>
    <rPh sb="4" eb="5">
      <t>ヒ</t>
    </rPh>
    <phoneticPr fontId="1"/>
  </si>
  <si>
    <t>～</t>
    <phoneticPr fontId="1"/>
  </si>
  <si>
    <t>結果</t>
    <rPh sb="0" eb="2">
      <t>ケッカ</t>
    </rPh>
    <phoneticPr fontId="1"/>
  </si>
  <si>
    <t>　基準</t>
    <rPh sb="1" eb="3">
      <t>キジュン</t>
    </rPh>
    <phoneticPr fontId="1"/>
  </si>
  <si>
    <t>≧中２日</t>
    <rPh sb="1" eb="2">
      <t>ナカ</t>
    </rPh>
    <rPh sb="3" eb="4">
      <t>ニチ</t>
    </rPh>
    <phoneticPr fontId="1"/>
  </si>
  <si>
    <t>≧中１日</t>
    <rPh sb="1" eb="2">
      <t>ナカ</t>
    </rPh>
    <rPh sb="3" eb="4">
      <t>ニチ</t>
    </rPh>
    <phoneticPr fontId="1"/>
  </si>
  <si>
    <t>≧中８日</t>
    <rPh sb="1" eb="2">
      <t>ナカ</t>
    </rPh>
    <rPh sb="3" eb="4">
      <t>ニチ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</si>
  <si>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</si>
  <si>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</si>
  <si>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</si>
  <si>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</si>
  <si>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</si>
  <si>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</si>
  <si>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スポーツの日</t>
    <rPh sb="5" eb="6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</si>
  <si>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</si>
  <si>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</si>
  <si>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年末休暇</t>
    <rPh sb="0" eb="2">
      <t>ネンマツ</t>
    </rPh>
    <rPh sb="2" eb="4">
      <t>キュウカ</t>
    </rPh>
    <phoneticPr fontId="1"/>
  </si>
  <si>
    <t>年始休暇</t>
    <rPh sb="0" eb="2">
      <t>ネンシ</t>
    </rPh>
    <rPh sb="2" eb="4">
      <t>キュウカ</t>
    </rPh>
    <phoneticPr fontId="1"/>
  </si>
  <si>
    <t>振替休日</t>
    <rPh sb="0" eb="2">
      <t>フリカエ</t>
    </rPh>
    <rPh sb="2" eb="4">
      <t>キュウジツ</t>
    </rPh>
    <phoneticPr fontId="1"/>
  </si>
  <si>
    <t>日数確認用</t>
    <rPh sb="0" eb="2">
      <t>ニッスウ</t>
    </rPh>
    <rPh sb="2" eb="4">
      <t>カクニン</t>
    </rPh>
    <rPh sb="4" eb="5">
      <t>ヨウ</t>
    </rPh>
    <phoneticPr fontId="1"/>
  </si>
  <si>
    <t>のセルに、予定の日付を入力し、結果を確認してください。</t>
    <rPh sb="5" eb="7">
      <t>ヨテイ</t>
    </rPh>
    <rPh sb="8" eb="10">
      <t>ヒヅケ</t>
    </rPh>
    <rPh sb="11" eb="13">
      <t>ニュウリョク</t>
    </rPh>
    <rPh sb="15" eb="17">
      <t>ケッカ</t>
    </rPh>
    <rPh sb="18" eb="20">
      <t>カクニン</t>
    </rPh>
    <phoneticPr fontId="1"/>
  </si>
  <si>
    <t>(平日で計算)</t>
    <rPh sb="1" eb="3">
      <t>ヘイジツ</t>
    </rPh>
    <rPh sb="4" eb="6">
      <t>ケイサン</t>
    </rPh>
    <phoneticPr fontId="1"/>
  </si>
  <si>
    <t>訓練初日と
できない理由</t>
    <rPh sb="0" eb="2">
      <t>クンレン</t>
    </rPh>
    <rPh sb="2" eb="4">
      <t>ショニチ</t>
    </rPh>
    <rPh sb="10" eb="12">
      <t>リユウ</t>
    </rPh>
    <phoneticPr fontId="1"/>
  </si>
  <si>
    <t>↑黒文字の日を訓練の訓練初日と設定できます。</t>
    <rPh sb="1" eb="2">
      <t>クロ</t>
    </rPh>
    <rPh sb="2" eb="4">
      <t>モジ</t>
    </rPh>
    <rPh sb="5" eb="6">
      <t>ヒ</t>
    </rPh>
    <rPh sb="7" eb="9">
      <t>クンレン</t>
    </rPh>
    <rPh sb="10" eb="12">
      <t>クンレン</t>
    </rPh>
    <rPh sb="12" eb="14">
      <t>ショニチ</t>
    </rPh>
    <rPh sb="15" eb="17">
      <t>セッテイ</t>
    </rPh>
    <phoneticPr fontId="1"/>
  </si>
  <si>
    <t>土曜日</t>
    <rPh sb="0" eb="3">
      <t>ドヨウビ</t>
    </rPh>
    <phoneticPr fontId="1"/>
  </si>
  <si>
    <t>日曜日</t>
    <rPh sb="0" eb="3">
      <t>ニチヨウビ</t>
    </rPh>
    <phoneticPr fontId="1"/>
  </si>
  <si>
    <t>２５以上</t>
    <rPh sb="2" eb="4">
      <t>イジョウ</t>
    </rPh>
    <phoneticPr fontId="1"/>
  </si>
  <si>
    <t>各月中の平日（休日の翌日は不可）としてください。訓練初日としてよい日は、別タグでご確認ください</t>
    <rPh sb="0" eb="1">
      <t>カク</t>
    </rPh>
    <rPh sb="1" eb="2">
      <t>ガツ</t>
    </rPh>
    <rPh sb="2" eb="3">
      <t>チュウ</t>
    </rPh>
    <rPh sb="4" eb="6">
      <t>ヘイジツ</t>
    </rPh>
    <rPh sb="7" eb="9">
      <t>キュウジツ</t>
    </rPh>
    <rPh sb="10" eb="12">
      <t>ヨクジツ</t>
    </rPh>
    <rPh sb="13" eb="15">
      <t>フカ</t>
    </rPh>
    <rPh sb="24" eb="26">
      <t>クンレン</t>
    </rPh>
    <rPh sb="26" eb="28">
      <t>ショニチ</t>
    </rPh>
    <rPh sb="33" eb="34">
      <t>ヒ</t>
    </rPh>
    <rPh sb="36" eb="37">
      <t>ベツ</t>
    </rPh>
    <rPh sb="41" eb="43">
      <t>カクニン</t>
    </rPh>
    <phoneticPr fontId="1"/>
  </si>
  <si>
    <t>成人の日</t>
    <rPh sb="0" eb="2">
      <t>セイジン</t>
    </rPh>
    <rPh sb="3" eb="4">
      <t>ヒ</t>
    </rPh>
    <phoneticPr fontId="1"/>
  </si>
  <si>
    <t>建国記念日</t>
    <rPh sb="0" eb="2">
      <t>ケンコク</t>
    </rPh>
    <rPh sb="2" eb="4">
      <t>キネン</t>
    </rPh>
    <rPh sb="4" eb="5">
      <t>ヒ</t>
    </rPh>
    <phoneticPr fontId="1"/>
  </si>
  <si>
    <t>天皇誕生日</t>
    <rPh sb="0" eb="2">
      <t>テンノウ</t>
    </rPh>
    <rPh sb="2" eb="4">
      <t>タンジョウ</t>
    </rPh>
    <rPh sb="4" eb="5">
      <t>ヒ</t>
    </rPh>
    <phoneticPr fontId="1"/>
  </si>
  <si>
    <t>春分の日</t>
    <rPh sb="0" eb="2">
      <t>シュンブン</t>
    </rPh>
    <rPh sb="3" eb="4">
      <t>ヒ</t>
    </rPh>
    <phoneticPr fontId="1"/>
  </si>
  <si>
    <t>昭和の日</t>
    <rPh sb="0" eb="2">
      <t>ショウワ</t>
    </rPh>
    <rPh sb="3" eb="4">
      <t>ヒ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</si>
  <si>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</si>
  <si>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</si>
  <si>
    <t>日曜日</t>
    <rPh sb="0" eb="2">
      <t>ニチヨウ</t>
    </rPh>
    <rPh sb="2" eb="3">
      <t>ヒ</t>
    </rPh>
    <phoneticPr fontId="1"/>
  </si>
  <si>
    <t>祝日</t>
    <rPh sb="0" eb="2">
      <t>シュクジツ</t>
    </rPh>
    <phoneticPr fontId="1"/>
  </si>
  <si>
    <t>休日翌日</t>
    <rPh sb="0" eb="2">
      <t>キュウジツ</t>
    </rPh>
    <rPh sb="2" eb="4">
      <t>ヨクジツ</t>
    </rPh>
    <phoneticPr fontId="1"/>
  </si>
  <si>
    <t>土曜日</t>
    <rPh sb="0" eb="2">
      <t>ドヨウ</t>
    </rPh>
    <rPh sb="2" eb="3">
      <t>ヒ</t>
    </rPh>
    <phoneticPr fontId="1"/>
  </si>
  <si>
    <t>市町村名</t>
    <rPh sb="0" eb="3">
      <t>シチョウソン</t>
    </rPh>
    <rPh sb="3" eb="4">
      <t>メイ</t>
    </rPh>
    <phoneticPr fontId="2"/>
  </si>
  <si>
    <t>基礎コース</t>
    <rPh sb="0" eb="2">
      <t>キソ</t>
    </rPh>
    <phoneticPr fontId="1"/>
  </si>
  <si>
    <t>実践コース</t>
    <rPh sb="0" eb="2">
      <t>ジッセン</t>
    </rPh>
    <phoneticPr fontId="1"/>
  </si>
  <si>
    <t>コース種別</t>
    <rPh sb="3" eb="5">
      <t>シュベツ</t>
    </rPh>
    <phoneticPr fontId="1"/>
  </si>
  <si>
    <t>番号</t>
    <rPh sb="0" eb="2">
      <t>バンゴウ</t>
    </rPh>
    <phoneticPr fontId="1"/>
  </si>
  <si>
    <t>2. 開講コース優先順上からに入力してください</t>
    <rPh sb="3" eb="5">
      <t>カイコウ</t>
    </rPh>
    <rPh sb="8" eb="10">
      <t>ユウセン</t>
    </rPh>
    <rPh sb="10" eb="11">
      <t>ジュン</t>
    </rPh>
    <rPh sb="11" eb="12">
      <t>ウエ</t>
    </rPh>
    <rPh sb="15" eb="17">
      <t>ニュウリョク</t>
    </rPh>
    <phoneticPr fontId="1"/>
  </si>
  <si>
    <t>1. 黄色セルのみ「リスト選択」又は「文字入力」をお願いします</t>
    <rPh sb="3" eb="4">
      <t>キ</t>
    </rPh>
    <rPh sb="13" eb="15">
      <t>センタク</t>
    </rPh>
    <rPh sb="16" eb="17">
      <t>マタ</t>
    </rPh>
    <rPh sb="19" eb="21">
      <t>モジ</t>
    </rPh>
    <rPh sb="21" eb="23">
      <t>ニュウリョク</t>
    </rPh>
    <rPh sb="26" eb="27">
      <t>ネガ</t>
    </rPh>
    <phoneticPr fontId="2"/>
  </si>
  <si>
    <t>3. 認定規模については、長野支部ホームページより確認してください</t>
    <rPh sb="3" eb="5">
      <t>ニンテイ</t>
    </rPh>
    <rPh sb="5" eb="7">
      <t>キボ</t>
    </rPh>
    <rPh sb="13" eb="15">
      <t>ナガノ</t>
    </rPh>
    <rPh sb="15" eb="17">
      <t>シブ</t>
    </rPh>
    <rPh sb="25" eb="27">
      <t>カクニン</t>
    </rPh>
    <phoneticPr fontId="1"/>
  </si>
  <si>
    <t>4. 新規の実施機関で施設名が決まっていない場合には、開講する場所(市町村名)を入力してください</t>
    <rPh sb="3" eb="5">
      <t>シンキ</t>
    </rPh>
    <rPh sb="6" eb="8">
      <t>ジッシ</t>
    </rPh>
    <rPh sb="8" eb="10">
      <t>キカン</t>
    </rPh>
    <rPh sb="11" eb="13">
      <t>シセツ</t>
    </rPh>
    <rPh sb="13" eb="14">
      <t>メイ</t>
    </rPh>
    <rPh sb="15" eb="16">
      <t>キ</t>
    </rPh>
    <rPh sb="22" eb="24">
      <t>バアイ</t>
    </rPh>
    <rPh sb="27" eb="29">
      <t>カイコウ</t>
    </rPh>
    <rPh sb="31" eb="33">
      <t>バショ</t>
    </rPh>
    <rPh sb="34" eb="37">
      <t>シチョウソン</t>
    </rPh>
    <rPh sb="37" eb="38">
      <t>メイ</t>
    </rPh>
    <rPh sb="40" eb="42">
      <t>ニュウリョク</t>
    </rPh>
    <phoneticPr fontId="1"/>
  </si>
  <si>
    <t>情報分野
（Weｂ、IT）</t>
    <rPh sb="0" eb="2">
      <t>ジョウホウ</t>
    </rPh>
    <rPh sb="2" eb="4">
      <t>ブンヤ</t>
    </rPh>
    <phoneticPr fontId="2"/>
  </si>
  <si>
    <t>5. 訓練課名の欄は、未定の場合には入力しなくてもよいですが、コースの区分に定員を入力してください</t>
    <rPh sb="3" eb="5">
      <t>クンレン</t>
    </rPh>
    <rPh sb="5" eb="6">
      <t>カ</t>
    </rPh>
    <rPh sb="6" eb="7">
      <t>メイ</t>
    </rPh>
    <rPh sb="8" eb="9">
      <t>ラン</t>
    </rPh>
    <rPh sb="11" eb="13">
      <t>ミテイ</t>
    </rPh>
    <rPh sb="14" eb="16">
      <t>バアイ</t>
    </rPh>
    <rPh sb="18" eb="20">
      <t>ニュウリョク</t>
    </rPh>
    <rPh sb="35" eb="37">
      <t>クブン</t>
    </rPh>
    <rPh sb="38" eb="40">
      <t>テイイン</t>
    </rPh>
    <rPh sb="41" eb="43">
      <t>ニュウリョク</t>
    </rPh>
    <phoneticPr fontId="1"/>
  </si>
  <si>
    <t>令和7年〇月〇日（〇）</t>
    <rPh sb="0" eb="2">
      <t>レイワ</t>
    </rPh>
    <rPh sb="3" eb="4">
      <t>ネン</t>
    </rPh>
    <rPh sb="5" eb="6">
      <t>ガツ</t>
    </rPh>
    <rPh sb="7" eb="8">
      <t>ニチ</t>
    </rPh>
    <phoneticPr fontId="1"/>
  </si>
  <si>
    <t>※送信先アドレスは、nagano-vcq@jeed.go.jp、電子メールの件名は「申請予定一覧（申請機関名）」としてください。</t>
    <rPh sb="1" eb="3">
      <t>ソウシン</t>
    </rPh>
    <rPh sb="3" eb="4">
      <t>サキ</t>
    </rPh>
    <phoneticPr fontId="2"/>
  </si>
  <si>
    <t>令和７年10～12月開講分</t>
    <rPh sb="0" eb="2">
      <t>レイワ</t>
    </rPh>
    <rPh sb="3" eb="4">
      <t>ネン</t>
    </rPh>
    <rPh sb="9" eb="10">
      <t>ガツ</t>
    </rPh>
    <rPh sb="10" eb="12">
      <t>カイコウ</t>
    </rPh>
    <rPh sb="12" eb="13">
      <t>ブン</t>
    </rPh>
    <phoneticPr fontId="2"/>
  </si>
  <si>
    <t>休日翌日</t>
    <rPh sb="0" eb="2">
      <t>キュウジツ</t>
    </rPh>
    <rPh sb="2" eb="4">
      <t>ヨクジツ</t>
    </rPh>
    <phoneticPr fontId="1"/>
  </si>
  <si>
    <t>訓練初日対象外</t>
    <rPh sb="0" eb="2">
      <t>クンレン</t>
    </rPh>
    <rPh sb="2" eb="4">
      <t>ショニチ</t>
    </rPh>
    <rPh sb="4" eb="7">
      <t>タイショウガイ</t>
    </rPh>
    <phoneticPr fontId="1"/>
  </si>
  <si>
    <t xml:space="preserve">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</si>
</sst>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\(aaa\)"/>
    <numFmt numFmtId="177" formatCode="m&quot;月&quot;d&quot;日&quot;\(aaa\)"/>
    <numFmt numFmtId="178" formatCode="m/d\(aaa\)"/>
    <numFmt numFmtId="179" formatCode="[$-411]ge\.m\.d\(aaa\)"/>
    <numFmt numFmtId="180" formatCode="yyyy/m/d;@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000000"/>
      <name val="Meiryo UI"/>
      <family val="3"/>
      <charset val="128"/>
    </font>
    <font>
      <sz val="10"/>
      <color theme="1"/>
      <name val="Meiryo UI"/>
      <family val="3"/>
      <charset val="128"/>
    </font>
    <font>
      <sz val="10.5"/>
      <color rgb="FF00000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4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rgb="FF00000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4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16">
    <xf numFmtId="0" fontId="0" fillId="0" borderId="0">
      <alignment vertical="center"/>
    </xf>
    <xf numFmtId="0" fontId="19" fillId="0" borderId="0"/>
    <xf numFmtId="0" fontId="20" fillId="0" borderId="0">
      <alignment vertical="center"/>
    </xf>
    <xf numFmtId="0" fontId="20" fillId="0" borderId="0">
      <alignment vertical="center"/>
    </xf>
    <xf numFmtId="0" fontId="19" fillId="0" borderId="0"/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9" fontId="19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9" fillId="3" borderId="1" xfId="0" applyFont="1" applyFill="1" applyBorder="1" applyAlignment="1" applyProtection="1">
      <alignment horizontal="left" vertical="center" wrapText="1" shrinkToFi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Protection="1">
      <alignment vertical="center"/>
    </xf>
    <xf numFmtId="0" fontId="3" fillId="0" borderId="0" xfId="0" applyFont="1" applyFill="1" applyProtection="1">
      <alignment vertical="center"/>
    </xf>
    <xf numFmtId="0" fontId="9" fillId="0" borderId="4" xfId="0" applyFont="1" applyFill="1" applyBorder="1" applyAlignment="1" applyProtection="1">
      <alignment horizontal="center" vertical="center" wrapText="1" shrinkToFit="1"/>
    </xf>
    <xf numFmtId="0" fontId="9" fillId="0" borderId="4" xfId="0" applyFont="1" applyFill="1" applyBorder="1" applyAlignment="1" applyProtection="1">
      <alignment horizontal="left" vertical="center" wrapText="1" shrinkToFit="1"/>
    </xf>
    <xf numFmtId="0" fontId="10" fillId="0" borderId="0" xfId="0" applyFont="1" applyAlignment="1" applyProtection="1">
      <alignment vertical="center" wrapText="1"/>
    </xf>
    <xf numFmtId="0" fontId="8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center" wrapText="1"/>
    </xf>
    <xf numFmtId="0" fontId="4" fillId="0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vertical="center" wrapText="1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Protection="1">
      <alignment vertical="center"/>
    </xf>
    <xf numFmtId="0" fontId="13" fillId="0" borderId="1" xfId="0" applyFont="1" applyFill="1" applyBorder="1" applyAlignment="1" applyProtection="1">
      <alignment horizontal="center" vertical="center" wrapText="1" shrinkToFit="1"/>
    </xf>
    <xf numFmtId="0" fontId="15" fillId="0" borderId="0" xfId="0" applyFont="1" applyProtection="1">
      <alignment vertical="center"/>
    </xf>
    <xf numFmtId="177" fontId="9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1" xfId="0" applyNumberFormat="1" applyFont="1" applyFill="1" applyBorder="1" applyAlignment="1" applyProtection="1">
      <alignment horizontal="right" vertical="center" wrapText="1" shrinkToFit="1"/>
      <protection locked="0"/>
    </xf>
    <xf numFmtId="0" fontId="9" fillId="0" borderId="10" xfId="0" applyFont="1" applyFill="1" applyBorder="1" applyAlignment="1" applyProtection="1">
      <alignment horizontal="center" vertical="center" wrapText="1" shrinkToFit="1"/>
    </xf>
    <xf numFmtId="0" fontId="9" fillId="3" borderId="4" xfId="0" applyFont="1" applyFill="1" applyBorder="1" applyAlignment="1" applyProtection="1">
      <alignment horizontal="left" vertical="center" wrapText="1" shrinkToFit="1"/>
      <protection locked="0"/>
    </xf>
    <xf numFmtId="0" fontId="9" fillId="3" borderId="4" xfId="0" applyFont="1" applyFill="1" applyBorder="1" applyAlignment="1" applyProtection="1">
      <alignment horizontal="center" vertical="center" wrapText="1" shrinkToFit="1"/>
      <protection locked="0"/>
    </xf>
    <xf numFmtId="177" fontId="9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9" fillId="3" borderId="4" xfId="0" applyNumberFormat="1" applyFont="1" applyFill="1" applyBorder="1" applyAlignment="1" applyProtection="1">
      <alignment horizontal="right" vertical="center" wrapText="1" shrinkToFit="1"/>
      <protection locked="0"/>
    </xf>
    <xf numFmtId="0" fontId="17" fillId="0" borderId="14" xfId="0" applyFont="1" applyFill="1" applyBorder="1" applyAlignment="1" applyProtection="1">
      <alignment horizontal="left" vertical="center" wrapText="1" shrinkToFit="1"/>
    </xf>
    <xf numFmtId="0" fontId="22" fillId="0" borderId="0" xfId="0" applyFont="1">
      <alignment vertical="center"/>
    </xf>
    <xf numFmtId="178" fontId="23" fillId="4" borderId="1" xfId="0" applyNumberFormat="1" applyFont="1" applyFill="1" applyBorder="1" applyAlignment="1">
      <alignment horizontal="center" vertical="center" shrinkToFit="1"/>
    </xf>
    <xf numFmtId="178" fontId="23" fillId="4" borderId="1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180" fontId="0" fillId="0" borderId="0" xfId="0" applyNumberFormat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56" fontId="0" fillId="0" borderId="22" xfId="0" applyNumberFormat="1" applyFill="1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24" fillId="0" borderId="1" xfId="0" applyFont="1" applyFill="1" applyBorder="1" applyAlignment="1">
      <alignment horizontal="right" vertical="center"/>
    </xf>
    <xf numFmtId="0" fontId="24" fillId="0" borderId="0" xfId="0" applyFont="1" applyFill="1" applyAlignment="1">
      <alignment horizontal="right" vertical="center"/>
    </xf>
    <xf numFmtId="0" fontId="24" fillId="0" borderId="1" xfId="0" applyFont="1" applyFill="1" applyBorder="1" applyAlignment="1">
      <alignment horizontal="right" vertical="center" wrapText="1"/>
    </xf>
    <xf numFmtId="179" fontId="25" fillId="0" borderId="1" xfId="0" applyNumberFormat="1" applyFont="1" applyFill="1" applyBorder="1">
      <alignment vertical="center"/>
    </xf>
    <xf numFmtId="0" fontId="24" fillId="0" borderId="0" xfId="0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177" fontId="0" fillId="2" borderId="22" xfId="0" applyNumberFormat="1" applyFill="1" applyBorder="1">
      <alignment vertical="center"/>
    </xf>
    <xf numFmtId="177" fontId="0" fillId="2" borderId="0" xfId="0" applyNumberFormat="1" applyFill="1">
      <alignment vertical="center"/>
    </xf>
    <xf numFmtId="177" fontId="0" fillId="0" borderId="22" xfId="0" applyNumberFormat="1" applyBorder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179" fontId="25" fillId="0" borderId="0" xfId="0" applyNumberFormat="1" applyFont="1" applyFill="1" applyBorder="1">
      <alignment vertical="center"/>
    </xf>
    <xf numFmtId="0" fontId="25" fillId="0" borderId="0" xfId="0" applyFo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>
      <alignment vertical="center"/>
    </xf>
    <xf numFmtId="180" fontId="0" fillId="0" borderId="25" xfId="0" applyNumberFormat="1" applyBorder="1">
      <alignment vertical="center"/>
    </xf>
    <xf numFmtId="0" fontId="0" fillId="0" borderId="26" xfId="0" applyBorder="1">
      <alignment vertical="center"/>
    </xf>
    <xf numFmtId="180" fontId="0" fillId="0" borderId="27" xfId="0" applyNumberFormat="1" applyBorder="1">
      <alignment vertical="center"/>
    </xf>
    <xf numFmtId="180" fontId="0" fillId="0" borderId="28" xfId="0" applyNumberFormat="1" applyBorder="1">
      <alignment vertical="center"/>
    </xf>
    <xf numFmtId="0" fontId="0" fillId="0" borderId="24" xfId="0" applyFill="1" applyBorder="1">
      <alignment vertical="center"/>
    </xf>
    <xf numFmtId="0" fontId="14" fillId="0" borderId="0" xfId="0" applyFont="1" applyFill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/>
    </xf>
    <xf numFmtId="0" fontId="7" fillId="0" borderId="15" xfId="0" applyFont="1" applyFill="1" applyBorder="1" applyAlignment="1" applyProtection="1">
      <alignment horizontal="center" vertical="center" wrapText="1" shrinkToFit="1"/>
    </xf>
    <xf numFmtId="0" fontId="17" fillId="0" borderId="13" xfId="0" applyFont="1" applyFill="1" applyBorder="1" applyAlignment="1" applyProtection="1">
      <alignment horizontal="center" vertical="center" wrapText="1"/>
    </xf>
    <xf numFmtId="0" fontId="16" fillId="0" borderId="27" xfId="0" applyFont="1" applyFill="1" applyBorder="1" applyAlignment="1" applyProtection="1">
      <alignment horizontal="left" vertical="center" wrapText="1"/>
    </xf>
    <xf numFmtId="0" fontId="15" fillId="0" borderId="20" xfId="0" applyFont="1" applyBorder="1" applyAlignment="1" applyProtection="1">
      <alignment horizontal="center" vertical="center" wrapText="1"/>
    </xf>
    <xf numFmtId="0" fontId="15" fillId="0" borderId="2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vertical="center" wrapText="1"/>
    </xf>
    <xf numFmtId="0" fontId="3" fillId="0" borderId="6" xfId="0" applyFont="1" applyFill="1" applyBorder="1" applyAlignment="1" applyProtection="1">
      <alignment vertical="center" wrapText="1"/>
    </xf>
    <xf numFmtId="0" fontId="17" fillId="0" borderId="11" xfId="0" applyFont="1" applyFill="1" applyBorder="1" applyAlignment="1" applyProtection="1">
      <alignment vertical="center" wrapText="1" shrinkToFit="1"/>
    </xf>
    <xf numFmtId="0" fontId="17" fillId="0" borderId="12" xfId="0" applyFont="1" applyFill="1" applyBorder="1" applyAlignment="1" applyProtection="1">
      <alignment vertical="center" wrapText="1" shrinkToFit="1"/>
    </xf>
    <xf numFmtId="0" fontId="8" fillId="0" borderId="1" xfId="0" applyFont="1" applyBorder="1" applyProtection="1">
      <alignment vertical="center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left" vertical="center"/>
      <protection locked="0"/>
    </xf>
    <xf numFmtId="179" fontId="22" fillId="0" borderId="1" xfId="0" applyNumberFormat="1" applyFont="1" applyFill="1" applyBorder="1">
      <alignment vertical="center"/>
    </xf>
    <xf numFmtId="0" fontId="15" fillId="0" borderId="1" xfId="0" applyFont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left" vertical="center"/>
      <protection locked="0"/>
    </xf>
    <xf numFmtId="0" fontId="15" fillId="2" borderId="31" xfId="0" applyFont="1" applyFill="1" applyBorder="1" applyAlignment="1" applyProtection="1">
      <alignment horizontal="left" vertical="center"/>
      <protection locked="0"/>
    </xf>
    <xf numFmtId="0" fontId="15" fillId="0" borderId="32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textRotation="255" shrinkToFit="1"/>
    </xf>
    <xf numFmtId="0" fontId="3" fillId="0" borderId="16" xfId="0" applyFont="1" applyBorder="1" applyAlignment="1" applyProtection="1">
      <alignment horizontal="center" vertical="center" textRotation="255" shrinkToFit="1"/>
    </xf>
    <xf numFmtId="0" fontId="5" fillId="0" borderId="6" xfId="0" applyFont="1" applyFill="1" applyBorder="1" applyAlignment="1" applyProtection="1">
      <alignment horizontal="center" vertical="center" textRotation="255" shrinkToFit="1"/>
    </xf>
    <xf numFmtId="0" fontId="5" fillId="0" borderId="16" xfId="0" applyFont="1" applyFill="1" applyBorder="1" applyAlignment="1" applyProtection="1">
      <alignment horizontal="center" vertical="center" textRotation="255" shrinkToFi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 shrinkToFit="1"/>
    </xf>
    <xf numFmtId="176" fontId="14" fillId="0" borderId="15" xfId="0" applyNumberFormat="1" applyFont="1" applyFill="1" applyBorder="1" applyAlignment="1" applyProtection="1">
      <alignment horizontal="left" vertical="center" wrapText="1" shrinkToFit="1"/>
    </xf>
    <xf numFmtId="176" fontId="14" fillId="0" borderId="12" xfId="0" applyNumberFormat="1" applyFont="1" applyFill="1" applyBorder="1" applyAlignment="1" applyProtection="1">
      <alignment horizontal="left" vertical="center" shrinkToFit="1"/>
    </xf>
    <xf numFmtId="176" fontId="14" fillId="0" borderId="13" xfId="0" applyNumberFormat="1" applyFont="1" applyFill="1" applyBorder="1" applyAlignment="1" applyProtection="1">
      <alignment horizontal="left" vertical="center" shrinkToFi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34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 wrapText="1"/>
    </xf>
    <xf numFmtId="0" fontId="5" fillId="0" borderId="37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39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textRotation="255" wrapText="1" shrinkToFit="1"/>
    </xf>
    <xf numFmtId="0" fontId="12" fillId="0" borderId="0" xfId="0" applyFont="1" applyFill="1" applyAlignment="1" applyProtection="1">
      <alignment horizontal="center" vertical="center" wrapText="1"/>
    </xf>
    <xf numFmtId="176" fontId="15" fillId="2" borderId="1" xfId="0" applyNumberFormat="1" applyFont="1" applyFill="1" applyBorder="1" applyAlignment="1" applyProtection="1">
      <alignment horizontal="left" vertical="center"/>
      <protection locked="0"/>
    </xf>
    <xf numFmtId="176" fontId="15" fillId="2" borderId="31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left" vertical="center"/>
    </xf>
    <xf numFmtId="0" fontId="16" fillId="0" borderId="29" xfId="0" applyFont="1" applyFill="1" applyBorder="1" applyAlignment="1" applyProtection="1">
      <alignment horizontal="left" vertical="center" wrapText="1"/>
    </xf>
    <xf numFmtId="0" fontId="16" fillId="0" borderId="8" xfId="0" applyFont="1" applyFill="1" applyBorder="1" applyAlignment="1" applyProtection="1">
      <alignment horizontal="left" vertical="center" wrapText="1"/>
    </xf>
    <xf numFmtId="0" fontId="16" fillId="0" borderId="30" xfId="0" applyFont="1" applyFill="1" applyBorder="1" applyAlignment="1" applyProtection="1">
      <alignment horizontal="left" vertical="center" wrapText="1"/>
    </xf>
    <xf numFmtId="0" fontId="15" fillId="0" borderId="32" xfId="0" applyFont="1" applyFill="1" applyBorder="1" applyAlignment="1" applyProtection="1">
      <alignment horizontal="left" vertical="center"/>
      <protection locked="0"/>
    </xf>
    <xf numFmtId="0" fontId="16" fillId="0" borderId="26" xfId="0" applyFont="1" applyFill="1" applyBorder="1" applyAlignment="1" applyProtection="1">
      <alignment horizontal="left" vertical="center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6" fillId="0" borderId="24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0" fontId="16" fillId="0" borderId="25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 shrinkToFit="1"/>
    </xf>
    <xf numFmtId="0" fontId="3" fillId="0" borderId="8" xfId="0" applyFont="1" applyFill="1" applyBorder="1" applyAlignment="1" applyProtection="1">
      <alignment horizontal="center" vertical="center" shrinkToFit="1"/>
    </xf>
    <xf numFmtId="0" fontId="3" fillId="0" borderId="9" xfId="0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0" fontId="3" fillId="0" borderId="19" xfId="0" applyFont="1" applyBorder="1" applyAlignment="1" applyProtection="1">
      <alignment horizontal="center" vertical="center" shrinkToFit="1"/>
    </xf>
    <xf numFmtId="0" fontId="5" fillId="0" borderId="33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</cellXfs>
  <cellStyles count="16">
    <cellStyle name="パーセント 2" xfId="15"/>
    <cellStyle name="標準" xfId="0" builtinId="0"/>
    <cellStyle name="標準 10" xfId="10"/>
    <cellStyle name="標準 2" xfId="2"/>
    <cellStyle name="標準 2 2" xfId="4"/>
    <cellStyle name="標準 2 2 2" xfId="14"/>
    <cellStyle name="標準 2 3" xfId="13"/>
    <cellStyle name="標準 2 4" xfId="1"/>
    <cellStyle name="標準 3" xfId="5"/>
    <cellStyle name="標準 4" xfId="3"/>
    <cellStyle name="標準 4 2" xfId="6"/>
    <cellStyle name="標準 5" xfId="7"/>
    <cellStyle name="標準 6" xfId="8"/>
    <cellStyle name="標準 7" xfId="9"/>
    <cellStyle name="標準 8" xfId="11"/>
    <cellStyle name="標準 9" xfId="12"/>
  </cellStyles>
  <dxfs count="3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622300</xdr:colOff>
      <xdr:row>8</xdr:row>
      <xdr:rowOff>0</xdr:rowOff>
    </xdr:from>
    <xdr:to>
      <xdr:col>10</xdr:col>
      <xdr:colOff>1663700</xdr:colOff>
      <xdr:row>10</xdr:row>
      <xdr:rowOff>88900</xdr:rowOff>
    </xdr:to>
    <xdr:cxnSp macro="">
      <xdr:nvCxnSpPr>
        <xdr:cNvPr id="3" name="直線矢印コネクタ 2"/>
        <xdr:cNvCxnSpPr/>
      </xdr:nvCxnSpPr>
      <xdr:spPr>
        <a:xfrm>
          <a:off x="12458700" y="2387600"/>
          <a:ext cx="2667000" cy="520700"/>
        </a:xfrm>
        <a:prstGeom prst="straightConnector1">
          <a:avLst/>
        </a:prstGeom>
        <a:ln w="25400">
          <a:solidFill>
            <a:srgbClr val="C0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1739900</xdr:colOff>
      <xdr:row>8</xdr:row>
      <xdr:rowOff>152400</xdr:rowOff>
    </xdr:from>
    <xdr:to>
      <xdr:col>16</xdr:col>
      <xdr:colOff>152400</xdr:colOff>
      <xdr:row>18</xdr:row>
      <xdr:rowOff>139700</xdr:rowOff>
    </xdr:to>
    <xdr:sp macro="" textlink="">
      <xdr:nvSpPr>
        <xdr:cNvPr id="4" name="角丸四角形 3"/>
        <xdr:cNvSpPr/>
      </xdr:nvSpPr>
      <xdr:spPr>
        <a:xfrm>
          <a:off x="15201900" y="2540000"/>
          <a:ext cx="2857500" cy="4025900"/>
        </a:xfrm>
        <a:prstGeom prst="round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2"/>
  <sheetViews>
    <sheetView view="pageBreakPreview" zoomScale="75" zoomScaleNormal="100" zoomScaleSheetLayoutView="75" workbookViewId="0">
      <selection activeCell="E24" sqref="E24"/>
    </sheetView>
  </sheetViews>
  <sheetFormatPr defaultRowHeight="14.25" x14ac:dyDescent="0.15"/>
  <cols>
    <col min="1" max="1" width="9" style="4"/>
    <col min="2" max="2" width="4.375" style="4" customWidth="1"/>
    <col min="3" max="3" width="22" style="4" customWidth="1"/>
    <col min="4" max="4" width="3.5" style="4" bestFit="1" customWidth="1"/>
    <col min="5" max="5" width="18" style="4" bestFit="1" customWidth="1"/>
    <col min="6" max="6" width="39.125" style="4" customWidth="1"/>
    <col min="7" max="7" width="13.875" style="4" customWidth="1"/>
    <col min="8" max="8" width="45.5" style="10" customWidth="1"/>
    <col min="9" max="9" width="17.875" style="10" customWidth="1"/>
    <col min="10" max="10" width="3.5" style="4" customWidth="1"/>
    <col min="11" max="11" width="24.125" style="4" customWidth="1"/>
    <col min="12" max="16" width="6.875" style="4" customWidth="1"/>
    <col min="17" max="18" width="4.875" style="4" customWidth="1"/>
    <col min="19" max="16384" width="9" style="4"/>
  </cols>
  <sheetData>
    <row r="1" spans="2:33" ht="21" x14ac:dyDescent="0.15">
      <c r="B1" s="97" t="s">
        <v>98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</row>
    <row r="2" spans="2:33" ht="37.5" customHeight="1" x14ac:dyDescent="0.15">
      <c r="B2" s="100" t="s">
        <v>97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</row>
    <row r="3" spans="2:33" ht="28.5" customHeight="1" thickBot="1" x14ac:dyDescent="0.2">
      <c r="B3" s="60"/>
      <c r="C3" s="60"/>
      <c r="D3" s="60"/>
      <c r="E3" s="60"/>
      <c r="F3" s="60"/>
      <c r="G3" s="101" t="s">
        <v>28</v>
      </c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2:33" s="19" customFormat="1" ht="19.5" customHeight="1" x14ac:dyDescent="0.15">
      <c r="B4" s="74" t="s">
        <v>33</v>
      </c>
      <c r="C4" s="74"/>
      <c r="D4" s="74"/>
      <c r="E4" s="98" t="s">
        <v>96</v>
      </c>
      <c r="F4" s="99"/>
      <c r="G4" s="102" t="s">
        <v>91</v>
      </c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4"/>
    </row>
    <row r="5" spans="2:33" s="19" customFormat="1" ht="19.5" customHeight="1" x14ac:dyDescent="0.15">
      <c r="B5" s="74" t="s">
        <v>34</v>
      </c>
      <c r="C5" s="74"/>
      <c r="D5" s="74"/>
      <c r="E5" s="75"/>
      <c r="F5" s="76"/>
      <c r="G5" s="108" t="s">
        <v>90</v>
      </c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10"/>
    </row>
    <row r="6" spans="2:33" s="19" customFormat="1" ht="19.5" customHeight="1" x14ac:dyDescent="0.15">
      <c r="B6" s="74" t="s">
        <v>4</v>
      </c>
      <c r="C6" s="74"/>
      <c r="D6" s="74"/>
      <c r="E6" s="75"/>
      <c r="F6" s="76"/>
      <c r="G6" s="108" t="s">
        <v>92</v>
      </c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33" s="19" customFormat="1" ht="20.25" customHeight="1" x14ac:dyDescent="0.15">
      <c r="B7" s="77"/>
      <c r="C7" s="77"/>
      <c r="D7" s="77"/>
      <c r="E7" s="105"/>
      <c r="F7" s="105"/>
      <c r="G7" s="108" t="s">
        <v>93</v>
      </c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33" s="19" customFormat="1" ht="20.25" customHeight="1" thickBot="1" x14ac:dyDescent="0.2">
      <c r="B8" s="71"/>
      <c r="C8" s="71"/>
      <c r="D8" s="71"/>
      <c r="E8" s="72"/>
      <c r="F8" s="72"/>
      <c r="G8" s="106" t="s">
        <v>95</v>
      </c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63"/>
    </row>
    <row r="9" spans="2:33" s="19" customFormat="1" ht="20.25" customHeight="1" thickBot="1" x14ac:dyDescent="0.2">
      <c r="B9" s="64"/>
      <c r="C9" s="64"/>
      <c r="D9" s="64"/>
      <c r="E9" s="65"/>
      <c r="F9" s="65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</row>
    <row r="10" spans="2:33" ht="14.25" customHeight="1" x14ac:dyDescent="0.15">
      <c r="B10" s="93" t="s">
        <v>89</v>
      </c>
      <c r="C10" s="90" t="s">
        <v>88</v>
      </c>
      <c r="D10" s="83" t="s">
        <v>32</v>
      </c>
      <c r="E10" s="83"/>
      <c r="F10" s="66" t="s">
        <v>1</v>
      </c>
      <c r="G10" s="67"/>
      <c r="H10" s="83" t="s">
        <v>2</v>
      </c>
      <c r="I10" s="111" t="s">
        <v>0</v>
      </c>
      <c r="J10" s="112"/>
      <c r="K10" s="113"/>
      <c r="L10" s="81" t="s">
        <v>8</v>
      </c>
      <c r="M10" s="83" t="s">
        <v>3</v>
      </c>
      <c r="N10" s="83"/>
      <c r="O10" s="83"/>
      <c r="P10" s="83"/>
    </row>
    <row r="11" spans="2:33" ht="14.25" customHeight="1" x14ac:dyDescent="0.15">
      <c r="B11" s="94"/>
      <c r="C11" s="91"/>
      <c r="D11" s="84"/>
      <c r="E11" s="84"/>
      <c r="F11" s="84" t="s">
        <v>5</v>
      </c>
      <c r="G11" s="120" t="s">
        <v>85</v>
      </c>
      <c r="H11" s="84"/>
      <c r="I11" s="114"/>
      <c r="J11" s="115"/>
      <c r="K11" s="116"/>
      <c r="L11" s="79"/>
      <c r="M11" s="79" t="s">
        <v>30</v>
      </c>
      <c r="N11" s="79" t="s">
        <v>29</v>
      </c>
      <c r="O11" s="96" t="s">
        <v>94</v>
      </c>
      <c r="P11" s="79" t="s">
        <v>31</v>
      </c>
    </row>
    <row r="12" spans="2:33" ht="14.25" customHeight="1" x14ac:dyDescent="0.15">
      <c r="B12" s="94"/>
      <c r="C12" s="91"/>
      <c r="D12" s="84"/>
      <c r="E12" s="84"/>
      <c r="F12" s="84"/>
      <c r="G12" s="91"/>
      <c r="H12" s="84"/>
      <c r="I12" s="114"/>
      <c r="J12" s="115"/>
      <c r="K12" s="116"/>
      <c r="L12" s="79"/>
      <c r="M12" s="79"/>
      <c r="N12" s="79"/>
      <c r="O12" s="79"/>
      <c r="P12" s="79"/>
    </row>
    <row r="13" spans="2:33" x14ac:dyDescent="0.15">
      <c r="B13" s="94"/>
      <c r="C13" s="91"/>
      <c r="D13" s="84"/>
      <c r="E13" s="84"/>
      <c r="F13" s="84"/>
      <c r="G13" s="91"/>
      <c r="H13" s="84"/>
      <c r="I13" s="114"/>
      <c r="J13" s="115"/>
      <c r="K13" s="116"/>
      <c r="L13" s="79"/>
      <c r="M13" s="79"/>
      <c r="N13" s="79"/>
      <c r="O13" s="79"/>
      <c r="P13" s="79"/>
    </row>
    <row r="14" spans="2:33" x14ac:dyDescent="0.15">
      <c r="B14" s="94"/>
      <c r="C14" s="91"/>
      <c r="D14" s="84"/>
      <c r="E14" s="84"/>
      <c r="F14" s="84"/>
      <c r="G14" s="91"/>
      <c r="H14" s="84"/>
      <c r="I14" s="114"/>
      <c r="J14" s="115"/>
      <c r="K14" s="116"/>
      <c r="L14" s="79"/>
      <c r="M14" s="79"/>
      <c r="N14" s="79"/>
      <c r="O14" s="79"/>
      <c r="P14" s="79"/>
    </row>
    <row r="15" spans="2:33" ht="78" customHeight="1" thickBot="1" x14ac:dyDescent="0.2">
      <c r="B15" s="95"/>
      <c r="C15" s="92"/>
      <c r="D15" s="85"/>
      <c r="E15" s="85"/>
      <c r="F15" s="85"/>
      <c r="G15" s="92"/>
      <c r="H15" s="85"/>
      <c r="I15" s="117"/>
      <c r="J15" s="118"/>
      <c r="K15" s="119"/>
      <c r="L15" s="82"/>
      <c r="M15" s="80"/>
      <c r="N15" s="80"/>
      <c r="O15" s="80"/>
      <c r="P15" s="80"/>
    </row>
    <row r="16" spans="2:33" s="8" customFormat="1" ht="49.5" customHeight="1" thickTop="1" x14ac:dyDescent="0.15">
      <c r="B16" s="22">
        <v>1</v>
      </c>
      <c r="C16" s="6" t="s">
        <v>87</v>
      </c>
      <c r="D16" s="2">
        <v>20</v>
      </c>
      <c r="E16" s="7" t="str">
        <f>IF(D16="","",VLOOKUP(D16,$D$23:$E$42,2,0))</f>
        <v>その他の分野</v>
      </c>
      <c r="F16" s="23"/>
      <c r="G16" s="24"/>
      <c r="H16" s="23"/>
      <c r="I16" s="25"/>
      <c r="J16" s="26" t="s">
        <v>7</v>
      </c>
      <c r="K16" s="25"/>
      <c r="L16" s="27"/>
      <c r="M16" s="27"/>
      <c r="N16" s="27"/>
      <c r="O16" s="27"/>
      <c r="P16" s="27"/>
    </row>
    <row r="17" spans="2:18" s="8" customFormat="1" ht="49.5" customHeight="1" x14ac:dyDescent="0.15">
      <c r="B17" s="22">
        <v>2</v>
      </c>
      <c r="C17" s="6"/>
      <c r="D17" s="2"/>
      <c r="E17" s="7" t="str">
        <f>IF(D17="","",VLOOKUP(D17,$D$23:$E$42,2,0))</f>
        <v/>
      </c>
      <c r="F17" s="23"/>
      <c r="G17" s="24"/>
      <c r="H17" s="23"/>
      <c r="I17" s="25"/>
      <c r="J17" s="26" t="s">
        <v>7</v>
      </c>
      <c r="K17" s="25"/>
      <c r="L17" s="27"/>
      <c r="M17" s="27"/>
      <c r="N17" s="27"/>
      <c r="O17" s="27"/>
      <c r="P17" s="27"/>
    </row>
    <row r="18" spans="2:18" s="8" customFormat="1" ht="49.5" customHeight="1" x14ac:dyDescent="0.15">
      <c r="B18" s="22">
        <v>3</v>
      </c>
      <c r="C18" s="6"/>
      <c r="D18" s="2"/>
      <c r="E18" s="7" t="str">
        <f>IF(D18="","",VLOOKUP(D18,$D$23:$E$42,2,0))</f>
        <v/>
      </c>
      <c r="F18" s="1"/>
      <c r="G18" s="3"/>
      <c r="H18" s="1"/>
      <c r="I18" s="25"/>
      <c r="J18" s="18" t="s">
        <v>7</v>
      </c>
      <c r="K18" s="20"/>
      <c r="L18" s="27"/>
      <c r="M18" s="21"/>
      <c r="N18" s="21"/>
      <c r="O18" s="21"/>
      <c r="P18" s="21"/>
    </row>
    <row r="19" spans="2:18" s="9" customFormat="1" ht="92.25" customHeight="1" thickBot="1" x14ac:dyDescent="0.2">
      <c r="B19" s="70"/>
      <c r="C19" s="69" t="s">
        <v>27</v>
      </c>
      <c r="D19" s="68" t="s">
        <v>27</v>
      </c>
      <c r="E19" s="61" t="s">
        <v>36</v>
      </c>
      <c r="F19" s="28" t="s">
        <v>38</v>
      </c>
      <c r="G19" s="62"/>
      <c r="H19" s="28" t="s">
        <v>35</v>
      </c>
      <c r="I19" s="87" t="s">
        <v>73</v>
      </c>
      <c r="J19" s="88"/>
      <c r="K19" s="89"/>
      <c r="L19" s="86" t="s">
        <v>37</v>
      </c>
      <c r="M19" s="86"/>
      <c r="N19" s="86"/>
      <c r="O19" s="86"/>
      <c r="P19" s="86"/>
    </row>
    <row r="20" spans="2:18" x14ac:dyDescent="0.15"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</row>
    <row r="21" spans="2:18" s="9" customFormat="1" x14ac:dyDescent="0.15"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</row>
    <row r="22" spans="2:18" x14ac:dyDescent="0.15">
      <c r="B22" s="5"/>
      <c r="C22" s="5"/>
      <c r="D22" s="48"/>
      <c r="E22" s="48"/>
      <c r="G22" s="48"/>
      <c r="H22" s="48"/>
      <c r="I22" s="48"/>
      <c r="K22" s="5"/>
      <c r="L22" s="5"/>
      <c r="M22" s="5"/>
      <c r="N22" s="5"/>
      <c r="O22" s="5"/>
      <c r="P22" s="5"/>
      <c r="Q22" s="5"/>
      <c r="R22" s="5"/>
    </row>
    <row r="23" spans="2:18" x14ac:dyDescent="0.15">
      <c r="B23" s="5"/>
      <c r="C23" s="5" t="s">
        <v>86</v>
      </c>
      <c r="D23" s="11">
        <v>0</v>
      </c>
      <c r="E23" s="12" t="s">
        <v>8</v>
      </c>
      <c r="H23" s="5"/>
      <c r="I23" s="5"/>
      <c r="J23" s="5"/>
      <c r="K23" s="5"/>
      <c r="L23" s="5"/>
      <c r="M23" s="5"/>
      <c r="N23" s="5"/>
      <c r="O23" s="5"/>
      <c r="P23" s="5"/>
    </row>
    <row r="24" spans="2:18" ht="14.25" customHeight="1" x14ac:dyDescent="0.15">
      <c r="B24" s="5"/>
      <c r="C24" s="5" t="s">
        <v>87</v>
      </c>
      <c r="D24" s="11">
        <v>2</v>
      </c>
      <c r="E24" s="12" t="s">
        <v>26</v>
      </c>
      <c r="H24" s="5"/>
      <c r="I24" s="5"/>
      <c r="J24" s="5"/>
    </row>
    <row r="25" spans="2:18" x14ac:dyDescent="0.15">
      <c r="B25" s="5"/>
      <c r="C25" s="5"/>
      <c r="D25" s="11">
        <v>3</v>
      </c>
      <c r="E25" s="12" t="s">
        <v>6</v>
      </c>
      <c r="H25" s="5"/>
      <c r="I25" s="5"/>
      <c r="J25" s="5"/>
    </row>
    <row r="26" spans="2:18" x14ac:dyDescent="0.15">
      <c r="B26" s="5"/>
      <c r="C26" s="5"/>
      <c r="D26" s="11">
        <v>4</v>
      </c>
      <c r="E26" s="12" t="s">
        <v>9</v>
      </c>
      <c r="G26" s="5"/>
      <c r="H26" s="13"/>
      <c r="I26" s="13"/>
      <c r="J26" s="13"/>
    </row>
    <row r="27" spans="2:18" x14ac:dyDescent="0.15">
      <c r="B27" s="5"/>
      <c r="C27" s="5"/>
      <c r="D27" s="11">
        <v>5</v>
      </c>
      <c r="E27" s="12" t="s">
        <v>10</v>
      </c>
      <c r="H27" s="13"/>
      <c r="I27" s="13"/>
      <c r="J27" s="13"/>
    </row>
    <row r="28" spans="2:18" x14ac:dyDescent="0.15">
      <c r="B28" s="5"/>
      <c r="C28" s="5"/>
      <c r="D28" s="11">
        <v>6</v>
      </c>
      <c r="E28" s="12" t="s">
        <v>11</v>
      </c>
      <c r="H28" s="13"/>
      <c r="I28" s="13"/>
      <c r="J28" s="13"/>
    </row>
    <row r="29" spans="2:18" x14ac:dyDescent="0.15">
      <c r="B29" s="5"/>
      <c r="C29" s="5"/>
      <c r="D29" s="11">
        <v>7</v>
      </c>
      <c r="E29" s="12" t="s">
        <v>12</v>
      </c>
      <c r="H29" s="13"/>
      <c r="I29" s="15"/>
      <c r="J29" s="15"/>
    </row>
    <row r="30" spans="2:18" x14ac:dyDescent="0.15">
      <c r="B30" s="5"/>
      <c r="C30" s="5"/>
      <c r="D30" s="11">
        <v>8</v>
      </c>
      <c r="E30" s="12" t="s">
        <v>13</v>
      </c>
      <c r="H30" s="13"/>
      <c r="I30" s="15"/>
      <c r="J30" s="15"/>
    </row>
    <row r="31" spans="2:18" x14ac:dyDescent="0.15">
      <c r="B31" s="5"/>
      <c r="C31" s="5"/>
      <c r="D31" s="11">
        <v>9</v>
      </c>
      <c r="E31" s="12" t="s">
        <v>14</v>
      </c>
      <c r="G31" s="17"/>
      <c r="H31" s="13"/>
      <c r="I31" s="15"/>
      <c r="J31" s="15"/>
    </row>
    <row r="32" spans="2:18" x14ac:dyDescent="0.15">
      <c r="B32" s="5"/>
      <c r="C32" s="5"/>
      <c r="D32" s="11">
        <v>10</v>
      </c>
      <c r="E32" s="12" t="s">
        <v>15</v>
      </c>
      <c r="G32" s="17"/>
      <c r="H32" s="13"/>
      <c r="I32" s="15"/>
      <c r="J32" s="15"/>
    </row>
    <row r="33" spans="2:13" x14ac:dyDescent="0.15">
      <c r="B33" s="5"/>
      <c r="C33" s="5"/>
      <c r="D33" s="11">
        <v>11</v>
      </c>
      <c r="E33" s="12" t="s">
        <v>16</v>
      </c>
      <c r="G33" s="17"/>
      <c r="H33" s="13"/>
      <c r="I33" s="15"/>
      <c r="J33" s="15"/>
    </row>
    <row r="34" spans="2:13" x14ac:dyDescent="0.15">
      <c r="B34" s="5"/>
      <c r="C34" s="5"/>
      <c r="D34" s="11">
        <v>12</v>
      </c>
      <c r="E34" s="12" t="s">
        <v>17</v>
      </c>
      <c r="G34" s="17"/>
      <c r="H34" s="13"/>
      <c r="I34" s="15"/>
      <c r="J34" s="15"/>
    </row>
    <row r="35" spans="2:13" x14ac:dyDescent="0.15">
      <c r="B35" s="5"/>
      <c r="C35" s="5"/>
      <c r="D35" s="11">
        <v>13</v>
      </c>
      <c r="E35" s="12" t="s">
        <v>18</v>
      </c>
      <c r="G35" s="17"/>
      <c r="H35" s="13"/>
      <c r="I35" s="15"/>
      <c r="J35" s="15"/>
    </row>
    <row r="36" spans="2:13" x14ac:dyDescent="0.15">
      <c r="B36" s="5"/>
      <c r="C36" s="5"/>
      <c r="D36" s="11">
        <v>14</v>
      </c>
      <c r="E36" s="12" t="s">
        <v>19</v>
      </c>
      <c r="H36" s="13"/>
      <c r="I36" s="15"/>
      <c r="J36" s="15"/>
    </row>
    <row r="37" spans="2:13" x14ac:dyDescent="0.15">
      <c r="B37" s="5"/>
      <c r="C37" s="5"/>
      <c r="D37" s="11">
        <v>15</v>
      </c>
      <c r="E37" s="12" t="s">
        <v>20</v>
      </c>
      <c r="H37" s="13"/>
      <c r="I37" s="15"/>
      <c r="J37" s="15"/>
    </row>
    <row r="38" spans="2:13" x14ac:dyDescent="0.15">
      <c r="B38" s="5"/>
      <c r="C38" s="5"/>
      <c r="D38" s="11">
        <v>16</v>
      </c>
      <c r="E38" s="12" t="s">
        <v>21</v>
      </c>
      <c r="J38" s="17"/>
      <c r="K38" s="13"/>
      <c r="L38" s="15"/>
      <c r="M38" s="15"/>
    </row>
    <row r="39" spans="2:13" x14ac:dyDescent="0.15">
      <c r="B39" s="5"/>
      <c r="C39" s="5"/>
      <c r="D39" s="11">
        <v>17</v>
      </c>
      <c r="E39" s="12" t="s">
        <v>22</v>
      </c>
      <c r="G39" s="16"/>
      <c r="H39" s="14"/>
      <c r="I39" s="14"/>
      <c r="J39" s="17"/>
      <c r="K39" s="13"/>
      <c r="L39" s="15"/>
      <c r="M39" s="15"/>
    </row>
    <row r="40" spans="2:13" x14ac:dyDescent="0.15">
      <c r="B40" s="5"/>
      <c r="C40" s="5"/>
      <c r="D40" s="11">
        <v>18</v>
      </c>
      <c r="E40" s="12" t="s">
        <v>23</v>
      </c>
      <c r="G40" s="16"/>
      <c r="H40" s="14"/>
      <c r="I40" s="14"/>
      <c r="J40" s="17"/>
      <c r="K40" s="13"/>
      <c r="L40" s="15"/>
      <c r="M40" s="15"/>
    </row>
    <row r="41" spans="2:13" x14ac:dyDescent="0.15">
      <c r="B41" s="5"/>
      <c r="C41" s="5"/>
      <c r="D41" s="11">
        <v>19</v>
      </c>
      <c r="E41" s="12" t="s">
        <v>24</v>
      </c>
      <c r="G41" s="16"/>
      <c r="H41" s="14"/>
      <c r="I41" s="14"/>
      <c r="J41" s="17"/>
      <c r="K41" s="13"/>
      <c r="L41" s="15"/>
      <c r="M41" s="15"/>
    </row>
    <row r="42" spans="2:13" x14ac:dyDescent="0.15">
      <c r="D42" s="11">
        <v>20</v>
      </c>
      <c r="E42" s="12" t="s">
        <v>25</v>
      </c>
      <c r="G42" s="16"/>
      <c r="H42" s="14"/>
      <c r="I42" s="14"/>
    </row>
  </sheetData>
  <mergeCells count="33">
    <mergeCell ref="E7:F7"/>
    <mergeCell ref="G8:R8"/>
    <mergeCell ref="G5:S5"/>
    <mergeCell ref="G7:S7"/>
    <mergeCell ref="M10:P10"/>
    <mergeCell ref="G6:S6"/>
    <mergeCell ref="I10:K15"/>
    <mergeCell ref="H10:H15"/>
    <mergeCell ref="F11:F15"/>
    <mergeCell ref="G11:G15"/>
    <mergeCell ref="E5:F5"/>
    <mergeCell ref="B1:R1"/>
    <mergeCell ref="E4:F4"/>
    <mergeCell ref="B4:D4"/>
    <mergeCell ref="B2:R2"/>
    <mergeCell ref="G3:S3"/>
    <mergeCell ref="G4:S4"/>
    <mergeCell ref="B6:D6"/>
    <mergeCell ref="E6:F6"/>
    <mergeCell ref="B7:D7"/>
    <mergeCell ref="B5:D5"/>
    <mergeCell ref="B21:R21"/>
    <mergeCell ref="B20:R20"/>
    <mergeCell ref="P11:P15"/>
    <mergeCell ref="L10:L15"/>
    <mergeCell ref="D10:E15"/>
    <mergeCell ref="M11:M15"/>
    <mergeCell ref="N11:N15"/>
    <mergeCell ref="L19:P19"/>
    <mergeCell ref="I19:K19"/>
    <mergeCell ref="C10:C15"/>
    <mergeCell ref="B10:B15"/>
    <mergeCell ref="O11:O15"/>
  </mergeCells>
  <phoneticPr fontId="1"/>
  <dataValidations count="3">
    <dataValidation type="list" allowBlank="1" showInputMessage="1" showErrorMessage="1" sqref="D16:D18">
      <formula1>"0,2,3,4,5,6,7,8,9,10,11,12,13,14,15,16,17,18,19,20"</formula1>
    </dataValidation>
    <dataValidation type="textLength" operator="equal" allowBlank="1" showInputMessage="1" showErrorMessage="1" sqref="E7:F9">
      <formula1>9</formula1>
    </dataValidation>
    <dataValidation type="list" allowBlank="1" showInputMessage="1" showErrorMessage="1" sqref="C16:C18">
      <formula1>$C$23:$C$24</formula1>
    </dataValidation>
  </dataValidation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57" orientation="landscape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F34"/>
  <sheetViews>
    <sheetView view="pageBreakPreview" zoomScaleNormal="100" zoomScaleSheetLayoutView="100" workbookViewId="0">
      <pane xSplit="6" ySplit="1" topLeftCell="G8" activePane="bottomRight" state="frozen"/>
      <selection pane="topRight" activeCell="F1" sqref="F1"/>
      <selection pane="bottomLeft" activeCell="A2" sqref="A2"/>
      <selection pane="bottomRight" activeCell="C22" sqref="C22"/>
    </sheetView>
  </sheetViews>
  <sheetFormatPr defaultRowHeight="15.75" x14ac:dyDescent="0.15"/>
  <cols>
    <col min="1" max="1" width="0.625" style="29" customWidth="1"/>
    <col min="2" max="2" width="15.125" style="40" customWidth="1"/>
    <col min="3" max="6" width="15.625" style="29" customWidth="1"/>
    <col min="7" max="7" width="0.5" style="29" customWidth="1"/>
    <col min="8" max="16384" width="9" style="29"/>
  </cols>
  <sheetData>
    <row r="1" spans="2:6" ht="31.5" x14ac:dyDescent="0.15">
      <c r="B1" s="41" t="s">
        <v>68</v>
      </c>
      <c r="C1" s="30" t="s">
        <v>39</v>
      </c>
      <c r="D1" s="31" t="s">
        <v>40</v>
      </c>
      <c r="E1" s="31" t="s">
        <v>41</v>
      </c>
      <c r="F1" s="31" t="s">
        <v>42</v>
      </c>
    </row>
    <row r="2" spans="2:6" ht="18.75" customHeight="1" x14ac:dyDescent="0.15">
      <c r="B2" s="39"/>
      <c r="C2" s="42">
        <v>45931</v>
      </c>
      <c r="D2" s="73">
        <f>WORKDAY(C2,-9,休日一覧!B1:B43)</f>
        <v>45917</v>
      </c>
      <c r="E2" s="73">
        <f>WORKDAY(D2,-2,休日一覧!B1:B43)</f>
        <v>45912</v>
      </c>
      <c r="F2" s="73">
        <f>WORKDAY(E2,-3,休日一覧!B1:B43)</f>
        <v>45909</v>
      </c>
    </row>
    <row r="3" spans="2:6" ht="18.75" customHeight="1" x14ac:dyDescent="0.15">
      <c r="B3" s="39"/>
      <c r="C3" s="73">
        <f>C2+1</f>
        <v>45932</v>
      </c>
      <c r="D3" s="73">
        <f>WORKDAY(C3,-9,休日一覧!B1:B44)</f>
        <v>45918</v>
      </c>
      <c r="E3" s="73">
        <f>WORKDAY(D3,-2,休日一覧!B1:B44)</f>
        <v>45916</v>
      </c>
      <c r="F3" s="73">
        <f>WORKDAY(E3,-3,休日一覧!B1:B44)</f>
        <v>45910</v>
      </c>
    </row>
    <row r="4" spans="2:6" ht="18.75" customHeight="1" x14ac:dyDescent="0.15">
      <c r="B4" s="39"/>
      <c r="C4" s="73">
        <f t="shared" ref="C4:C32" si="0">C3+1</f>
        <v>45933</v>
      </c>
      <c r="D4" s="73">
        <f>WORKDAY(C4,-9,休日一覧!B1:B45)</f>
        <v>45919</v>
      </c>
      <c r="E4" s="73">
        <f>WORKDAY(D4,-2,休日一覧!B1:B45)</f>
        <v>45917</v>
      </c>
      <c r="F4" s="73">
        <f>WORKDAY(E4,-3,休日一覧!B1:B45)</f>
        <v>45911</v>
      </c>
    </row>
    <row r="5" spans="2:6" ht="18.75" customHeight="1" x14ac:dyDescent="0.15">
      <c r="B5" s="39" t="s">
        <v>70</v>
      </c>
      <c r="C5" s="73">
        <f t="shared" si="0"/>
        <v>45934</v>
      </c>
      <c r="D5" s="73">
        <f>WORKDAY(C5,-9,休日一覧!B1:B46)</f>
        <v>45922</v>
      </c>
      <c r="E5" s="73">
        <f>WORKDAY(D5,-2,休日一覧!B1:B46)</f>
        <v>45918</v>
      </c>
      <c r="F5" s="73">
        <f>WORKDAY(E5,-3,休日一覧!B1:B46)</f>
        <v>45912</v>
      </c>
    </row>
    <row r="6" spans="2:6" ht="18.75" customHeight="1" x14ac:dyDescent="0.15">
      <c r="B6" s="39" t="s">
        <v>71</v>
      </c>
      <c r="C6" s="73">
        <f t="shared" si="0"/>
        <v>45935</v>
      </c>
      <c r="D6" s="73">
        <f>WORKDAY(C6,-9,休日一覧!B1:B47)</f>
        <v>45922</v>
      </c>
      <c r="E6" s="73">
        <f>WORKDAY(D6,-2,休日一覧!B1:B47)</f>
        <v>45918</v>
      </c>
      <c r="F6" s="73">
        <f>WORKDAY(E6,-3,休日一覧!B1:B47)</f>
        <v>45912</v>
      </c>
    </row>
    <row r="7" spans="2:6" ht="18.75" customHeight="1" x14ac:dyDescent="0.15">
      <c r="B7" s="39" t="s">
        <v>99</v>
      </c>
      <c r="C7" s="73">
        <f t="shared" si="0"/>
        <v>45936</v>
      </c>
      <c r="D7" s="73">
        <f>WORKDAY(C7,-9,休日一覧!B1:B48)</f>
        <v>45922</v>
      </c>
      <c r="E7" s="73">
        <f>WORKDAY(D7,-2,休日一覧!B1:B48)</f>
        <v>45918</v>
      </c>
      <c r="F7" s="73">
        <f>WORKDAY(E7,-3,休日一覧!B1:B48)</f>
        <v>45912</v>
      </c>
    </row>
    <row r="8" spans="2:6" ht="18.75" customHeight="1" x14ac:dyDescent="0.15">
      <c r="B8" s="39"/>
      <c r="C8" s="73">
        <f t="shared" si="0"/>
        <v>45937</v>
      </c>
      <c r="D8" s="73">
        <f>WORKDAY(C8,-9,休日一覧!B1:B49)</f>
        <v>45924</v>
      </c>
      <c r="E8" s="73">
        <f>WORKDAY(D8,-2,休日一覧!B1:B49)</f>
        <v>45919</v>
      </c>
      <c r="F8" s="73">
        <f>WORKDAY(E8,-3,休日一覧!B1:B49)</f>
        <v>45916</v>
      </c>
    </row>
    <row r="9" spans="2:6" ht="18.75" customHeight="1" x14ac:dyDescent="0.15">
      <c r="B9" s="39"/>
      <c r="C9" s="73">
        <f t="shared" si="0"/>
        <v>45938</v>
      </c>
      <c r="D9" s="73">
        <f>WORKDAY(C9,-9,休日一覧!B1:B50)</f>
        <v>45925</v>
      </c>
      <c r="E9" s="73">
        <f>WORKDAY(D9,-2,休日一覧!B1:B50)</f>
        <v>45922</v>
      </c>
      <c r="F9" s="73">
        <f>WORKDAY(E9,-3,休日一覧!B1:B50)</f>
        <v>45917</v>
      </c>
    </row>
    <row r="10" spans="2:6" ht="18.75" customHeight="1" x14ac:dyDescent="0.15">
      <c r="B10" s="39"/>
      <c r="C10" s="73">
        <f t="shared" si="0"/>
        <v>45939</v>
      </c>
      <c r="D10" s="73">
        <f>WORKDAY(C10,-9,休日一覧!B1:B51)</f>
        <v>45926</v>
      </c>
      <c r="E10" s="73">
        <f>WORKDAY(D10,-2,休日一覧!B1:B51)</f>
        <v>45924</v>
      </c>
      <c r="F10" s="73">
        <f>WORKDAY(E10,-3,休日一覧!B1:B51)</f>
        <v>45918</v>
      </c>
    </row>
    <row r="11" spans="2:6" ht="18.75" customHeight="1" x14ac:dyDescent="0.15">
      <c r="B11" s="39"/>
      <c r="C11" s="73">
        <f t="shared" si="0"/>
        <v>45940</v>
      </c>
      <c r="D11" s="73">
        <f>WORKDAY(C11,-9,休日一覧!B1:B52)</f>
        <v>45929</v>
      </c>
      <c r="E11" s="73">
        <f>WORKDAY(D11,-2,休日一覧!B1:B52)</f>
        <v>45925</v>
      </c>
      <c r="F11" s="73">
        <f>WORKDAY(E11,-3,休日一覧!B1:B52)</f>
        <v>45919</v>
      </c>
    </row>
    <row r="12" spans="2:6" ht="18.75" customHeight="1" x14ac:dyDescent="0.15">
      <c r="B12" s="39" t="s">
        <v>70</v>
      </c>
      <c r="C12" s="73">
        <f t="shared" si="0"/>
        <v>45941</v>
      </c>
      <c r="D12" s="73">
        <f>WORKDAY(C12,-9,休日一覧!B1:B53)</f>
        <v>45930</v>
      </c>
      <c r="E12" s="73">
        <f>WORKDAY(D12,-2,休日一覧!B1:B53)</f>
        <v>45926</v>
      </c>
      <c r="F12" s="73">
        <f>WORKDAY(E12,-3,休日一覧!B1:B53)</f>
        <v>45922</v>
      </c>
    </row>
    <row r="13" spans="2:6" ht="18.75" customHeight="1" x14ac:dyDescent="0.15">
      <c r="B13" s="39" t="s">
        <v>71</v>
      </c>
      <c r="C13" s="73">
        <f t="shared" si="0"/>
        <v>45942</v>
      </c>
      <c r="D13" s="73">
        <f>WORKDAY(C13,-9,休日一覧!B1:B54)</f>
        <v>45930</v>
      </c>
      <c r="E13" s="73">
        <f>WORKDAY(D13,-2,休日一覧!B1:B54)</f>
        <v>45926</v>
      </c>
      <c r="F13" s="73">
        <f>WORKDAY(E13,-3,休日一覧!B1:B54)</f>
        <v>45922</v>
      </c>
    </row>
    <row r="14" spans="2:6" ht="18.75" customHeight="1" x14ac:dyDescent="0.15">
      <c r="B14" s="39" t="s">
        <v>82</v>
      </c>
      <c r="C14" s="73">
        <f t="shared" si="0"/>
        <v>45943</v>
      </c>
      <c r="D14" s="73">
        <f>WORKDAY(C14,-9,休日一覧!B1:B55)</f>
        <v>45930</v>
      </c>
      <c r="E14" s="73">
        <f>WORKDAY(D14,-2,休日一覧!B1:B55)</f>
        <v>45926</v>
      </c>
      <c r="F14" s="73">
        <f>WORKDAY(E14,-3,休日一覧!B1:B55)</f>
        <v>45922</v>
      </c>
    </row>
    <row r="15" spans="2:6" ht="18.75" customHeight="1" x14ac:dyDescent="0.15">
      <c r="B15" s="39" t="s">
        <v>99</v>
      </c>
      <c r="C15" s="73">
        <f t="shared" si="0"/>
        <v>45944</v>
      </c>
      <c r="D15" s="73">
        <f>WORKDAY(C15,-9,休日一覧!B1:B56)</f>
        <v>45930</v>
      </c>
      <c r="E15" s="73">
        <f>WORKDAY(D15,-2,休日一覧!B1:B56)</f>
        <v>45926</v>
      </c>
      <c r="F15" s="73">
        <f>WORKDAY(E15,-3,休日一覧!B1:B56)</f>
        <v>45922</v>
      </c>
    </row>
    <row r="16" spans="2:6" ht="18.75" customHeight="1" x14ac:dyDescent="0.15">
      <c r="B16" s="39"/>
      <c r="C16" s="73">
        <f t="shared" si="0"/>
        <v>45945</v>
      </c>
      <c r="D16" s="73">
        <f>WORKDAY(C16,-9,休日一覧!B1:B57)</f>
        <v>45931</v>
      </c>
      <c r="E16" s="73">
        <f>WORKDAY(D16,-2,休日一覧!B1:B57)</f>
        <v>45929</v>
      </c>
      <c r="F16" s="73">
        <f>WORKDAY(E16,-3,休日一覧!B1:B57)</f>
        <v>45924</v>
      </c>
    </row>
    <row r="17" spans="2:6" ht="18.75" customHeight="1" x14ac:dyDescent="0.15">
      <c r="B17" s="39"/>
      <c r="C17" s="73">
        <f t="shared" si="0"/>
        <v>45946</v>
      </c>
      <c r="D17" s="73">
        <f>WORKDAY(C17,-9,休日一覧!B1:B58)</f>
        <v>45932</v>
      </c>
      <c r="E17" s="73">
        <f>WORKDAY(D17,-2,休日一覧!B1:B58)</f>
        <v>45930</v>
      </c>
      <c r="F17" s="73">
        <f>WORKDAY(E17,-3,休日一覧!B1:B58)</f>
        <v>45925</v>
      </c>
    </row>
    <row r="18" spans="2:6" ht="18.75" customHeight="1" x14ac:dyDescent="0.15">
      <c r="B18" s="39"/>
      <c r="C18" s="73">
        <f t="shared" si="0"/>
        <v>45947</v>
      </c>
      <c r="D18" s="73">
        <f>WORKDAY(C18,-9,休日一覧!B1:B59)</f>
        <v>45933</v>
      </c>
      <c r="E18" s="73">
        <f>WORKDAY(D18,-2,休日一覧!B1:B59)</f>
        <v>45931</v>
      </c>
      <c r="F18" s="73">
        <f>WORKDAY(E18,-3,休日一覧!B1:B59)</f>
        <v>45926</v>
      </c>
    </row>
    <row r="19" spans="2:6" ht="18.75" customHeight="1" x14ac:dyDescent="0.15">
      <c r="B19" s="39" t="s">
        <v>70</v>
      </c>
      <c r="C19" s="73">
        <f t="shared" si="0"/>
        <v>45948</v>
      </c>
      <c r="D19" s="73">
        <f>WORKDAY(C19,-9,休日一覧!B1:B60)</f>
        <v>45936</v>
      </c>
      <c r="E19" s="73">
        <f>WORKDAY(D19,-2,休日一覧!B1:B60)</f>
        <v>45932</v>
      </c>
      <c r="F19" s="73">
        <f>WORKDAY(E19,-3,休日一覧!B1:B60)</f>
        <v>45929</v>
      </c>
    </row>
    <row r="20" spans="2:6" ht="18.75" customHeight="1" x14ac:dyDescent="0.15">
      <c r="B20" s="39" t="s">
        <v>81</v>
      </c>
      <c r="C20" s="73">
        <f t="shared" si="0"/>
        <v>45949</v>
      </c>
      <c r="D20" s="73">
        <f>WORKDAY(C20,-9,休日一覧!B1:B61)</f>
        <v>45936</v>
      </c>
      <c r="E20" s="73">
        <f>WORKDAY(D20,-2,休日一覧!B1:B61)</f>
        <v>45932</v>
      </c>
      <c r="F20" s="73">
        <f>WORKDAY(E20,-3,休日一覧!B1:B61)</f>
        <v>45929</v>
      </c>
    </row>
    <row r="21" spans="2:6" ht="18.75" customHeight="1" x14ac:dyDescent="0.15">
      <c r="B21" s="39" t="s">
        <v>99</v>
      </c>
      <c r="C21" s="73">
        <f t="shared" si="0"/>
        <v>45950</v>
      </c>
      <c r="D21" s="73">
        <f>WORKDAY(C21,-9,休日一覧!B1:B62)</f>
        <v>45936</v>
      </c>
      <c r="E21" s="73">
        <f>WORKDAY(D21,-2,休日一覧!B1:B62)</f>
        <v>45932</v>
      </c>
      <c r="F21" s="73">
        <f>WORKDAY(E21,-3,休日一覧!B1:B62)</f>
        <v>45929</v>
      </c>
    </row>
    <row r="22" spans="2:6" ht="18.75" customHeight="1" x14ac:dyDescent="0.15">
      <c r="B22" s="39"/>
      <c r="C22" s="73">
        <f t="shared" si="0"/>
        <v>45951</v>
      </c>
      <c r="D22" s="73">
        <f>WORKDAY(C22,-9,休日一覧!B1:B63)</f>
        <v>45937</v>
      </c>
      <c r="E22" s="73">
        <f>WORKDAY(D22,-2,休日一覧!B1:B63)</f>
        <v>45933</v>
      </c>
      <c r="F22" s="73">
        <f>WORKDAY(E22,-3,休日一覧!B1:B63)</f>
        <v>45930</v>
      </c>
    </row>
    <row r="23" spans="2:6" ht="18.75" customHeight="1" x14ac:dyDescent="0.15">
      <c r="B23" s="39"/>
      <c r="C23" s="73">
        <f t="shared" si="0"/>
        <v>45952</v>
      </c>
      <c r="D23" s="73">
        <f>WORKDAY(C23,-9,休日一覧!B1:B64)</f>
        <v>45938</v>
      </c>
      <c r="E23" s="73">
        <f>WORKDAY(D23,-2,休日一覧!B1:B64)</f>
        <v>45936</v>
      </c>
      <c r="F23" s="73">
        <f>WORKDAY(E23,-3,休日一覧!B1:B64)</f>
        <v>45931</v>
      </c>
    </row>
    <row r="24" spans="2:6" ht="18.75" customHeight="1" x14ac:dyDescent="0.15">
      <c r="B24" s="39"/>
      <c r="C24" s="73">
        <f t="shared" si="0"/>
        <v>45953</v>
      </c>
      <c r="D24" s="73">
        <f>WORKDAY(C24,-9,休日一覧!B1:B65)</f>
        <v>45939</v>
      </c>
      <c r="E24" s="73">
        <f>WORKDAY(D24,-2,休日一覧!B1:B65)</f>
        <v>45937</v>
      </c>
      <c r="F24" s="73">
        <f>WORKDAY(E24,-3,休日一覧!B1:B65)</f>
        <v>45932</v>
      </c>
    </row>
    <row r="25" spans="2:6" ht="18.75" customHeight="1" x14ac:dyDescent="0.15">
      <c r="B25" s="39"/>
      <c r="C25" s="73">
        <f t="shared" si="0"/>
        <v>45954</v>
      </c>
      <c r="D25" s="73">
        <f>WORKDAY(C25,-9,休日一覧!B1:B66)</f>
        <v>45940</v>
      </c>
      <c r="E25" s="73">
        <f>WORKDAY(D25,-2,休日一覧!B1:B66)</f>
        <v>45938</v>
      </c>
      <c r="F25" s="73">
        <f>WORKDAY(E25,-3,休日一覧!B1:B66)</f>
        <v>45933</v>
      </c>
    </row>
    <row r="26" spans="2:6" ht="18.75" customHeight="1" x14ac:dyDescent="0.15">
      <c r="B26" s="39" t="s">
        <v>70</v>
      </c>
      <c r="C26" s="73">
        <f t="shared" si="0"/>
        <v>45955</v>
      </c>
      <c r="D26" s="73">
        <f>WORKDAY(C26,-9,休日一覧!B1:B67)</f>
        <v>45944</v>
      </c>
      <c r="E26" s="73">
        <f>WORKDAY(D26,-2,休日一覧!B1:B67)</f>
        <v>45939</v>
      </c>
      <c r="F26" s="73">
        <f>WORKDAY(E26,-3,休日一覧!B1:B67)</f>
        <v>45936</v>
      </c>
    </row>
    <row r="27" spans="2:6" ht="18.75" customHeight="1" x14ac:dyDescent="0.15">
      <c r="B27" s="39" t="s">
        <v>81</v>
      </c>
      <c r="C27" s="73">
        <f t="shared" si="0"/>
        <v>45956</v>
      </c>
      <c r="D27" s="73">
        <f>WORKDAY(C27,-9,休日一覧!B1:B68)</f>
        <v>45944</v>
      </c>
      <c r="E27" s="73">
        <f>WORKDAY(D27,-2,休日一覧!B1:B68)</f>
        <v>45939</v>
      </c>
      <c r="F27" s="73">
        <f>WORKDAY(E27,-3,休日一覧!B1:B68)</f>
        <v>45936</v>
      </c>
    </row>
    <row r="28" spans="2:6" ht="18.75" customHeight="1" x14ac:dyDescent="0.15">
      <c r="B28" s="39" t="s">
        <v>99</v>
      </c>
      <c r="C28" s="73">
        <f t="shared" si="0"/>
        <v>45957</v>
      </c>
      <c r="D28" s="73">
        <f>WORKDAY(C28,-9,休日一覧!B1:B69)</f>
        <v>45944</v>
      </c>
      <c r="E28" s="73">
        <f>WORKDAY(D28,-2,休日一覧!B1:B69)</f>
        <v>45939</v>
      </c>
      <c r="F28" s="73">
        <f>WORKDAY(E28,-3,休日一覧!B1:B69)</f>
        <v>45936</v>
      </c>
    </row>
    <row r="29" spans="2:6" ht="18.75" customHeight="1" x14ac:dyDescent="0.15">
      <c r="B29" s="39"/>
      <c r="C29" s="73">
        <f t="shared" si="0"/>
        <v>45958</v>
      </c>
      <c r="D29" s="73">
        <f>WORKDAY(C29,-9,休日一覧!B1:B70)</f>
        <v>45945</v>
      </c>
      <c r="E29" s="73">
        <f>WORKDAY(D29,-2,休日一覧!B1:B70)</f>
        <v>45940</v>
      </c>
      <c r="F29" s="73">
        <f>WORKDAY(E29,-3,休日一覧!B1:B70)</f>
        <v>45937</v>
      </c>
    </row>
    <row r="30" spans="2:6" ht="18.75" customHeight="1" x14ac:dyDescent="0.15">
      <c r="B30" s="39"/>
      <c r="C30" s="73">
        <f t="shared" si="0"/>
        <v>45959</v>
      </c>
      <c r="D30" s="73">
        <f>WORKDAY(C30,-9,休日一覧!B1:B71)</f>
        <v>45946</v>
      </c>
      <c r="E30" s="73">
        <f>WORKDAY(D30,-2,休日一覧!B1:B71)</f>
        <v>45944</v>
      </c>
      <c r="F30" s="73">
        <f>WORKDAY(E30,-3,休日一覧!B1:B71)</f>
        <v>45938</v>
      </c>
    </row>
    <row r="31" spans="2:6" ht="18.75" customHeight="1" x14ac:dyDescent="0.15">
      <c r="B31" s="39"/>
      <c r="C31" s="73">
        <f t="shared" si="0"/>
        <v>45960</v>
      </c>
      <c r="D31" s="73">
        <f>WORKDAY(C31,-9,休日一覧!B1:B72)</f>
        <v>45947</v>
      </c>
      <c r="E31" s="73">
        <f>WORKDAY(D31,-2,休日一覧!B1:B72)</f>
        <v>45945</v>
      </c>
      <c r="F31" s="73">
        <f>WORKDAY(E31,-3,休日一覧!B1:B72)</f>
        <v>45939</v>
      </c>
    </row>
    <row r="32" spans="2:6" ht="18.75" customHeight="1" x14ac:dyDescent="0.15">
      <c r="B32" s="39"/>
      <c r="C32" s="73">
        <f t="shared" si="0"/>
        <v>45961</v>
      </c>
      <c r="D32" s="73">
        <f>WORKDAY(C32,-9,休日一覧!B2:B73)</f>
        <v>45950</v>
      </c>
      <c r="E32" s="73">
        <f>WORKDAY(D32,-2,休日一覧!B2:B73)</f>
        <v>45946</v>
      </c>
      <c r="F32" s="73">
        <f>WORKDAY(E32,-3,休日一覧!B2:B73)</f>
        <v>45940</v>
      </c>
    </row>
    <row r="33" spans="2:6" ht="7.5" customHeight="1" x14ac:dyDescent="0.15">
      <c r="B33" s="43"/>
      <c r="C33" s="49"/>
      <c r="D33" s="49"/>
      <c r="E33" s="49"/>
      <c r="F33" s="49"/>
    </row>
    <row r="34" spans="2:6" ht="23.25" customHeight="1" x14ac:dyDescent="0.15">
      <c r="C34" s="50" t="s">
        <v>69</v>
      </c>
      <c r="D34" s="50"/>
      <c r="E34" s="50"/>
      <c r="F34" s="50"/>
    </row>
  </sheetData>
  <sheetProtection password="F531" sheet="1" objects="1" scenarios="1"/>
  <autoFilter ref="B1:F32"/>
  <phoneticPr fontId="1"/>
  <conditionalFormatting sqref="C2:F32">
    <cfRule type="expression" dxfId="2" priority="1">
      <formula>$B2&lt;&gt;""</formula>
    </cfRule>
  </conditionalFormatting>
  <printOptions horizontalCentered="1" verticalCentered="1"/>
  <pageMargins left="0.78740157480314965" right="0.78740157480314965" top="0.78740157480314965" bottom="0.78740157480314965" header="0.39370078740157483" footer="0.3937007874015748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F34"/>
  <sheetViews>
    <sheetView tabSelected="1" view="pageBreakPreview" zoomScaleNormal="100" zoomScaleSheetLayoutView="100" workbookViewId="0">
      <pane xSplit="6" ySplit="1" topLeftCell="G2" activePane="bottomRight" state="frozen"/>
      <selection pane="topRight" activeCell="F1" sqref="F1"/>
      <selection pane="bottomLeft" activeCell="A2" sqref="A2"/>
      <selection pane="bottomRight" activeCell="D12" sqref="D12"/>
    </sheetView>
  </sheetViews>
  <sheetFormatPr defaultRowHeight="15.75" x14ac:dyDescent="0.15"/>
  <cols>
    <col min="1" max="1" width="0.625" style="29" customWidth="1"/>
    <col min="2" max="2" width="15" style="40" customWidth="1"/>
    <col min="3" max="6" width="15.625" style="29" customWidth="1"/>
    <col min="7" max="7" width="1" style="29" customWidth="1"/>
    <col min="8" max="16384" width="9" style="29"/>
  </cols>
  <sheetData>
    <row r="1" spans="2:6" ht="31.5" x14ac:dyDescent="0.15">
      <c r="B1" s="41" t="s">
        <v>68</v>
      </c>
      <c r="C1" s="30" t="s">
        <v>39</v>
      </c>
      <c r="D1" s="31" t="s">
        <v>40</v>
      </c>
      <c r="E1" s="31" t="s">
        <v>41</v>
      </c>
      <c r="F1" s="31" t="s">
        <v>42</v>
      </c>
    </row>
    <row r="2" spans="2:6" ht="18.75" customHeight="1" x14ac:dyDescent="0.15">
      <c r="B2" s="39" t="s">
        <v>100</v>
      </c>
      <c r="C2" s="73">
        <v>45962</v>
      </c>
      <c r="D2" s="73">
        <f>WORKDAY(C2,-9,休日一覧!B1:B43)</f>
        <v>45951</v>
      </c>
      <c r="E2" s="73">
        <f>WORKDAY(D2,-2,休日一覧!B1:B43)</f>
        <v>45947</v>
      </c>
      <c r="F2" s="73">
        <f>WORKDAY(E2,-3,休日一覧!B1:B43)</f>
        <v>45944</v>
      </c>
    </row>
    <row r="3" spans="2:6" ht="18.75" customHeight="1" x14ac:dyDescent="0.15">
      <c r="B3" s="39" t="s">
        <v>100</v>
      </c>
      <c r="C3" s="73">
        <f>C2+1</f>
        <v>45963</v>
      </c>
      <c r="D3" s="73">
        <f>WORKDAY(C3,-9,休日一覧!B1:B44)</f>
        <v>45951</v>
      </c>
      <c r="E3" s="73">
        <f>WORKDAY(D3,-2,休日一覧!B1:B44)</f>
        <v>45947</v>
      </c>
      <c r="F3" s="73">
        <f>WORKDAY(E3,-3,休日一覧!B1:B44)</f>
        <v>45944</v>
      </c>
    </row>
    <row r="4" spans="2:6" ht="18.75" customHeight="1" x14ac:dyDescent="0.15">
      <c r="B4" s="39" t="s">
        <v>100</v>
      </c>
      <c r="C4" s="73">
        <f t="shared" ref="C4:C31" si="0">C3+1</f>
        <v>45964</v>
      </c>
      <c r="D4" s="73">
        <f>WORKDAY(C4,-9,休日一覧!B1:B45)</f>
        <v>45951</v>
      </c>
      <c r="E4" s="73">
        <f>WORKDAY(D4,-2,休日一覧!B1:B45)</f>
        <v>45947</v>
      </c>
      <c r="F4" s="73">
        <f>WORKDAY(E4,-3,休日一覧!B1:B45)</f>
        <v>45944</v>
      </c>
    </row>
    <row r="5" spans="2:6" ht="18.75" customHeight="1" x14ac:dyDescent="0.15">
      <c r="B5" s="39" t="s">
        <v>100</v>
      </c>
      <c r="C5" s="73">
        <f t="shared" si="0"/>
        <v>45965</v>
      </c>
      <c r="D5" s="73">
        <f>WORKDAY(C5,-9,休日一覧!B1:B46)</f>
        <v>45951</v>
      </c>
      <c r="E5" s="73">
        <f>WORKDAY(D5,-2,休日一覧!B1:B46)</f>
        <v>45947</v>
      </c>
      <c r="F5" s="73">
        <f>WORKDAY(E5,-3,休日一覧!B1:B46)</f>
        <v>45944</v>
      </c>
    </row>
    <row r="6" spans="2:6" ht="18.75" customHeight="1" x14ac:dyDescent="0.15">
      <c r="B6" s="39"/>
      <c r="C6" s="73">
        <f t="shared" si="0"/>
        <v>45966</v>
      </c>
      <c r="D6" s="73">
        <f>WORKDAY(C6,-9,休日一覧!B1:B47)</f>
        <v>45952</v>
      </c>
      <c r="E6" s="73">
        <f>WORKDAY(D6,-2,休日一覧!B1:B47)</f>
        <v>45950</v>
      </c>
      <c r="F6" s="73">
        <f>WORKDAY(E6,-3,休日一覧!B1:B47)</f>
        <v>45945</v>
      </c>
    </row>
    <row r="7" spans="2:6" ht="18.75" customHeight="1" x14ac:dyDescent="0.15">
      <c r="B7" s="39"/>
      <c r="C7" s="73">
        <f t="shared" si="0"/>
        <v>45967</v>
      </c>
      <c r="D7" s="73">
        <f>WORKDAY(C7,-9,休日一覧!B1:B48)</f>
        <v>45953</v>
      </c>
      <c r="E7" s="73">
        <f>WORKDAY(D7,-2,休日一覧!B1:B48)</f>
        <v>45951</v>
      </c>
      <c r="F7" s="73">
        <f>WORKDAY(E7,-3,休日一覧!B1:B48)</f>
        <v>45946</v>
      </c>
    </row>
    <row r="8" spans="2:6" ht="18.75" customHeight="1" x14ac:dyDescent="0.15">
      <c r="B8" s="39"/>
      <c r="C8" s="73">
        <f t="shared" si="0"/>
        <v>45968</v>
      </c>
      <c r="D8" s="73">
        <f>WORKDAY(C8,-9,休日一覧!B1:B49)</f>
        <v>45954</v>
      </c>
      <c r="E8" s="73">
        <f>WORKDAY(D8,-2,休日一覧!B1:B49)</f>
        <v>45952</v>
      </c>
      <c r="F8" s="73">
        <f>WORKDAY(E8,-3,休日一覧!B1:B49)</f>
        <v>45947</v>
      </c>
    </row>
    <row r="9" spans="2:6" ht="18.75" customHeight="1" x14ac:dyDescent="0.15">
      <c r="B9" s="39" t="s">
        <v>84</v>
      </c>
      <c r="C9" s="73">
        <f t="shared" si="0"/>
        <v>45969</v>
      </c>
      <c r="D9" s="73">
        <f>WORKDAY(C9,-9,休日一覧!B1:B50)</f>
        <v>45957</v>
      </c>
      <c r="E9" s="73">
        <f>WORKDAY(D9,-2,休日一覧!B1:B50)</f>
        <v>45953</v>
      </c>
      <c r="F9" s="73">
        <f>WORKDAY(E9,-3,休日一覧!B1:B50)</f>
        <v>45950</v>
      </c>
    </row>
    <row r="10" spans="2:6" ht="18.75" customHeight="1" x14ac:dyDescent="0.15">
      <c r="B10" s="39" t="s">
        <v>71</v>
      </c>
      <c r="C10" s="73">
        <f t="shared" si="0"/>
        <v>45970</v>
      </c>
      <c r="D10" s="73">
        <f>WORKDAY(C10,-9,休日一覧!B1:B51)</f>
        <v>45957</v>
      </c>
      <c r="E10" s="73">
        <f>WORKDAY(D10,-2,休日一覧!B1:B51)</f>
        <v>45953</v>
      </c>
      <c r="F10" s="73">
        <f>WORKDAY(E10,-3,休日一覧!B1:B51)</f>
        <v>45950</v>
      </c>
    </row>
    <row r="11" spans="2:6" ht="18.75" customHeight="1" x14ac:dyDescent="0.15">
      <c r="B11" s="39" t="s">
        <v>83</v>
      </c>
      <c r="C11" s="73">
        <f t="shared" si="0"/>
        <v>45971</v>
      </c>
      <c r="D11" s="73">
        <f>WORKDAY(C11,-9,休日一覧!B1:B52)</f>
        <v>45957</v>
      </c>
      <c r="E11" s="73">
        <f>WORKDAY(D11,-2,休日一覧!B1:B52)</f>
        <v>45953</v>
      </c>
      <c r="F11" s="73">
        <f>WORKDAY(E11,-3,休日一覧!B1:B52)</f>
        <v>45950</v>
      </c>
    </row>
    <row r="12" spans="2:6" ht="18.75" customHeight="1" x14ac:dyDescent="0.15">
      <c r="B12" s="39"/>
      <c r="C12" s="73">
        <f t="shared" si="0"/>
        <v>45972</v>
      </c>
      <c r="D12" s="73">
        <f>WORKDAY(C12,-9,休日一覧!B1:B53)</f>
        <v>45958</v>
      </c>
      <c r="E12" s="73">
        <f>WORKDAY(D12,-2,休日一覧!B1:B53)</f>
        <v>45954</v>
      </c>
      <c r="F12" s="73">
        <f>WORKDAY(E12,-3,休日一覧!B1:B53)</f>
        <v>45951</v>
      </c>
    </row>
    <row r="13" spans="2:6" ht="18.75" customHeight="1" x14ac:dyDescent="0.15">
      <c r="B13" s="39"/>
      <c r="C13" s="73">
        <f t="shared" si="0"/>
        <v>45973</v>
      </c>
      <c r="D13" s="73">
        <f>WORKDAY(C13,-9,休日一覧!B1:B54)</f>
        <v>45959</v>
      </c>
      <c r="E13" s="73">
        <f>WORKDAY(D13,-2,休日一覧!B1:B54)</f>
        <v>45957</v>
      </c>
      <c r="F13" s="73">
        <f>WORKDAY(E13,-3,休日一覧!B1:B54)</f>
        <v>45952</v>
      </c>
    </row>
    <row r="14" spans="2:6" ht="18.75" customHeight="1" x14ac:dyDescent="0.15">
      <c r="B14" s="39"/>
      <c r="C14" s="73">
        <f t="shared" si="0"/>
        <v>45974</v>
      </c>
      <c r="D14" s="73">
        <f>WORKDAY(C14,-9,休日一覧!B1:B55)</f>
        <v>45960</v>
      </c>
      <c r="E14" s="73">
        <f>WORKDAY(D14,-2,休日一覧!B1:B55)</f>
        <v>45958</v>
      </c>
      <c r="F14" s="73">
        <f>WORKDAY(E14,-3,休日一覧!B1:B55)</f>
        <v>45953</v>
      </c>
    </row>
    <row r="15" spans="2:6" ht="18.75" customHeight="1" x14ac:dyDescent="0.15">
      <c r="B15" s="39"/>
      <c r="C15" s="73">
        <f t="shared" si="0"/>
        <v>45975</v>
      </c>
      <c r="D15" s="73">
        <f>WORKDAY(C15,-9,休日一覧!B1:B56)</f>
        <v>45961</v>
      </c>
      <c r="E15" s="73">
        <f>WORKDAY(D15,-2,休日一覧!B1:B56)</f>
        <v>45959</v>
      </c>
      <c r="F15" s="73">
        <f>WORKDAY(E15,-3,休日一覧!B1:B56)</f>
        <v>45954</v>
      </c>
    </row>
    <row r="16" spans="2:6" ht="18.75" customHeight="1" x14ac:dyDescent="0.15">
      <c r="B16" s="39" t="s">
        <v>84</v>
      </c>
      <c r="C16" s="73">
        <f t="shared" si="0"/>
        <v>45976</v>
      </c>
      <c r="D16" s="73">
        <f>WORKDAY(C16,-9,休日一覧!B1:B57)</f>
        <v>45965</v>
      </c>
      <c r="E16" s="73">
        <f>WORKDAY(D16,-2,休日一覧!B1:B57)</f>
        <v>45960</v>
      </c>
      <c r="F16" s="73">
        <f>WORKDAY(E16,-3,休日一覧!B1:B57)</f>
        <v>45957</v>
      </c>
    </row>
    <row r="17" spans="2:6" ht="18.75" customHeight="1" x14ac:dyDescent="0.15">
      <c r="B17" s="39" t="s">
        <v>71</v>
      </c>
      <c r="C17" s="73">
        <f t="shared" si="0"/>
        <v>45977</v>
      </c>
      <c r="D17" s="73">
        <f>WORKDAY(C17,-9,休日一覧!B1:B58)</f>
        <v>45965</v>
      </c>
      <c r="E17" s="73">
        <f>WORKDAY(D17,-2,休日一覧!B1:B58)</f>
        <v>45960</v>
      </c>
      <c r="F17" s="73">
        <f>WORKDAY(E17,-3,休日一覧!B1:B58)</f>
        <v>45957</v>
      </c>
    </row>
    <row r="18" spans="2:6" ht="18.75" customHeight="1" x14ac:dyDescent="0.15">
      <c r="B18" s="39" t="s">
        <v>83</v>
      </c>
      <c r="C18" s="73">
        <f t="shared" si="0"/>
        <v>45978</v>
      </c>
      <c r="D18" s="73">
        <f>WORKDAY(C18,-9,休日一覧!B1:B59)</f>
        <v>45965</v>
      </c>
      <c r="E18" s="73">
        <f>WORKDAY(D18,-2,休日一覧!B1:B59)</f>
        <v>45960</v>
      </c>
      <c r="F18" s="73">
        <f>WORKDAY(E18,-3,休日一覧!B1:B59)</f>
        <v>45957</v>
      </c>
    </row>
    <row r="19" spans="2:6" ht="18.75" customHeight="1" x14ac:dyDescent="0.15">
      <c r="B19" s="39"/>
      <c r="C19" s="73">
        <f t="shared" si="0"/>
        <v>45979</v>
      </c>
      <c r="D19" s="73">
        <f>WORKDAY(C19,-9,休日一覧!B1:B60)</f>
        <v>45966</v>
      </c>
      <c r="E19" s="73">
        <f>WORKDAY(D19,-2,休日一覧!B1:B60)</f>
        <v>45961</v>
      </c>
      <c r="F19" s="73">
        <f>WORKDAY(E19,-3,休日一覧!B1:B60)</f>
        <v>45958</v>
      </c>
    </row>
    <row r="20" spans="2:6" ht="18.75" customHeight="1" x14ac:dyDescent="0.15">
      <c r="B20" s="39"/>
      <c r="C20" s="73">
        <f t="shared" si="0"/>
        <v>45980</v>
      </c>
      <c r="D20" s="73">
        <f>WORKDAY(C20,-9,休日一覧!B1:B61)</f>
        <v>45967</v>
      </c>
      <c r="E20" s="73">
        <f>WORKDAY(D20,-2,休日一覧!B1:B61)</f>
        <v>45965</v>
      </c>
      <c r="F20" s="73">
        <f>WORKDAY(E20,-3,休日一覧!B1:B61)</f>
        <v>45959</v>
      </c>
    </row>
    <row r="21" spans="2:6" ht="18.75" customHeight="1" x14ac:dyDescent="0.15">
      <c r="B21" s="39"/>
      <c r="C21" s="73">
        <f t="shared" si="0"/>
        <v>45981</v>
      </c>
      <c r="D21" s="73">
        <f>WORKDAY(C21,-9,休日一覧!B1:B62)</f>
        <v>45968</v>
      </c>
      <c r="E21" s="73">
        <f>WORKDAY(D21,-2,休日一覧!B1:B62)</f>
        <v>45966</v>
      </c>
      <c r="F21" s="73">
        <f>WORKDAY(E21,-3,休日一覧!B1:B62)</f>
        <v>45960</v>
      </c>
    </row>
    <row r="22" spans="2:6" ht="18.75" customHeight="1" x14ac:dyDescent="0.15">
      <c r="B22" s="39"/>
      <c r="C22" s="73">
        <f t="shared" si="0"/>
        <v>45982</v>
      </c>
      <c r="D22" s="73">
        <f>WORKDAY(C22,-9,休日一覧!B1:B63)</f>
        <v>45971</v>
      </c>
      <c r="E22" s="73">
        <f>WORKDAY(D22,-2,休日一覧!B1:B63)</f>
        <v>45967</v>
      </c>
      <c r="F22" s="73">
        <f>WORKDAY(E22,-3,休日一覧!B1:B63)</f>
        <v>45961</v>
      </c>
    </row>
    <row r="23" spans="2:6" ht="18.75" customHeight="1" x14ac:dyDescent="0.15">
      <c r="B23" s="39" t="s">
        <v>84</v>
      </c>
      <c r="C23" s="73">
        <f t="shared" si="0"/>
        <v>45983</v>
      </c>
      <c r="D23" s="73">
        <f>WORKDAY(C23,-9,休日一覧!B1:B64)</f>
        <v>45972</v>
      </c>
      <c r="E23" s="73">
        <f>WORKDAY(D23,-2,休日一覧!B1:B64)</f>
        <v>45968</v>
      </c>
      <c r="F23" s="73">
        <f>WORKDAY(E23,-3,休日一覧!B1:B64)</f>
        <v>45965</v>
      </c>
    </row>
    <row r="24" spans="2:6" ht="18.75" customHeight="1" x14ac:dyDescent="0.15">
      <c r="B24" s="39" t="s">
        <v>71</v>
      </c>
      <c r="C24" s="73">
        <f t="shared" si="0"/>
        <v>45984</v>
      </c>
      <c r="D24" s="73">
        <f>WORKDAY(C24,-9,休日一覧!B1:B65)</f>
        <v>45972</v>
      </c>
      <c r="E24" s="73">
        <f>WORKDAY(D24,-2,休日一覧!B1:B65)</f>
        <v>45968</v>
      </c>
      <c r="F24" s="73">
        <f>WORKDAY(E24,-3,休日一覧!B1:B65)</f>
        <v>45965</v>
      </c>
    </row>
    <row r="25" spans="2:6" ht="18.75" customHeight="1" x14ac:dyDescent="0.15">
      <c r="B25" s="39" t="s">
        <v>82</v>
      </c>
      <c r="C25" s="73">
        <f t="shared" si="0"/>
        <v>45985</v>
      </c>
      <c r="D25" s="73">
        <f>WORKDAY(C25,-9,休日一覧!B1:B66)</f>
        <v>45972</v>
      </c>
      <c r="E25" s="73">
        <f>WORKDAY(D25,-2,休日一覧!B1:B66)</f>
        <v>45968</v>
      </c>
      <c r="F25" s="73">
        <f>WORKDAY(E25,-3,休日一覧!B1:B66)</f>
        <v>45965</v>
      </c>
    </row>
    <row r="26" spans="2:6" ht="18.75" customHeight="1" x14ac:dyDescent="0.15">
      <c r="B26" s="39" t="s">
        <v>83</v>
      </c>
      <c r="C26" s="73">
        <f t="shared" si="0"/>
        <v>45986</v>
      </c>
      <c r="D26" s="73">
        <f>WORKDAY(C26,-9,休日一覧!B1:B67)</f>
        <v>45972</v>
      </c>
      <c r="E26" s="73">
        <f>WORKDAY(D26,-2,休日一覧!B1:B67)</f>
        <v>45968</v>
      </c>
      <c r="F26" s="73">
        <f>WORKDAY(E26,-3,休日一覧!B1:B67)</f>
        <v>45965</v>
      </c>
    </row>
    <row r="27" spans="2:6" ht="18.75" customHeight="1" x14ac:dyDescent="0.15">
      <c r="B27" s="39"/>
      <c r="C27" s="73">
        <f t="shared" si="0"/>
        <v>45987</v>
      </c>
      <c r="D27" s="73">
        <f>WORKDAY(C27,-9,休日一覧!B1:B68)</f>
        <v>45973</v>
      </c>
      <c r="E27" s="73">
        <f>WORKDAY(D27,-2,休日一覧!B1:B68)</f>
        <v>45971</v>
      </c>
      <c r="F27" s="73">
        <f>WORKDAY(E27,-3,休日一覧!B1:B68)</f>
        <v>45966</v>
      </c>
    </row>
    <row r="28" spans="2:6" ht="18.75" customHeight="1" x14ac:dyDescent="0.15">
      <c r="B28" s="39"/>
      <c r="C28" s="73">
        <f t="shared" si="0"/>
        <v>45988</v>
      </c>
      <c r="D28" s="73">
        <f>WORKDAY(C28,-9,休日一覧!B1:B69)</f>
        <v>45974</v>
      </c>
      <c r="E28" s="73">
        <f>WORKDAY(D28,-2,休日一覧!B1:B69)</f>
        <v>45972</v>
      </c>
      <c r="F28" s="73">
        <f>WORKDAY(E28,-3,休日一覧!B1:B69)</f>
        <v>45967</v>
      </c>
    </row>
    <row r="29" spans="2:6" ht="18.75" customHeight="1" x14ac:dyDescent="0.15">
      <c r="B29" s="39"/>
      <c r="C29" s="73">
        <f t="shared" si="0"/>
        <v>45989</v>
      </c>
      <c r="D29" s="73">
        <f>WORKDAY(C29,-9,休日一覧!B1:B70)</f>
        <v>45975</v>
      </c>
      <c r="E29" s="73">
        <f>WORKDAY(D29,-2,休日一覧!B1:B70)</f>
        <v>45973</v>
      </c>
      <c r="F29" s="73">
        <f>WORKDAY(E29,-3,休日一覧!B1:B70)</f>
        <v>45968</v>
      </c>
    </row>
    <row r="30" spans="2:6" ht="18.75" customHeight="1" x14ac:dyDescent="0.15">
      <c r="B30" s="39" t="s">
        <v>84</v>
      </c>
      <c r="C30" s="73">
        <f t="shared" si="0"/>
        <v>45990</v>
      </c>
      <c r="D30" s="73">
        <f>WORKDAY(C30,-9,休日一覧!B2:B71)</f>
        <v>45978</v>
      </c>
      <c r="E30" s="73">
        <f>WORKDAY(D30,-2,休日一覧!B2:B71)</f>
        <v>45974</v>
      </c>
      <c r="F30" s="73">
        <f>WORKDAY(E30,-3,休日一覧!B2:B71)</f>
        <v>45971</v>
      </c>
    </row>
    <row r="31" spans="2:6" ht="18.75" customHeight="1" x14ac:dyDescent="0.15">
      <c r="B31" s="39" t="s">
        <v>71</v>
      </c>
      <c r="C31" s="73">
        <f t="shared" si="0"/>
        <v>45991</v>
      </c>
      <c r="D31" s="73">
        <f>WORKDAY(C31,-9,休日一覧!B3:B72)</f>
        <v>45978</v>
      </c>
      <c r="E31" s="73">
        <f>WORKDAY(D31,-2,休日一覧!B3:B72)</f>
        <v>45974</v>
      </c>
      <c r="F31" s="73">
        <f>WORKDAY(E31,-3,休日一覧!B3:B72)</f>
        <v>45971</v>
      </c>
    </row>
    <row r="32" spans="2:6" ht="18.75" customHeight="1" x14ac:dyDescent="0.15">
      <c r="B32" s="39"/>
      <c r="C32" s="73"/>
      <c r="D32" s="73"/>
      <c r="E32" s="73"/>
      <c r="F32" s="73"/>
    </row>
    <row r="33" spans="2:6" ht="7.5" customHeight="1" x14ac:dyDescent="0.15">
      <c r="B33" s="43"/>
      <c r="C33" s="49"/>
      <c r="D33" s="49"/>
      <c r="E33" s="49"/>
      <c r="F33" s="49"/>
    </row>
    <row r="34" spans="2:6" ht="23.25" customHeight="1" x14ac:dyDescent="0.15">
      <c r="C34" s="50" t="s">
        <v>69</v>
      </c>
      <c r="D34" s="50"/>
      <c r="E34" s="50"/>
      <c r="F34" s="50"/>
    </row>
  </sheetData>
  <sheetProtection password="F531" sheet="1" objects="1" scenarios="1"/>
  <autoFilter ref="B1:F32"/>
  <phoneticPr fontId="1"/>
  <conditionalFormatting sqref="C2:F32">
    <cfRule type="expression" dxfId="1" priority="1">
      <formula>$B2&lt;&gt;""</formula>
    </cfRule>
  </conditionalFormatting>
  <printOptions horizontalCentered="1" verticalCentered="1"/>
  <pageMargins left="0.78740157480314965" right="0.78740157480314965" top="0.78740157480314965" bottom="0.78740157480314965" header="0.39370078740157483" footer="0.3937007874015748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F34"/>
  <sheetViews>
    <sheetView view="pageBreakPreview" zoomScaleNormal="100" zoomScaleSheetLayoutView="100" workbookViewId="0">
      <pane xSplit="6" ySplit="1" topLeftCell="G23" activePane="bottomRight" state="frozen"/>
      <selection pane="topRight" activeCell="F1" sqref="F1"/>
      <selection pane="bottomLeft" activeCell="A2" sqref="A2"/>
      <selection pane="bottomRight" activeCell="Q37" sqref="Q37"/>
    </sheetView>
  </sheetViews>
  <sheetFormatPr defaultRowHeight="15.75" x14ac:dyDescent="0.15"/>
  <cols>
    <col min="1" max="1" width="0.625" style="29" customWidth="1"/>
    <col min="2" max="2" width="14.375" style="40" customWidth="1"/>
    <col min="3" max="6" width="15.625" style="29" customWidth="1"/>
    <col min="7" max="7" width="1" style="29" customWidth="1"/>
    <col min="8" max="16384" width="9" style="29"/>
  </cols>
  <sheetData>
    <row r="1" spans="2:6" ht="31.5" x14ac:dyDescent="0.15">
      <c r="B1" s="41" t="s">
        <v>68</v>
      </c>
      <c r="C1" s="30" t="s">
        <v>39</v>
      </c>
      <c r="D1" s="31" t="s">
        <v>40</v>
      </c>
      <c r="E1" s="31" t="s">
        <v>41</v>
      </c>
      <c r="F1" s="31" t="s">
        <v>42</v>
      </c>
    </row>
    <row r="2" spans="2:6" ht="18.75" customHeight="1" x14ac:dyDescent="0.15">
      <c r="B2" s="39" t="s">
        <v>83</v>
      </c>
      <c r="C2" s="73">
        <v>45992</v>
      </c>
      <c r="D2" s="73">
        <f>WORKDAY(C2,-9,休日一覧!B1:B43)</f>
        <v>45978</v>
      </c>
      <c r="E2" s="73">
        <f>WORKDAY(D2,-2,休日一覧!B1:B43)</f>
        <v>45974</v>
      </c>
      <c r="F2" s="73">
        <f>WORKDAY(E2,-3,休日一覧!B1:B43)</f>
        <v>45971</v>
      </c>
    </row>
    <row r="3" spans="2:6" ht="18.75" customHeight="1" x14ac:dyDescent="0.15">
      <c r="B3" s="39"/>
      <c r="C3" s="73">
        <f>C2+1</f>
        <v>45993</v>
      </c>
      <c r="D3" s="73">
        <f>WORKDAY(C3,-9,休日一覧!B1:B44)</f>
        <v>45979</v>
      </c>
      <c r="E3" s="73">
        <f>WORKDAY(D3,-2,休日一覧!B1:B44)</f>
        <v>45975</v>
      </c>
      <c r="F3" s="73">
        <f>WORKDAY(E3,-3,休日一覧!B1:B44)</f>
        <v>45972</v>
      </c>
    </row>
    <row r="4" spans="2:6" ht="18.75" customHeight="1" x14ac:dyDescent="0.15">
      <c r="B4" s="39"/>
      <c r="C4" s="73">
        <f t="shared" ref="C4:C32" si="0">C3+1</f>
        <v>45994</v>
      </c>
      <c r="D4" s="73">
        <f>WORKDAY(C4,-9,休日一覧!B1:B45)</f>
        <v>45980</v>
      </c>
      <c r="E4" s="73">
        <f>WORKDAY(D4,-2,休日一覧!B1:B45)</f>
        <v>45978</v>
      </c>
      <c r="F4" s="73">
        <f>WORKDAY(E4,-3,休日一覧!B1:B45)</f>
        <v>45973</v>
      </c>
    </row>
    <row r="5" spans="2:6" ht="18.75" customHeight="1" x14ac:dyDescent="0.15">
      <c r="B5" s="39"/>
      <c r="C5" s="73">
        <f t="shared" si="0"/>
        <v>45995</v>
      </c>
      <c r="D5" s="73">
        <f>WORKDAY(C5,-9,休日一覧!B1:B46)</f>
        <v>45981</v>
      </c>
      <c r="E5" s="73">
        <f>WORKDAY(D5,-2,休日一覧!B1:B46)</f>
        <v>45979</v>
      </c>
      <c r="F5" s="73">
        <f>WORKDAY(E5,-3,休日一覧!B1:B46)</f>
        <v>45974</v>
      </c>
    </row>
    <row r="6" spans="2:6" ht="18.75" customHeight="1" x14ac:dyDescent="0.15">
      <c r="B6" s="39"/>
      <c r="C6" s="73">
        <f t="shared" si="0"/>
        <v>45996</v>
      </c>
      <c r="D6" s="73">
        <f>WORKDAY(C6,-9,休日一覧!B1:B47)</f>
        <v>45982</v>
      </c>
      <c r="E6" s="73">
        <f>WORKDAY(D6,-2,休日一覧!B1:B47)</f>
        <v>45980</v>
      </c>
      <c r="F6" s="73">
        <f>WORKDAY(E6,-3,休日一覧!B1:B47)</f>
        <v>45975</v>
      </c>
    </row>
    <row r="7" spans="2:6" ht="18.75" customHeight="1" x14ac:dyDescent="0.15">
      <c r="B7" s="39" t="s">
        <v>84</v>
      </c>
      <c r="C7" s="73">
        <f t="shared" si="0"/>
        <v>45997</v>
      </c>
      <c r="D7" s="73">
        <f>WORKDAY(C7,-9,休日一覧!B1:B48)</f>
        <v>45986</v>
      </c>
      <c r="E7" s="73">
        <f>WORKDAY(D7,-2,休日一覧!B1:B48)</f>
        <v>45981</v>
      </c>
      <c r="F7" s="73">
        <f>WORKDAY(E7,-3,休日一覧!B1:B48)</f>
        <v>45978</v>
      </c>
    </row>
    <row r="8" spans="2:6" ht="18.75" customHeight="1" x14ac:dyDescent="0.15">
      <c r="B8" s="39" t="s">
        <v>71</v>
      </c>
      <c r="C8" s="73">
        <f t="shared" si="0"/>
        <v>45998</v>
      </c>
      <c r="D8" s="73">
        <f>WORKDAY(C8,-9,休日一覧!B1:B49)</f>
        <v>45986</v>
      </c>
      <c r="E8" s="73">
        <f>WORKDAY(D8,-2,休日一覧!B1:B49)</f>
        <v>45981</v>
      </c>
      <c r="F8" s="73">
        <f>WORKDAY(E8,-3,休日一覧!B1:B49)</f>
        <v>45978</v>
      </c>
    </row>
    <row r="9" spans="2:6" ht="18.75" customHeight="1" x14ac:dyDescent="0.15">
      <c r="B9" s="39" t="s">
        <v>83</v>
      </c>
      <c r="C9" s="73">
        <f t="shared" si="0"/>
        <v>45999</v>
      </c>
      <c r="D9" s="73">
        <f>WORKDAY(C9,-9,休日一覧!B1:B50)</f>
        <v>45986</v>
      </c>
      <c r="E9" s="73">
        <f>WORKDAY(D9,-2,休日一覧!B1:B50)</f>
        <v>45981</v>
      </c>
      <c r="F9" s="73">
        <f>WORKDAY(E9,-3,休日一覧!B1:B50)</f>
        <v>45978</v>
      </c>
    </row>
    <row r="10" spans="2:6" ht="18.75" customHeight="1" x14ac:dyDescent="0.15">
      <c r="B10" s="39"/>
      <c r="C10" s="73">
        <f t="shared" si="0"/>
        <v>46000</v>
      </c>
      <c r="D10" s="73">
        <f>WORKDAY(C10,-9,休日一覧!B1:B51)</f>
        <v>45987</v>
      </c>
      <c r="E10" s="73">
        <f>WORKDAY(D10,-2,休日一覧!B1:B51)</f>
        <v>45982</v>
      </c>
      <c r="F10" s="73">
        <f>WORKDAY(E10,-3,休日一覧!B1:B51)</f>
        <v>45979</v>
      </c>
    </row>
    <row r="11" spans="2:6" ht="18.75" customHeight="1" x14ac:dyDescent="0.15">
      <c r="B11" s="39"/>
      <c r="C11" s="73">
        <f t="shared" si="0"/>
        <v>46001</v>
      </c>
      <c r="D11" s="73">
        <f>WORKDAY(C11,-9,休日一覧!B1:B52)</f>
        <v>45988</v>
      </c>
      <c r="E11" s="73">
        <f>WORKDAY(D11,-2,休日一覧!B1:B52)</f>
        <v>45986</v>
      </c>
      <c r="F11" s="73">
        <f>WORKDAY(E11,-3,休日一覧!B1:B52)</f>
        <v>45980</v>
      </c>
    </row>
    <row r="12" spans="2:6" ht="18.75" customHeight="1" x14ac:dyDescent="0.15">
      <c r="B12" s="39"/>
      <c r="C12" s="73">
        <f t="shared" si="0"/>
        <v>46002</v>
      </c>
      <c r="D12" s="73">
        <f>WORKDAY(C12,-9,休日一覧!B1:B53)</f>
        <v>45989</v>
      </c>
      <c r="E12" s="73">
        <f>WORKDAY(D12,-2,休日一覧!B1:B53)</f>
        <v>45987</v>
      </c>
      <c r="F12" s="73">
        <f>WORKDAY(E12,-3,休日一覧!B1:B53)</f>
        <v>45981</v>
      </c>
    </row>
    <row r="13" spans="2:6" ht="18.75" customHeight="1" x14ac:dyDescent="0.15">
      <c r="B13" s="39"/>
      <c r="C13" s="73">
        <f t="shared" si="0"/>
        <v>46003</v>
      </c>
      <c r="D13" s="73">
        <f>WORKDAY(C13,-9,休日一覧!B1:B54)</f>
        <v>45992</v>
      </c>
      <c r="E13" s="73">
        <f>WORKDAY(D13,-2,休日一覧!B1:B54)</f>
        <v>45988</v>
      </c>
      <c r="F13" s="73">
        <f>WORKDAY(E13,-3,休日一覧!B1:B54)</f>
        <v>45982</v>
      </c>
    </row>
    <row r="14" spans="2:6" ht="18.75" customHeight="1" x14ac:dyDescent="0.15">
      <c r="B14" s="39" t="s">
        <v>84</v>
      </c>
      <c r="C14" s="73">
        <f t="shared" si="0"/>
        <v>46004</v>
      </c>
      <c r="D14" s="73">
        <f>WORKDAY(C14,-9,休日一覧!B1:B55)</f>
        <v>45993</v>
      </c>
      <c r="E14" s="73">
        <f>WORKDAY(D14,-2,休日一覧!B1:B55)</f>
        <v>45989</v>
      </c>
      <c r="F14" s="73">
        <f>WORKDAY(E14,-3,休日一覧!B1:B55)</f>
        <v>45986</v>
      </c>
    </row>
    <row r="15" spans="2:6" ht="18.75" customHeight="1" x14ac:dyDescent="0.15">
      <c r="B15" s="39" t="s">
        <v>71</v>
      </c>
      <c r="C15" s="73">
        <f t="shared" si="0"/>
        <v>46005</v>
      </c>
      <c r="D15" s="73">
        <f>WORKDAY(C15,-9,休日一覧!B1:B56)</f>
        <v>45993</v>
      </c>
      <c r="E15" s="73">
        <f>WORKDAY(D15,-2,休日一覧!B1:B56)</f>
        <v>45989</v>
      </c>
      <c r="F15" s="73">
        <f>WORKDAY(E15,-3,休日一覧!B1:B56)</f>
        <v>45986</v>
      </c>
    </row>
    <row r="16" spans="2:6" ht="18.75" customHeight="1" x14ac:dyDescent="0.15">
      <c r="B16" s="39" t="s">
        <v>83</v>
      </c>
      <c r="C16" s="73">
        <f t="shared" si="0"/>
        <v>46006</v>
      </c>
      <c r="D16" s="73">
        <f>WORKDAY(C16,-9,休日一覧!B1:B57)</f>
        <v>45993</v>
      </c>
      <c r="E16" s="73">
        <f>WORKDAY(D16,-2,休日一覧!B1:B57)</f>
        <v>45989</v>
      </c>
      <c r="F16" s="73">
        <f>WORKDAY(E16,-3,休日一覧!B1:B57)</f>
        <v>45986</v>
      </c>
    </row>
    <row r="17" spans="2:6" ht="18.75" customHeight="1" x14ac:dyDescent="0.15">
      <c r="B17" s="39"/>
      <c r="C17" s="73">
        <f t="shared" si="0"/>
        <v>46007</v>
      </c>
      <c r="D17" s="73">
        <f>WORKDAY(C17,-9,休日一覧!B1:B58)</f>
        <v>45994</v>
      </c>
      <c r="E17" s="73">
        <f>WORKDAY(D17,-2,休日一覧!B1:B58)</f>
        <v>45992</v>
      </c>
      <c r="F17" s="73">
        <f>WORKDAY(E17,-3,休日一覧!B1:B58)</f>
        <v>45987</v>
      </c>
    </row>
    <row r="18" spans="2:6" ht="18.75" customHeight="1" x14ac:dyDescent="0.15">
      <c r="B18" s="39"/>
      <c r="C18" s="73">
        <f t="shared" si="0"/>
        <v>46008</v>
      </c>
      <c r="D18" s="73">
        <f>WORKDAY(C18,-9,休日一覧!B1:B59)</f>
        <v>45995</v>
      </c>
      <c r="E18" s="73">
        <f>WORKDAY(D18,-2,休日一覧!B1:B59)</f>
        <v>45993</v>
      </c>
      <c r="F18" s="73">
        <f>WORKDAY(E18,-3,休日一覧!B1:B59)</f>
        <v>45988</v>
      </c>
    </row>
    <row r="19" spans="2:6" ht="18.75" customHeight="1" x14ac:dyDescent="0.15">
      <c r="B19" s="39"/>
      <c r="C19" s="73">
        <f t="shared" si="0"/>
        <v>46009</v>
      </c>
      <c r="D19" s="73">
        <f>WORKDAY(C19,-9,休日一覧!B1:B60)</f>
        <v>45996</v>
      </c>
      <c r="E19" s="73">
        <f>WORKDAY(D19,-2,休日一覧!B1:B60)</f>
        <v>45994</v>
      </c>
      <c r="F19" s="73">
        <f>WORKDAY(E19,-3,休日一覧!B1:B60)</f>
        <v>45989</v>
      </c>
    </row>
    <row r="20" spans="2:6" ht="18.75" customHeight="1" x14ac:dyDescent="0.15">
      <c r="B20" s="39"/>
      <c r="C20" s="73">
        <f t="shared" si="0"/>
        <v>46010</v>
      </c>
      <c r="D20" s="73">
        <f>WORKDAY(C20,-9,休日一覧!B1:B61)</f>
        <v>45999</v>
      </c>
      <c r="E20" s="73">
        <f>WORKDAY(D20,-2,休日一覧!B1:B61)</f>
        <v>45995</v>
      </c>
      <c r="F20" s="73">
        <f>WORKDAY(E20,-3,休日一覧!B1:B61)</f>
        <v>45992</v>
      </c>
    </row>
    <row r="21" spans="2:6" ht="18.75" customHeight="1" x14ac:dyDescent="0.15">
      <c r="B21" s="39" t="s">
        <v>84</v>
      </c>
      <c r="C21" s="73">
        <f t="shared" si="0"/>
        <v>46011</v>
      </c>
      <c r="D21" s="73">
        <f>WORKDAY(C21,-9,休日一覧!B1:B62)</f>
        <v>46000</v>
      </c>
      <c r="E21" s="73">
        <f>WORKDAY(D21,-2,休日一覧!B1:B62)</f>
        <v>45996</v>
      </c>
      <c r="F21" s="73">
        <f>WORKDAY(E21,-3,休日一覧!B1:B62)</f>
        <v>45993</v>
      </c>
    </row>
    <row r="22" spans="2:6" ht="18.75" customHeight="1" x14ac:dyDescent="0.15">
      <c r="B22" s="39" t="s">
        <v>71</v>
      </c>
      <c r="C22" s="73">
        <f t="shared" si="0"/>
        <v>46012</v>
      </c>
      <c r="D22" s="73">
        <f>WORKDAY(C22,-9,休日一覧!B1:B63)</f>
        <v>46000</v>
      </c>
      <c r="E22" s="73">
        <f>WORKDAY(D22,-2,休日一覧!B1:B63)</f>
        <v>45996</v>
      </c>
      <c r="F22" s="73">
        <f>WORKDAY(E22,-3,休日一覧!B1:B63)</f>
        <v>45993</v>
      </c>
    </row>
    <row r="23" spans="2:6" ht="18.75" customHeight="1" x14ac:dyDescent="0.15">
      <c r="B23" s="39" t="s">
        <v>82</v>
      </c>
      <c r="C23" s="73">
        <f t="shared" si="0"/>
        <v>46013</v>
      </c>
      <c r="D23" s="73">
        <f>WORKDAY(C23,-9,休日一覧!B1:B64)</f>
        <v>46000</v>
      </c>
      <c r="E23" s="73">
        <f>WORKDAY(D23,-2,休日一覧!B1:B64)</f>
        <v>45996</v>
      </c>
      <c r="F23" s="73">
        <f>WORKDAY(E23,-3,休日一覧!B1:B64)</f>
        <v>45993</v>
      </c>
    </row>
    <row r="24" spans="2:6" ht="18.75" customHeight="1" x14ac:dyDescent="0.15">
      <c r="B24" s="39"/>
      <c r="C24" s="73">
        <f t="shared" si="0"/>
        <v>46014</v>
      </c>
      <c r="D24" s="73">
        <f>WORKDAY(C24,-9,休日一覧!B1:B65)</f>
        <v>46001</v>
      </c>
      <c r="E24" s="73">
        <f>WORKDAY(D24,-2,休日一覧!B1:B65)</f>
        <v>45999</v>
      </c>
      <c r="F24" s="73">
        <f>WORKDAY(E24,-3,休日一覧!B1:B65)</f>
        <v>45994</v>
      </c>
    </row>
    <row r="25" spans="2:6" ht="18.75" customHeight="1" x14ac:dyDescent="0.15">
      <c r="B25" s="39"/>
      <c r="C25" s="73">
        <f t="shared" si="0"/>
        <v>46015</v>
      </c>
      <c r="D25" s="73">
        <f>WORKDAY(C25,-9,休日一覧!B1:B66)</f>
        <v>46002</v>
      </c>
      <c r="E25" s="73">
        <f>WORKDAY(D25,-2,休日一覧!B1:B66)</f>
        <v>46000</v>
      </c>
      <c r="F25" s="73">
        <f>WORKDAY(E25,-3,休日一覧!B1:B66)</f>
        <v>45995</v>
      </c>
    </row>
    <row r="26" spans="2:6" ht="18.75" customHeight="1" x14ac:dyDescent="0.15">
      <c r="B26" s="39"/>
      <c r="C26" s="73">
        <f t="shared" si="0"/>
        <v>46016</v>
      </c>
      <c r="D26" s="73">
        <f>WORKDAY(C26,-9,休日一覧!B1:B67)</f>
        <v>46003</v>
      </c>
      <c r="E26" s="73">
        <f>WORKDAY(D26,-2,休日一覧!B1:B67)</f>
        <v>46001</v>
      </c>
      <c r="F26" s="73">
        <f>WORKDAY(E26,-3,休日一覧!B1:B67)</f>
        <v>45996</v>
      </c>
    </row>
    <row r="27" spans="2:6" ht="18.75" customHeight="1" x14ac:dyDescent="0.15">
      <c r="B27" s="39"/>
      <c r="C27" s="73">
        <f t="shared" si="0"/>
        <v>46017</v>
      </c>
      <c r="D27" s="73">
        <f>WORKDAY(C27,-9,休日一覧!B1:B68)</f>
        <v>46006</v>
      </c>
      <c r="E27" s="73">
        <f>WORKDAY(D27,-2,休日一覧!B1:B68)</f>
        <v>46002</v>
      </c>
      <c r="F27" s="73">
        <f>WORKDAY(E27,-3,休日一覧!B1:B68)</f>
        <v>45999</v>
      </c>
    </row>
    <row r="28" spans="2:6" ht="18.75" customHeight="1" x14ac:dyDescent="0.15">
      <c r="B28" s="39" t="s">
        <v>84</v>
      </c>
      <c r="C28" s="73">
        <f t="shared" si="0"/>
        <v>46018</v>
      </c>
      <c r="D28" s="73">
        <f>WORKDAY(C28,-9,休日一覧!B1:B69)</f>
        <v>46007</v>
      </c>
      <c r="E28" s="73">
        <f>WORKDAY(D28,-2,休日一覧!B1:B69)</f>
        <v>46003</v>
      </c>
      <c r="F28" s="73">
        <f>WORKDAY(E28,-3,休日一覧!B1:B69)</f>
        <v>46000</v>
      </c>
    </row>
    <row r="29" spans="2:6" ht="18.75" customHeight="1" x14ac:dyDescent="0.15">
      <c r="B29" s="39" t="s">
        <v>71</v>
      </c>
      <c r="C29" s="73">
        <f t="shared" si="0"/>
        <v>46019</v>
      </c>
      <c r="D29" s="73">
        <f>WORKDAY(C29,-9,休日一覧!B1:B70)</f>
        <v>46007</v>
      </c>
      <c r="E29" s="73">
        <f>WORKDAY(D29,-2,休日一覧!B1:B70)</f>
        <v>46003</v>
      </c>
      <c r="F29" s="73">
        <f>WORKDAY(E29,-3,休日一覧!B1:B70)</f>
        <v>46000</v>
      </c>
    </row>
    <row r="30" spans="2:6" ht="18.75" customHeight="1" x14ac:dyDescent="0.15">
      <c r="B30" s="39" t="s">
        <v>62</v>
      </c>
      <c r="C30" s="73">
        <f t="shared" si="0"/>
        <v>46020</v>
      </c>
      <c r="D30" s="73">
        <f>WORKDAY(C30,-9,休日一覧!B2:B71)</f>
        <v>46007</v>
      </c>
      <c r="E30" s="73">
        <f>WORKDAY(D30,-2,休日一覧!B2:B71)</f>
        <v>46003</v>
      </c>
      <c r="F30" s="73">
        <f>WORKDAY(E30,-3,休日一覧!B2:B71)</f>
        <v>46000</v>
      </c>
    </row>
    <row r="31" spans="2:6" ht="18.75" customHeight="1" x14ac:dyDescent="0.15">
      <c r="B31" s="39" t="s">
        <v>62</v>
      </c>
      <c r="C31" s="73">
        <f t="shared" si="0"/>
        <v>46021</v>
      </c>
      <c r="D31" s="73">
        <f>WORKDAY(C31,-9,休日一覧!B3:B72)</f>
        <v>46007</v>
      </c>
      <c r="E31" s="73">
        <f>WORKDAY(D31,-2,休日一覧!B3:B72)</f>
        <v>46003</v>
      </c>
      <c r="F31" s="73">
        <f>WORKDAY(E31,-3,休日一覧!B3:B72)</f>
        <v>46000</v>
      </c>
    </row>
    <row r="32" spans="2:6" ht="18.75" customHeight="1" x14ac:dyDescent="0.15">
      <c r="B32" s="39" t="s">
        <v>62</v>
      </c>
      <c r="C32" s="73">
        <f t="shared" si="0"/>
        <v>46022</v>
      </c>
      <c r="D32" s="73">
        <f>WORKDAY(C32,-9,休日一覧!B4:B73)</f>
        <v>46007</v>
      </c>
      <c r="E32" s="73">
        <f>WORKDAY(D32,-2,休日一覧!B4:B73)</f>
        <v>46003</v>
      </c>
      <c r="F32" s="73">
        <f>WORKDAY(E32,-3,休日一覧!B4:B73)</f>
        <v>46000</v>
      </c>
    </row>
    <row r="33" spans="2:6" ht="7.5" customHeight="1" x14ac:dyDescent="0.15">
      <c r="B33" s="43"/>
      <c r="C33" s="49"/>
      <c r="D33" s="49"/>
      <c r="E33" s="49"/>
      <c r="F33" s="49"/>
    </row>
    <row r="34" spans="2:6" ht="23.25" customHeight="1" x14ac:dyDescent="0.15">
      <c r="C34" s="50" t="s">
        <v>69</v>
      </c>
      <c r="D34" s="50"/>
      <c r="E34" s="50"/>
      <c r="F34" s="50"/>
    </row>
  </sheetData>
  <sheetProtection password="F531" sheet="1" objects="1" scenarios="1"/>
  <autoFilter ref="B1:F32"/>
  <phoneticPr fontId="1"/>
  <conditionalFormatting sqref="C2:F32">
    <cfRule type="expression" dxfId="0" priority="1">
      <formula>$B2&lt;&gt;""</formula>
    </cfRule>
  </conditionalFormatting>
  <printOptions horizontalCentered="1" verticalCentered="1"/>
  <pageMargins left="0.78740157480314965" right="0.78740157480314965" top="0.78740157480314965" bottom="0.78740157480314965" header="0.39370078740157483" footer="0.39370078740157483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workbookViewId="0">
      <selection activeCell="L15" sqref="L15"/>
    </sheetView>
  </sheetViews>
  <sheetFormatPr defaultRowHeight="18.75" customHeight="1" x14ac:dyDescent="0.15"/>
  <cols>
    <col min="1" max="1" width="11" bestFit="1" customWidth="1"/>
    <col min="2" max="2" width="12.5" style="44" customWidth="1"/>
    <col min="3" max="3" width="3.75" customWidth="1"/>
    <col min="4" max="4" width="13.625" style="44" customWidth="1"/>
    <col min="6" max="6" width="5.25" hidden="1" customWidth="1"/>
    <col min="7" max="7" width="8.875" style="32" customWidth="1"/>
    <col min="8" max="8" width="11.375" customWidth="1"/>
  </cols>
  <sheetData>
    <row r="2" spans="1:9" ht="18.75" customHeight="1" x14ac:dyDescent="0.15">
      <c r="A2" s="121" t="s">
        <v>65</v>
      </c>
      <c r="B2" s="121"/>
      <c r="C2" s="121"/>
      <c r="D2" s="121"/>
      <c r="E2" s="121"/>
      <c r="F2" s="121"/>
      <c r="G2" s="121"/>
      <c r="H2" s="121"/>
    </row>
    <row r="3" spans="1:9" ht="18.75" customHeight="1" x14ac:dyDescent="0.15">
      <c r="H3" t="s">
        <v>67</v>
      </c>
    </row>
    <row r="4" spans="1:9" ht="18.75" customHeight="1" thickBot="1" x14ac:dyDescent="0.2">
      <c r="G4" s="32" t="s">
        <v>48</v>
      </c>
      <c r="H4" s="32" t="s">
        <v>49</v>
      </c>
    </row>
    <row r="5" spans="1:9" ht="18.75" customHeight="1" thickBot="1" x14ac:dyDescent="0.2">
      <c r="A5" s="34" t="s">
        <v>43</v>
      </c>
      <c r="B5" s="45">
        <v>45874</v>
      </c>
      <c r="C5" s="35" t="s">
        <v>47</v>
      </c>
      <c r="D5" s="45">
        <v>45909</v>
      </c>
      <c r="E5" s="36"/>
      <c r="F5" s="35"/>
      <c r="G5" s="37">
        <f>NETWORKDAYS(B5,D5,休日一覧!B1:B43)</f>
        <v>25</v>
      </c>
      <c r="H5" s="51" t="s">
        <v>72</v>
      </c>
      <c r="I5" t="s">
        <v>101</v>
      </c>
    </row>
    <row r="6" spans="1:9" ht="6" customHeight="1" x14ac:dyDescent="0.15"/>
    <row r="7" spans="1:9" ht="18.75" customHeight="1" x14ac:dyDescent="0.15">
      <c r="F7">
        <f>NETWORKDAYS(D5,B9,休日一覧!B1:B45)</f>
        <v>4</v>
      </c>
      <c r="G7" s="32">
        <f>F7-2</f>
        <v>2</v>
      </c>
      <c r="H7" t="s">
        <v>50</v>
      </c>
    </row>
    <row r="8" spans="1:9" ht="6" customHeight="1" thickBot="1" x14ac:dyDescent="0.2"/>
    <row r="9" spans="1:9" ht="18.75" customHeight="1" thickBot="1" x14ac:dyDescent="0.2">
      <c r="A9" s="34" t="s">
        <v>44</v>
      </c>
      <c r="B9" s="45">
        <v>45912</v>
      </c>
      <c r="C9" s="35"/>
      <c r="D9" s="47"/>
      <c r="E9" s="35"/>
      <c r="F9" s="35"/>
      <c r="G9" s="37"/>
      <c r="H9" s="38"/>
    </row>
    <row r="10" spans="1:9" ht="34.5" customHeight="1" thickBot="1" x14ac:dyDescent="0.2">
      <c r="F10">
        <f>NETWORKDAYS(B9,B11,休日一覧!B1:B47)</f>
        <v>3</v>
      </c>
      <c r="G10" s="32">
        <f>F10-2</f>
        <v>1</v>
      </c>
      <c r="H10" t="s">
        <v>51</v>
      </c>
    </row>
    <row r="11" spans="1:9" ht="18.75" customHeight="1" thickBot="1" x14ac:dyDescent="0.2">
      <c r="A11" s="34" t="s">
        <v>45</v>
      </c>
      <c r="B11" s="45">
        <v>45917</v>
      </c>
      <c r="C11" s="35"/>
      <c r="D11" s="47"/>
      <c r="E11" s="35"/>
      <c r="F11" s="35"/>
      <c r="G11" s="37"/>
      <c r="H11" s="38"/>
    </row>
    <row r="12" spans="1:9" ht="37.5" customHeight="1" thickBot="1" x14ac:dyDescent="0.2">
      <c r="F12">
        <f>NETWORKDAYS(B11,B13,休日一覧!B1:B50)</f>
        <v>10</v>
      </c>
      <c r="G12" s="32">
        <f>F12-2</f>
        <v>8</v>
      </c>
      <c r="H12" t="s">
        <v>52</v>
      </c>
    </row>
    <row r="13" spans="1:9" ht="18.75" customHeight="1" thickBot="1" x14ac:dyDescent="0.2">
      <c r="A13" s="34" t="s">
        <v>46</v>
      </c>
      <c r="B13" s="45">
        <v>45931</v>
      </c>
      <c r="C13" s="35"/>
      <c r="D13" s="47"/>
      <c r="E13" s="35"/>
      <c r="F13" s="35"/>
      <c r="G13" s="37"/>
      <c r="H13" s="38"/>
    </row>
    <row r="15" spans="1:9" ht="18.75" customHeight="1" x14ac:dyDescent="0.15">
      <c r="B15" s="46"/>
      <c r="C15" t="s">
        <v>66</v>
      </c>
    </row>
  </sheetData>
  <mergeCells count="1">
    <mergeCell ref="A2:H2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workbookViewId="0">
      <selection activeCell="G47" sqref="G47"/>
    </sheetView>
  </sheetViews>
  <sheetFormatPr defaultRowHeight="13.5" x14ac:dyDescent="0.15"/>
  <cols>
    <col min="1" max="1" width="17" customWidth="1"/>
    <col min="2" max="2" width="13.625" style="33" customWidth="1"/>
  </cols>
  <sheetData>
    <row r="1" spans="1:2" x14ac:dyDescent="0.15">
      <c r="A1" s="52" t="s">
        <v>56</v>
      </c>
      <c r="B1" s="56">
        <v>45515</v>
      </c>
    </row>
    <row r="2" spans="1:2" x14ac:dyDescent="0.15">
      <c r="A2" s="52" t="s">
        <v>64</v>
      </c>
      <c r="B2" s="56">
        <v>45516</v>
      </c>
    </row>
    <row r="3" spans="1:2" x14ac:dyDescent="0.15">
      <c r="A3" s="52" t="s">
        <v>57</v>
      </c>
      <c r="B3" s="56">
        <v>45551</v>
      </c>
    </row>
    <row r="4" spans="1:2" x14ac:dyDescent="0.15">
      <c r="A4" s="52" t="s">
        <v>58</v>
      </c>
      <c r="B4" s="56">
        <v>45558</v>
      </c>
    </row>
    <row r="5" spans="1:2" x14ac:dyDescent="0.15">
      <c r="A5" s="52" t="s">
        <v>59</v>
      </c>
      <c r="B5" s="56">
        <v>45579</v>
      </c>
    </row>
    <row r="6" spans="1:2" x14ac:dyDescent="0.15">
      <c r="A6" s="52" t="s">
        <v>60</v>
      </c>
      <c r="B6" s="56">
        <v>45599</v>
      </c>
    </row>
    <row r="7" spans="1:2" x14ac:dyDescent="0.15">
      <c r="A7" s="52" t="s">
        <v>64</v>
      </c>
      <c r="B7" s="56">
        <v>45600</v>
      </c>
    </row>
    <row r="8" spans="1:2" x14ac:dyDescent="0.15">
      <c r="A8" s="52" t="s">
        <v>61</v>
      </c>
      <c r="B8" s="56">
        <v>45619</v>
      </c>
    </row>
    <row r="9" spans="1:2" x14ac:dyDescent="0.15">
      <c r="A9" s="52" t="s">
        <v>62</v>
      </c>
      <c r="B9" s="56">
        <v>45655</v>
      </c>
    </row>
    <row r="10" spans="1:2" x14ac:dyDescent="0.15">
      <c r="A10" s="52" t="s">
        <v>62</v>
      </c>
      <c r="B10" s="56">
        <v>45656</v>
      </c>
    </row>
    <row r="11" spans="1:2" x14ac:dyDescent="0.15">
      <c r="A11" s="52" t="s">
        <v>62</v>
      </c>
      <c r="B11" s="56">
        <v>45657</v>
      </c>
    </row>
    <row r="12" spans="1:2" x14ac:dyDescent="0.15">
      <c r="A12" s="52" t="s">
        <v>63</v>
      </c>
      <c r="B12" s="56">
        <v>45658</v>
      </c>
    </row>
    <row r="13" spans="1:2" x14ac:dyDescent="0.15">
      <c r="A13" s="52" t="s">
        <v>63</v>
      </c>
      <c r="B13" s="56">
        <v>45659</v>
      </c>
    </row>
    <row r="14" spans="1:2" x14ac:dyDescent="0.15">
      <c r="A14" s="52" t="s">
        <v>63</v>
      </c>
      <c r="B14" s="56">
        <v>45660</v>
      </c>
    </row>
    <row r="15" spans="1:2" x14ac:dyDescent="0.15">
      <c r="A15" s="52" t="s">
        <v>74</v>
      </c>
      <c r="B15" s="56">
        <v>45670</v>
      </c>
    </row>
    <row r="16" spans="1:2" x14ac:dyDescent="0.15">
      <c r="A16" s="52" t="s">
        <v>75</v>
      </c>
      <c r="B16" s="56">
        <v>45699</v>
      </c>
    </row>
    <row r="17" spans="1:2" x14ac:dyDescent="0.15">
      <c r="A17" s="52" t="s">
        <v>76</v>
      </c>
      <c r="B17" s="56">
        <v>45711</v>
      </c>
    </row>
    <row r="18" spans="1:2" x14ac:dyDescent="0.15">
      <c r="A18" s="52" t="s">
        <v>64</v>
      </c>
      <c r="B18" s="56">
        <v>45712</v>
      </c>
    </row>
    <row r="19" spans="1:2" x14ac:dyDescent="0.15">
      <c r="A19" s="52" t="s">
        <v>77</v>
      </c>
      <c r="B19" s="56">
        <v>45736</v>
      </c>
    </row>
    <row r="20" spans="1:2" x14ac:dyDescent="0.15">
      <c r="A20" s="52" t="s">
        <v>78</v>
      </c>
      <c r="B20" s="56">
        <v>45776</v>
      </c>
    </row>
    <row r="21" spans="1:2" x14ac:dyDescent="0.15">
      <c r="A21" s="52" t="s">
        <v>53</v>
      </c>
      <c r="B21" s="56">
        <v>45780</v>
      </c>
    </row>
    <row r="22" spans="1:2" x14ac:dyDescent="0.15">
      <c r="A22" s="52" t="s">
        <v>54</v>
      </c>
      <c r="B22" s="56">
        <v>45781</v>
      </c>
    </row>
    <row r="23" spans="1:2" x14ac:dyDescent="0.15">
      <c r="A23" s="52" t="s">
        <v>55</v>
      </c>
      <c r="B23" s="56">
        <v>45782</v>
      </c>
    </row>
    <row r="24" spans="1:2" x14ac:dyDescent="0.15">
      <c r="A24" s="52" t="s">
        <v>64</v>
      </c>
      <c r="B24" s="56">
        <v>45783</v>
      </c>
    </row>
    <row r="25" spans="1:2" x14ac:dyDescent="0.15">
      <c r="A25" s="57" t="s">
        <v>79</v>
      </c>
      <c r="B25" s="56">
        <v>45859</v>
      </c>
    </row>
    <row r="26" spans="1:2" x14ac:dyDescent="0.15">
      <c r="A26" s="57" t="s">
        <v>80</v>
      </c>
      <c r="B26" s="56">
        <v>45880</v>
      </c>
    </row>
    <row r="27" spans="1:2" x14ac:dyDescent="0.15">
      <c r="A27" s="52" t="s">
        <v>57</v>
      </c>
      <c r="B27" s="56">
        <v>45915</v>
      </c>
    </row>
    <row r="28" spans="1:2" x14ac:dyDescent="0.15">
      <c r="A28" s="52" t="s">
        <v>58</v>
      </c>
      <c r="B28" s="56">
        <v>45923</v>
      </c>
    </row>
    <row r="29" spans="1:2" x14ac:dyDescent="0.15">
      <c r="A29" s="52" t="s">
        <v>59</v>
      </c>
      <c r="B29" s="56">
        <v>45943</v>
      </c>
    </row>
    <row r="30" spans="1:2" x14ac:dyDescent="0.15">
      <c r="A30" s="52" t="s">
        <v>60</v>
      </c>
      <c r="B30" s="56">
        <v>45964</v>
      </c>
    </row>
    <row r="31" spans="1:2" x14ac:dyDescent="0.15">
      <c r="A31" s="52" t="s">
        <v>61</v>
      </c>
      <c r="B31" s="56">
        <v>45984</v>
      </c>
    </row>
    <row r="32" spans="1:2" x14ac:dyDescent="0.15">
      <c r="A32" s="57" t="s">
        <v>64</v>
      </c>
      <c r="B32" s="56">
        <v>45985</v>
      </c>
    </row>
    <row r="33" spans="1:2" x14ac:dyDescent="0.15">
      <c r="A33" s="52" t="s">
        <v>62</v>
      </c>
      <c r="B33" s="56">
        <v>46020</v>
      </c>
    </row>
    <row r="34" spans="1:2" x14ac:dyDescent="0.15">
      <c r="A34" s="52" t="s">
        <v>62</v>
      </c>
      <c r="B34" s="53">
        <v>46021</v>
      </c>
    </row>
    <row r="35" spans="1:2" x14ac:dyDescent="0.15">
      <c r="A35" s="52" t="s">
        <v>62</v>
      </c>
      <c r="B35" s="53">
        <v>46022</v>
      </c>
    </row>
    <row r="36" spans="1:2" x14ac:dyDescent="0.15">
      <c r="A36" s="52"/>
      <c r="B36" s="53"/>
    </row>
    <row r="37" spans="1:2" x14ac:dyDescent="0.15">
      <c r="A37" s="52"/>
      <c r="B37" s="53"/>
    </row>
    <row r="38" spans="1:2" x14ac:dyDescent="0.15">
      <c r="A38" s="52"/>
      <c r="B38" s="53"/>
    </row>
    <row r="39" spans="1:2" x14ac:dyDescent="0.15">
      <c r="A39" s="52"/>
      <c r="B39" s="53"/>
    </row>
    <row r="40" spans="1:2" x14ac:dyDescent="0.15">
      <c r="A40" s="52"/>
      <c r="B40" s="53"/>
    </row>
    <row r="41" spans="1:2" x14ac:dyDescent="0.15">
      <c r="A41" s="52"/>
      <c r="B41" s="53"/>
    </row>
    <row r="42" spans="1:2" x14ac:dyDescent="0.15">
      <c r="A42" s="52"/>
      <c r="B42" s="53"/>
    </row>
    <row r="43" spans="1:2" x14ac:dyDescent="0.15">
      <c r="A43" s="52"/>
      <c r="B43" s="53"/>
    </row>
    <row r="44" spans="1:2" x14ac:dyDescent="0.15">
      <c r="A44" s="52"/>
      <c r="B44" s="53"/>
    </row>
    <row r="45" spans="1:2" x14ac:dyDescent="0.15">
      <c r="A45" s="52"/>
      <c r="B45" s="53"/>
    </row>
    <row r="46" spans="1:2" x14ac:dyDescent="0.15">
      <c r="A46" s="52"/>
      <c r="B46" s="53"/>
    </row>
    <row r="47" spans="1:2" x14ac:dyDescent="0.15">
      <c r="A47" s="52"/>
      <c r="B47" s="53"/>
    </row>
    <row r="48" spans="1:2" x14ac:dyDescent="0.15">
      <c r="A48" s="52"/>
      <c r="B48" s="53"/>
    </row>
    <row r="49" spans="1:2" x14ac:dyDescent="0.15">
      <c r="A49" s="52"/>
      <c r="B49" s="53"/>
    </row>
    <row r="50" spans="1:2" x14ac:dyDescent="0.15">
      <c r="A50" s="52"/>
      <c r="B50" s="53"/>
    </row>
    <row r="51" spans="1:2" x14ac:dyDescent="0.15">
      <c r="A51" s="52"/>
      <c r="B51" s="53"/>
    </row>
    <row r="52" spans="1:2" x14ac:dyDescent="0.15">
      <c r="A52" s="52"/>
      <c r="B52" s="53"/>
    </row>
    <row r="53" spans="1:2" x14ac:dyDescent="0.15">
      <c r="A53" s="52"/>
      <c r="B53" s="53"/>
    </row>
    <row r="54" spans="1:2" x14ac:dyDescent="0.15">
      <c r="A54" s="52"/>
      <c r="B54" s="53"/>
    </row>
    <row r="55" spans="1:2" ht="14.25" thickBot="1" x14ac:dyDescent="0.2">
      <c r="A55" s="54"/>
      <c r="B55" s="55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予定表</vt:lpstr>
      <vt:lpstr>日程確認(最短用) (10月)</vt:lpstr>
      <vt:lpstr>日程確認(最短用) (11月)</vt:lpstr>
      <vt:lpstr>日程確認(最短用) (12月) </vt:lpstr>
      <vt:lpstr>日程確認(随時用)</vt:lpstr>
      <vt:lpstr>休日一覧</vt:lpstr>
      <vt:lpstr>'日程確認(最短用) (10月)'!Print_Area</vt:lpstr>
      <vt:lpstr>'日程確認(最短用) (11月)'!Print_Area</vt:lpstr>
      <vt:lpstr>'日程確認(最短用) (12月) '!Print_Area</vt:lpstr>
      <vt:lpstr>予定表!Print_Area</vt:lpstr>
      <vt:lpstr>'日程確認(最短用) (10月)'!Print_Titles</vt:lpstr>
      <vt:lpstr>'日程確認(最短用) (11月)'!Print_Titles</vt:lpstr>
      <vt:lpstr>'日程確認(最短用) (12月) '!Print_Titles</vt:lpstr>
    </vt:vector>
  </TitlesOfParts>
  <Company>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長野支部求職者支援課</dc:creator>
  <cp:lastModifiedBy>高齢・障害・求職者雇用支援機構</cp:lastModifiedBy>
  <cp:lastPrinted>2025-05-22T09:28:19Z</cp:lastPrinted>
  <dcterms:created xsi:type="dcterms:W3CDTF">2021-02-09T06:56:21Z</dcterms:created>
  <dcterms:modified xsi:type="dcterms:W3CDTF">2025-05-26T08:12:04Z</dcterms:modified>
</cp:coreProperties>
</file>