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SVC015\Desktop\"/>
    </mc:Choice>
  </mc:AlternateContent>
  <bookViews>
    <workbookView xWindow="0" yWindow="0" windowWidth="19200" windowHeight="11370" tabRatio="666" activeTab="3"/>
  </bookViews>
  <sheets>
    <sheet name="記載例" sheetId="4" r:id="rId1"/>
    <sheet name="様式1" sheetId="8" r:id="rId2"/>
    <sheet name="新５号" sheetId="7" r:id="rId3"/>
    <sheet name="オンライン（表）" sheetId="1" r:id="rId4"/>
    <sheet name="オンライン（裏）" sheetId="10" r:id="rId5"/>
    <sheet name="手入力" sheetId="9" state="hidden" r:id="rId6"/>
    <sheet name="オンライン（裏） (記載例)" sheetId="11" r:id="rId7"/>
    <sheet name="選択" sheetId="5" r:id="rId8"/>
    <sheet name="分野" sheetId="3" r:id="rId9"/>
  </sheets>
  <definedNames>
    <definedName name="_Key1" localSheetId="6" hidden="1">#REF!</definedName>
    <definedName name="_Key1" localSheetId="2" hidden="1">#REF!</definedName>
    <definedName name="_Key1" hidden="1">#REF!</definedName>
    <definedName name="_Key2" localSheetId="6" hidden="1">#REF!</definedName>
    <definedName name="_Key2" hidden="1">#REF!</definedName>
    <definedName name="_Order1" hidden="1">255</definedName>
    <definedName name="_Order2" hidden="1">255</definedName>
    <definedName name="_Sort" localSheetId="6" hidden="1">#REF!</definedName>
    <definedName name="_Sort" hidden="1">#REF!</definedName>
    <definedName name="Esub一覧" localSheetId="6" hidden="1">#REF!</definedName>
    <definedName name="Esub一覧" hidden="1">#REF!</definedName>
    <definedName name="ＨＵＵ" localSheetId="6" hidden="1">#REF!</definedName>
    <definedName name="ＨＵＵ" hidden="1">#REF!</definedName>
    <definedName name="_xlnm.Print_Area" localSheetId="3">'オンライン（表）'!$A$2:$AD$64</definedName>
    <definedName name="_xlnm.Print_Area" localSheetId="4">'オンライン（裏）'!$A$1:$U$26</definedName>
    <definedName name="_xlnm.Print_Area" localSheetId="6">'オンライン（裏） (記載例)'!$A$1:$AI$26</definedName>
    <definedName name="_xlnm.Print_Area" localSheetId="0">記載例!$A$2:$AS$64</definedName>
    <definedName name="_xlnm.Print_Area" localSheetId="5">手入力!$A$2:$AD$64</definedName>
    <definedName name="_xlnm.Print_Area" localSheetId="2">新５号!$A$1:$AK$68</definedName>
    <definedName name="_xlnm.Print_Area" localSheetId="1">様式1!$A$1:$S$80</definedName>
    <definedName name="_xlnm.Print_Titles" localSheetId="2">新５号!$1:$4</definedName>
    <definedName name="あ" localSheetId="6" hidden="1">#REF!</definedName>
    <definedName name="あ" hidden="1">#REF!</definedName>
    <definedName name="訓練分野">新５号!$AO$1:$AO$20</definedName>
    <definedName name="分野" localSheetId="5">分野!$A$1:$A$20</definedName>
    <definedName name="分野">分野!$A$1:$A$20</definedName>
  </definedNames>
  <calcPr calcId="162913"/>
</workbook>
</file>

<file path=xl/calcChain.xml><?xml version="1.0" encoding="utf-8"?>
<calcChain xmlns="http://schemas.openxmlformats.org/spreadsheetml/2006/main">
  <c r="AI13" i="1" l="1"/>
  <c r="AI13" i="4"/>
  <c r="O52" i="1" l="1"/>
  <c r="L52" i="1"/>
  <c r="E3" i="10" l="1"/>
  <c r="E4" i="10"/>
  <c r="T20" i="10" l="1"/>
  <c r="T13" i="10"/>
  <c r="S20" i="10"/>
  <c r="S13" i="10"/>
  <c r="O20" i="10"/>
  <c r="O13" i="10"/>
  <c r="I34" i="1" l="1"/>
  <c r="AB15" i="7"/>
  <c r="U14" i="7"/>
  <c r="M14" i="7"/>
  <c r="F14" i="7"/>
  <c r="F8" i="7"/>
  <c r="F6" i="7"/>
  <c r="F5" i="7"/>
  <c r="F3" i="7"/>
  <c r="AG53" i="7"/>
  <c r="AF52" i="7"/>
  <c r="Z52" i="7"/>
  <c r="T52" i="7"/>
  <c r="N52" i="7"/>
  <c r="G52" i="7"/>
  <c r="E3" i="4" l="1"/>
  <c r="S49" i="1" l="1"/>
  <c r="M49" i="1"/>
  <c r="D40" i="1"/>
  <c r="D41" i="1"/>
  <c r="AO7" i="9" l="1"/>
  <c r="AO7" i="1"/>
  <c r="AO7" i="4"/>
  <c r="E3" i="9" l="1"/>
  <c r="AC17" i="4" l="1"/>
  <c r="V17" i="1" l="1"/>
  <c r="V43" i="1" l="1"/>
  <c r="AI15" i="1" l="1"/>
  <c r="AO9" i="9" l="1"/>
  <c r="AI13" i="9" s="1"/>
  <c r="AC17" i="9"/>
  <c r="A7" i="9"/>
  <c r="P7" i="9" l="1"/>
  <c r="D49" i="1" l="1"/>
  <c r="D43" i="1"/>
  <c r="L37" i="1"/>
  <c r="D37" i="1"/>
  <c r="V32" i="1" l="1"/>
  <c r="V28" i="1"/>
  <c r="E24" i="1"/>
  <c r="M17" i="1"/>
  <c r="E17" i="1"/>
  <c r="E3" i="1" s="1"/>
  <c r="T42" i="8"/>
  <c r="T41" i="8"/>
  <c r="AL25" i="7"/>
  <c r="AM24" i="7"/>
  <c r="AM23" i="7"/>
  <c r="AM22" i="7"/>
  <c r="AM21" i="7"/>
  <c r="AM20" i="7"/>
  <c r="AL19" i="7"/>
  <c r="AL7" i="7"/>
  <c r="AN20" i="7" l="1"/>
  <c r="AL20" i="7" s="1"/>
  <c r="AC17" i="1"/>
  <c r="AO9" i="4" l="1"/>
  <c r="A7" i="4" l="1"/>
  <c r="P7" i="4" l="1"/>
  <c r="A7" i="1"/>
  <c r="AO9" i="1"/>
  <c r="M1" i="3"/>
  <c r="P7" i="1" l="1"/>
</calcChain>
</file>

<file path=xl/comments1.xml><?xml version="1.0" encoding="utf-8"?>
<comments xmlns="http://schemas.openxmlformats.org/spreadsheetml/2006/main">
  <authors>
    <author>月川由美</author>
    <author>ハローワークシステム</author>
  </authors>
  <commentList>
    <comment ref="E20" authorId="0" shapeId="0">
      <text>
        <r>
          <rPr>
            <sz val="9"/>
            <color indexed="81"/>
            <rFont val="MS P ゴシック"/>
            <family val="3"/>
            <charset val="128"/>
          </rPr>
          <t>【基礎コースの職業能力開発講習について】
職業能力開発講習のみ記載
または
職業能力開発講習（ビジネスマナー等）と記載。</t>
        </r>
      </text>
    </comment>
    <comment ref="R34" authorId="1" shapeId="0">
      <text>
        <r>
          <rPr>
            <sz val="10"/>
            <color indexed="81"/>
            <rFont val="ＭＳ Ｐゴシック"/>
            <family val="3"/>
            <charset val="128"/>
          </rPr>
          <t>①実費と記載
②交通費が発生しない場合は交通費なしと記載。</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
・建設人材育成コースの場合は、「○○科（建設人材）」</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Y7" authorId="0" shapeId="0">
      <text>
        <r>
          <rPr>
            <b/>
            <sz val="9"/>
            <color indexed="81"/>
            <rFont val="ＭＳ Ｐゴシック"/>
            <family val="3"/>
            <charset val="128"/>
          </rPr>
          <t>全角で最大100文字
（半角は不可）</t>
        </r>
      </text>
    </comment>
    <comment ref="F19" authorId="0" shapeId="0">
      <text>
        <r>
          <rPr>
            <b/>
            <sz val="9"/>
            <color indexed="81"/>
            <rFont val="ＭＳ Ｐゴシック"/>
            <family val="3"/>
            <charset val="128"/>
          </rPr>
          <t>全角で最大200文字
（半角は不可）</t>
        </r>
      </text>
    </comment>
    <comment ref="A25" authorId="0" shapeId="0">
      <text>
        <r>
          <rPr>
            <b/>
            <sz val="9"/>
            <color indexed="81"/>
            <rFont val="ＭＳ Ｐゴシック"/>
            <family val="3"/>
            <charset val="128"/>
          </rPr>
          <t>訓練内容の科目を記載する行が不足する場合は、適宜追加してください。</t>
        </r>
      </text>
    </comment>
    <comment ref="F25" authorId="0" shapeId="0">
      <text>
        <r>
          <rPr>
            <b/>
            <sz val="9"/>
            <color indexed="81"/>
            <rFont val="ＭＳ Ｐゴシック"/>
            <family val="3"/>
            <charset val="128"/>
          </rPr>
          <t>全角で最大250文字
（半角は不可）</t>
        </r>
      </text>
    </comment>
  </commentList>
</comments>
</file>

<file path=xl/comments4.xml><?xml version="1.0" encoding="utf-8"?>
<comments xmlns="http://schemas.openxmlformats.org/spreadsheetml/2006/main">
  <authors>
    <author>ハローワークシステム</author>
    <author>月川由美</author>
  </authors>
  <commentList>
    <comment ref="V33" authorId="0" shapeId="0">
      <text>
        <r>
          <rPr>
            <sz val="9"/>
            <color indexed="81"/>
            <rFont val="ＭＳ Ｐゴシック"/>
            <family val="3"/>
            <charset val="128"/>
          </rPr>
          <t>①○名程度（半数以下を記載して下さい。）
②定員の半数に満たない場合は、中止になる場合があります。
①または②を記載して下さい。</t>
        </r>
      </text>
    </comment>
    <comment ref="I52" authorId="1" shapeId="0">
      <text>
        <r>
          <rPr>
            <sz val="9"/>
            <color indexed="81"/>
            <rFont val="MS P ゴシック"/>
            <family val="3"/>
            <charset val="128"/>
          </rPr>
          <t>有または無を選択する。</t>
        </r>
      </text>
    </comment>
    <comment ref="K52" authorId="1" shapeId="0">
      <text>
        <r>
          <rPr>
            <sz val="9"/>
            <color indexed="81"/>
            <rFont val="MS P ゴシック"/>
            <family val="3"/>
            <charset val="128"/>
          </rPr>
          <t>【駐車場　有の場合】
台数を記載する。</t>
        </r>
      </text>
    </comment>
    <comment ref="N52" authorId="1" shapeId="0">
      <text>
        <r>
          <rPr>
            <sz val="9"/>
            <color indexed="81"/>
            <rFont val="MS P ゴシック"/>
            <family val="3"/>
            <charset val="128"/>
          </rPr>
          <t>【駐車場　有の場合】
有料または無料を選択する。</t>
        </r>
      </text>
    </comment>
    <comment ref="O52" authorId="1" shapeId="0">
      <text>
        <r>
          <rPr>
            <sz val="9"/>
            <color indexed="81"/>
            <rFont val="MS P ゴシック"/>
            <family val="3"/>
            <charset val="128"/>
          </rPr>
          <t>有料の場合は
金額を記載する。</t>
        </r>
      </text>
    </comment>
  </commentList>
</comments>
</file>

<file path=xl/comments5.xml><?xml version="1.0" encoding="utf-8"?>
<comments xmlns="http://schemas.openxmlformats.org/spreadsheetml/2006/main">
  <authors>
    <author>月川由美</author>
  </authors>
  <commentList>
    <comment ref="J13" authorId="0" shapeId="0">
      <text>
        <r>
          <rPr>
            <sz val="9"/>
            <color indexed="81"/>
            <rFont val="MS P ゴシック"/>
            <family val="3"/>
            <charset val="128"/>
          </rPr>
          <t>有または無を</t>
        </r>
        <r>
          <rPr>
            <sz val="9"/>
            <color indexed="10"/>
            <rFont val="MS P ゴシック"/>
            <family val="3"/>
            <charset val="128"/>
          </rPr>
          <t>選択</t>
        </r>
      </text>
    </comment>
    <comment ref="K13" authorId="0" shapeId="0">
      <text>
        <r>
          <rPr>
            <sz val="9"/>
            <color indexed="81"/>
            <rFont val="MS P ゴシック"/>
            <family val="3"/>
            <charset val="128"/>
          </rPr>
          <t>貸与が有の場合
（有償）または（無償）を</t>
        </r>
        <r>
          <rPr>
            <sz val="9"/>
            <color indexed="10"/>
            <rFont val="MS P ゴシック"/>
            <family val="3"/>
            <charset val="128"/>
          </rPr>
          <t>選択</t>
        </r>
      </text>
    </comment>
    <comment ref="Q13" authorId="0" shapeId="0">
      <text>
        <r>
          <rPr>
            <sz val="9"/>
            <color indexed="81"/>
            <rFont val="MS P ゴシック"/>
            <family val="3"/>
            <charset val="128"/>
          </rPr>
          <t>（有償）の場合
金額を記載する。</t>
        </r>
      </text>
    </comment>
    <comment ref="O14" authorId="0" shapeId="0">
      <text>
        <r>
          <rPr>
            <sz val="9"/>
            <color indexed="81"/>
            <rFont val="MS P ゴシック"/>
            <family val="3"/>
            <charset val="128"/>
          </rPr>
          <t>可または否を</t>
        </r>
        <r>
          <rPr>
            <sz val="9"/>
            <color indexed="10"/>
            <rFont val="MS P ゴシック"/>
            <family val="3"/>
            <charset val="128"/>
          </rPr>
          <t>選択</t>
        </r>
      </text>
    </comment>
    <comment ref="L20" authorId="0" shapeId="0">
      <text>
        <r>
          <rPr>
            <sz val="9"/>
            <color indexed="81"/>
            <rFont val="MS P ゴシック"/>
            <family val="3"/>
            <charset val="128"/>
          </rPr>
          <t>有または無を</t>
        </r>
        <r>
          <rPr>
            <sz val="9"/>
            <color indexed="10"/>
            <rFont val="MS P ゴシック"/>
            <family val="3"/>
            <charset val="128"/>
          </rPr>
          <t>選択</t>
        </r>
      </text>
    </comment>
    <comment ref="M20" authorId="0" shapeId="0">
      <text>
        <r>
          <rPr>
            <sz val="9"/>
            <color indexed="81"/>
            <rFont val="MS P ゴシック"/>
            <family val="3"/>
            <charset val="128"/>
          </rPr>
          <t>貸与が有の場合
（有償）または（無償）を</t>
        </r>
        <r>
          <rPr>
            <sz val="9"/>
            <color indexed="10"/>
            <rFont val="MS P ゴシック"/>
            <family val="3"/>
            <charset val="128"/>
          </rPr>
          <t>選択</t>
        </r>
      </text>
    </comment>
    <comment ref="Q20" authorId="0" shapeId="0">
      <text>
        <r>
          <rPr>
            <sz val="9"/>
            <color indexed="81"/>
            <rFont val="MS P ゴシック"/>
            <family val="3"/>
            <charset val="128"/>
          </rPr>
          <t>（有償）の場合
金額を記載する。</t>
        </r>
      </text>
    </comment>
  </commentList>
</comments>
</file>

<file path=xl/comments6.xml><?xml version="1.0" encoding="utf-8"?>
<comments xmlns="http://schemas.openxmlformats.org/spreadsheetml/2006/main">
  <authors>
    <author>月川由美</author>
    <author>ハローワークシステム</author>
  </authors>
  <commentList>
    <comment ref="E20" authorId="0" shapeId="0">
      <text>
        <r>
          <rPr>
            <b/>
            <sz val="12"/>
            <color indexed="81"/>
            <rFont val="MS P ゴシック"/>
            <family val="3"/>
            <charset val="128"/>
          </rPr>
          <t>【基礎コースの職業能力開発講習について】</t>
        </r>
        <r>
          <rPr>
            <sz val="12"/>
            <color indexed="81"/>
            <rFont val="MS P ゴシック"/>
            <family val="3"/>
            <charset val="128"/>
          </rPr>
          <t xml:space="preserve">
職業能力開発講習のみ記載
または
職業能力開発講習（ビジネスマナー等）と記載。</t>
        </r>
      </text>
    </comment>
    <comment ref="V33" authorId="1" shapeId="0">
      <text>
        <r>
          <rPr>
            <sz val="9"/>
            <color indexed="81"/>
            <rFont val="ＭＳ Ｐゴシック"/>
            <family val="3"/>
            <charset val="128"/>
          </rPr>
          <t>①○名程度（半数以下を記載して下さい。）
②定員の半数に満たない場合は、中止になる場合があります。
①または②を記載して下さい。</t>
        </r>
      </text>
    </comment>
  </commentList>
</comments>
</file>

<file path=xl/sharedStrings.xml><?xml version="1.0" encoding="utf-8"?>
<sst xmlns="http://schemas.openxmlformats.org/spreadsheetml/2006/main" count="591" uniqueCount="415">
  <si>
    <t>訓練期間</t>
    <rPh sb="0" eb="2">
      <t>クンレン</t>
    </rPh>
    <rPh sb="2" eb="4">
      <t>キカン</t>
    </rPh>
    <phoneticPr fontId="1"/>
  </si>
  <si>
    <t>訓練内容</t>
    <rPh sb="0" eb="2">
      <t>クンレン</t>
    </rPh>
    <rPh sb="2" eb="4">
      <t>ナイヨウ</t>
    </rPh>
    <phoneticPr fontId="1"/>
  </si>
  <si>
    <t>訓練目標</t>
    <rPh sb="0" eb="2">
      <t>クンレン</t>
    </rPh>
    <rPh sb="2" eb="4">
      <t>モクヒョウ</t>
    </rPh>
    <phoneticPr fontId="1"/>
  </si>
  <si>
    <t>訓練修了後に取得できる
資格</t>
    <rPh sb="0" eb="2">
      <t>クンレン</t>
    </rPh>
    <rPh sb="2" eb="4">
      <t>シュウリョウ</t>
    </rPh>
    <rPh sb="4" eb="5">
      <t>ノチ</t>
    </rPh>
    <rPh sb="6" eb="8">
      <t>シュトク</t>
    </rPh>
    <rPh sb="12" eb="14">
      <t>シカク</t>
    </rPh>
    <phoneticPr fontId="1"/>
  </si>
  <si>
    <t>費用</t>
    <rPh sb="0" eb="2">
      <t>ヒヨウ</t>
    </rPh>
    <phoneticPr fontId="1"/>
  </si>
  <si>
    <t>募集
期間</t>
    <rPh sb="0" eb="2">
      <t>ボシュウ</t>
    </rPh>
    <rPh sb="3" eb="5">
      <t>キカン</t>
    </rPh>
    <phoneticPr fontId="1"/>
  </si>
  <si>
    <t>申込書提出先</t>
    <rPh sb="0" eb="3">
      <t>モウシコミショ</t>
    </rPh>
    <rPh sb="3" eb="5">
      <t>テイシュツ</t>
    </rPh>
    <rPh sb="5" eb="6">
      <t>サキ</t>
    </rPh>
    <phoneticPr fontId="1"/>
  </si>
  <si>
    <t>選考
日時</t>
    <rPh sb="0" eb="2">
      <t>センコウ</t>
    </rPh>
    <rPh sb="3" eb="4">
      <t>ニチ</t>
    </rPh>
    <phoneticPr fontId="1"/>
  </si>
  <si>
    <t>訓練
期間</t>
    <rPh sb="0" eb="2">
      <t>クンレン</t>
    </rPh>
    <rPh sb="3" eb="5">
      <t>キカン</t>
    </rPh>
    <phoneticPr fontId="1"/>
  </si>
  <si>
    <t>訓練
時間</t>
    <rPh sb="0" eb="2">
      <t>クンレン</t>
    </rPh>
    <rPh sb="3" eb="5">
      <t>ジカン</t>
    </rPh>
    <phoneticPr fontId="1"/>
  </si>
  <si>
    <t>～</t>
  </si>
  <si>
    <t>～</t>
    <phoneticPr fontId="1"/>
  </si>
  <si>
    <t>就職を想
定する職
業・職種</t>
    <phoneticPr fontId="1"/>
  </si>
  <si>
    <t>募集
定員</t>
    <rPh sb="0" eb="2">
      <t>ボシュウ</t>
    </rPh>
    <rPh sb="3" eb="5">
      <t>テイイン</t>
    </rPh>
    <phoneticPr fontId="1"/>
  </si>
  <si>
    <t>対象者の条件</t>
    <rPh sb="0" eb="3">
      <t>タイショウシャ</t>
    </rPh>
    <rPh sb="4" eb="6">
      <t>ジョウケン</t>
    </rPh>
    <phoneticPr fontId="1"/>
  </si>
  <si>
    <t>※募集の延長はありません。</t>
    <phoneticPr fontId="1"/>
  </si>
  <si>
    <t>Tel:</t>
    <phoneticPr fontId="1"/>
  </si>
  <si>
    <t>担当:</t>
    <rPh sb="0" eb="2">
      <t>タントウ</t>
    </rPh>
    <phoneticPr fontId="1"/>
  </si>
  <si>
    <t>提出
方法</t>
    <rPh sb="0" eb="2">
      <t>テイシュツ</t>
    </rPh>
    <rPh sb="3" eb="5">
      <t>ホウホウ</t>
    </rPh>
    <phoneticPr fontId="1"/>
  </si>
  <si>
    <t>受付
時間</t>
    <rPh sb="0" eb="2">
      <t>ウケツケ</t>
    </rPh>
    <rPh sb="3" eb="5">
      <t>ジカン</t>
    </rPh>
    <phoneticPr fontId="1"/>
  </si>
  <si>
    <t>選考方法</t>
    <rPh sb="0" eb="2">
      <t>センコウ</t>
    </rPh>
    <rPh sb="2" eb="4">
      <t>ホウホウ</t>
    </rPh>
    <phoneticPr fontId="1"/>
  </si>
  <si>
    <t>持ち物</t>
    <rPh sb="0" eb="1">
      <t>モ</t>
    </rPh>
    <rPh sb="2" eb="3">
      <t>モノ</t>
    </rPh>
    <phoneticPr fontId="1"/>
  </si>
  <si>
    <t>郵送もしくは持参
（郵送の場合は当日消印有効）　</t>
    <phoneticPr fontId="1"/>
  </si>
  <si>
    <t>（平日）
（土日祝）</t>
    <rPh sb="1" eb="3">
      <t>ヘイジツ</t>
    </rPh>
    <rPh sb="6" eb="8">
      <t>ドニチ</t>
    </rPh>
    <rPh sb="8" eb="9">
      <t>シュク</t>
    </rPh>
    <phoneticPr fontId="1"/>
  </si>
  <si>
    <t>訓練実施
機関</t>
    <rPh sb="0" eb="2">
      <t>クンレン</t>
    </rPh>
    <rPh sb="2" eb="4">
      <t>ジッシ</t>
    </rPh>
    <rPh sb="5" eb="7">
      <t>キカン</t>
    </rPh>
    <phoneticPr fontId="1"/>
  </si>
  <si>
    <t>訓練実施
施設</t>
    <rPh sb="0" eb="2">
      <t>クンレン</t>
    </rPh>
    <rPh sb="2" eb="4">
      <t>ジッシ</t>
    </rPh>
    <rPh sb="5" eb="7">
      <t>シセツ</t>
    </rPh>
    <phoneticPr fontId="1"/>
  </si>
  <si>
    <t>TEL:</t>
    <phoneticPr fontId="1"/>
  </si>
  <si>
    <t>【訓練実施場所】</t>
    <rPh sb="1" eb="3">
      <t>クンレン</t>
    </rPh>
    <rPh sb="3" eb="5">
      <t>ジッシ</t>
    </rPh>
    <rPh sb="5" eb="7">
      <t>バショ</t>
    </rPh>
    <phoneticPr fontId="1"/>
  </si>
  <si>
    <t>駐車場</t>
    <rPh sb="0" eb="2">
      <t>チュウシャ</t>
    </rPh>
    <rPh sb="2" eb="3">
      <t>バ</t>
    </rPh>
    <phoneticPr fontId="1"/>
  </si>
  <si>
    <t>有</t>
  </si>
  <si>
    <t>台</t>
    <rPh sb="0" eb="1">
      <t>ダイ</t>
    </rPh>
    <phoneticPr fontId="1"/>
  </si>
  <si>
    <t>有料</t>
  </si>
  <si>
    <t>（○○○円/月）</t>
    <rPh sb="4" eb="5">
      <t>エン</t>
    </rPh>
    <rPh sb="6" eb="7">
      <t>ツキ</t>
    </rPh>
    <phoneticPr fontId="1"/>
  </si>
  <si>
    <t>【選考場所】</t>
    <rPh sb="1" eb="3">
      <t>センコウ</t>
    </rPh>
    <rPh sb="3" eb="5">
      <t>バショ</t>
    </rPh>
    <phoneticPr fontId="1"/>
  </si>
  <si>
    <t>訓練カリキュラム</t>
    <rPh sb="0" eb="2">
      <t>クンレン</t>
    </rPh>
    <phoneticPr fontId="20"/>
  </si>
  <si>
    <t>訓練実施機関名：</t>
    <rPh sb="0" eb="2">
      <t>クンレン</t>
    </rPh>
    <rPh sb="2" eb="4">
      <t>ジッシ</t>
    </rPh>
    <rPh sb="4" eb="6">
      <t>キカン</t>
    </rPh>
    <rPh sb="6" eb="7">
      <t>メイ</t>
    </rPh>
    <phoneticPr fontId="20"/>
  </si>
  <si>
    <t>訓練科名</t>
    <rPh sb="0" eb="2">
      <t>クンレン</t>
    </rPh>
    <rPh sb="2" eb="4">
      <t>カメイ</t>
    </rPh>
    <phoneticPr fontId="20"/>
  </si>
  <si>
    <t>募集期間（予定）</t>
    <rPh sb="0" eb="2">
      <t>ボシュウ</t>
    </rPh>
    <rPh sb="2" eb="4">
      <t>キカン</t>
    </rPh>
    <rPh sb="5" eb="7">
      <t>ヨテイ</t>
    </rPh>
    <phoneticPr fontId="20"/>
  </si>
  <si>
    <t>選考日（予定）</t>
    <rPh sb="0" eb="2">
      <t>センコウ</t>
    </rPh>
    <rPh sb="2" eb="3">
      <t>ヒ</t>
    </rPh>
    <rPh sb="4" eb="6">
      <t>ヨテイ</t>
    </rPh>
    <phoneticPr fontId="20"/>
  </si>
  <si>
    <t>選考方法</t>
    <rPh sb="0" eb="2">
      <t>センコウ</t>
    </rPh>
    <rPh sb="2" eb="4">
      <t>ホウホウ</t>
    </rPh>
    <phoneticPr fontId="20"/>
  </si>
  <si>
    <t>選考結果通知日</t>
    <rPh sb="0" eb="2">
      <t>センコウ</t>
    </rPh>
    <rPh sb="2" eb="4">
      <t>ケッカ</t>
    </rPh>
    <rPh sb="4" eb="6">
      <t>ツウチ</t>
    </rPh>
    <rPh sb="6" eb="7">
      <t>ビ</t>
    </rPh>
    <phoneticPr fontId="20"/>
  </si>
  <si>
    <t>訓練期間</t>
    <rPh sb="0" eb="2">
      <t>クンレン</t>
    </rPh>
    <rPh sb="2" eb="4">
      <t>キカン</t>
    </rPh>
    <phoneticPr fontId="20"/>
  </si>
  <si>
    <t>訓練時間</t>
    <rPh sb="0" eb="2">
      <t>クンレン</t>
    </rPh>
    <rPh sb="2" eb="4">
      <t>ジカン</t>
    </rPh>
    <phoneticPr fontId="20"/>
  </si>
  <si>
    <t>名</t>
    <rPh sb="0" eb="1">
      <t>メイ</t>
    </rPh>
    <phoneticPr fontId="20"/>
  </si>
  <si>
    <t>訓練目標
（仕上がり像）</t>
    <rPh sb="0" eb="2">
      <t>クンレン</t>
    </rPh>
    <rPh sb="2" eb="4">
      <t>モクヒョウ</t>
    </rPh>
    <rPh sb="6" eb="8">
      <t>シア</t>
    </rPh>
    <rPh sb="10" eb="11">
      <t>ゾウ</t>
    </rPh>
    <phoneticPr fontId="20"/>
  </si>
  <si>
    <t>訓練修了後に取得
できる資格</t>
    <rPh sb="0" eb="2">
      <t>クンレン</t>
    </rPh>
    <rPh sb="2" eb="5">
      <t>シュウリョウゴ</t>
    </rPh>
    <rPh sb="6" eb="8">
      <t>シュトク</t>
    </rPh>
    <rPh sb="12" eb="14">
      <t>シカク</t>
    </rPh>
    <phoneticPr fontId="20"/>
  </si>
  <si>
    <t>任意受験</t>
    <rPh sb="0" eb="2">
      <t>ニンイ</t>
    </rPh>
    <rPh sb="2" eb="4">
      <t>ジュケン</t>
    </rPh>
    <phoneticPr fontId="20"/>
  </si>
  <si>
    <t>科目</t>
    <rPh sb="0" eb="2">
      <t>カモク</t>
    </rPh>
    <phoneticPr fontId="20"/>
  </si>
  <si>
    <t>企業実習</t>
    <rPh sb="0" eb="2">
      <t>キギョウ</t>
    </rPh>
    <rPh sb="2" eb="4">
      <t>ジッシュウ</t>
    </rPh>
    <phoneticPr fontId="20"/>
  </si>
  <si>
    <t>合計</t>
    <rPh sb="0" eb="2">
      <t>ゴウケイ</t>
    </rPh>
    <phoneticPr fontId="2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</si>
  <si>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20"/>
  </si>
  <si>
    <t>種別選択</t>
    <rPh sb="0" eb="2">
      <t>シュベツ</t>
    </rPh>
    <rPh sb="2" eb="4">
      <t>センタク</t>
    </rPh>
    <phoneticPr fontId="20"/>
  </si>
  <si>
    <t>分野</t>
    <rPh sb="0" eb="2">
      <t>ブンヤ</t>
    </rPh>
    <phoneticPr fontId="20"/>
  </si>
  <si>
    <t>下４けた</t>
    <rPh sb="0" eb="1">
      <t>シタ</t>
    </rPh>
    <phoneticPr fontId="20"/>
  </si>
  <si>
    <t>0004</t>
    <phoneticPr fontId="20"/>
  </si>
  <si>
    <t>訓練番号</t>
    <rPh sb="0" eb="2">
      <t>クンレン</t>
    </rPh>
    <rPh sb="2" eb="4">
      <t>バンゴウ</t>
    </rPh>
    <phoneticPr fontId="20"/>
  </si>
  <si>
    <t>訓練科名</t>
    <rPh sb="0" eb="2">
      <t>クンレン</t>
    </rPh>
    <rPh sb="2" eb="3">
      <t>カ</t>
    </rPh>
    <rPh sb="3" eb="4">
      <t>メイ</t>
    </rPh>
    <phoneticPr fontId="20"/>
  </si>
  <si>
    <t>00基礎</t>
    <rPh sb="2" eb="4">
      <t>キソ</t>
    </rPh>
    <phoneticPr fontId="20"/>
  </si>
  <si>
    <t>00</t>
    <phoneticPr fontId="20"/>
  </si>
  <si>
    <t>02ＩＴ分野</t>
    <phoneticPr fontId="20"/>
  </si>
  <si>
    <t>02</t>
    <phoneticPr fontId="20"/>
  </si>
  <si>
    <t>03営業・販売・事務分野</t>
    <phoneticPr fontId="20"/>
  </si>
  <si>
    <t>03</t>
  </si>
  <si>
    <t>04医療事務分野</t>
    <phoneticPr fontId="20"/>
  </si>
  <si>
    <t>04</t>
  </si>
  <si>
    <t>05介護福祉分野</t>
    <phoneticPr fontId="20"/>
  </si>
  <si>
    <t>05</t>
  </si>
  <si>
    <t>06農業分野</t>
    <phoneticPr fontId="20"/>
  </si>
  <si>
    <t>06</t>
  </si>
  <si>
    <t>07林業分野</t>
    <rPh sb="5" eb="6">
      <t>ノ</t>
    </rPh>
    <phoneticPr fontId="20"/>
  </si>
  <si>
    <t>07</t>
  </si>
  <si>
    <t>08旅行・観光分野</t>
    <rPh sb="8" eb="9">
      <t>ノ</t>
    </rPh>
    <phoneticPr fontId="20"/>
  </si>
  <si>
    <t>08</t>
  </si>
  <si>
    <t>09警備・保安分野</t>
    <phoneticPr fontId="20"/>
  </si>
  <si>
    <t>09</t>
  </si>
  <si>
    <t>10クリエート（企画・創作）分野</t>
    <phoneticPr fontId="20"/>
  </si>
  <si>
    <t>10</t>
  </si>
  <si>
    <t>11デザイン分野</t>
    <phoneticPr fontId="20"/>
  </si>
  <si>
    <t>11</t>
  </si>
  <si>
    <t>12輸送サービス分野</t>
    <phoneticPr fontId="20"/>
  </si>
  <si>
    <t>12</t>
  </si>
  <si>
    <t>13エコ分野</t>
    <phoneticPr fontId="20"/>
  </si>
  <si>
    <t>13</t>
  </si>
  <si>
    <t>14調理分野</t>
    <phoneticPr fontId="20"/>
  </si>
  <si>
    <t>14</t>
  </si>
  <si>
    <t>15電気関連分野</t>
    <phoneticPr fontId="20"/>
  </si>
  <si>
    <t>15</t>
  </si>
  <si>
    <t>16機械関連分野</t>
    <phoneticPr fontId="20"/>
  </si>
  <si>
    <t>16</t>
  </si>
  <si>
    <t>17金属関連分野</t>
    <phoneticPr fontId="20"/>
  </si>
  <si>
    <t>17</t>
  </si>
  <si>
    <t>18建設関連分野</t>
    <phoneticPr fontId="20"/>
  </si>
  <si>
    <t>18</t>
  </si>
  <si>
    <t>19理容・美容関連分野</t>
    <phoneticPr fontId="20"/>
  </si>
  <si>
    <t>19</t>
  </si>
  <si>
    <t>20その他の分野</t>
    <phoneticPr fontId="20"/>
  </si>
  <si>
    <t>20</t>
  </si>
  <si>
    <t>←入力しない</t>
    <phoneticPr fontId="1"/>
  </si>
  <si>
    <t>月開講</t>
    <phoneticPr fontId="1"/>
  </si>
  <si>
    <t>結果
通知日
（発送日）</t>
    <rPh sb="0" eb="2">
      <t>ケッカ</t>
    </rPh>
    <rPh sb="3" eb="5">
      <t>ツウチ</t>
    </rPh>
    <rPh sb="5" eb="6">
      <t>ニチ</t>
    </rPh>
    <rPh sb="8" eb="10">
      <t>ハッソウ</t>
    </rPh>
    <rPh sb="10" eb="11">
      <t>ニチ</t>
    </rPh>
    <phoneticPr fontId="1"/>
  </si>
  <si>
    <t>企業実習交通費</t>
    <rPh sb="0" eb="2">
      <t>キギョウ</t>
    </rPh>
    <rPh sb="2" eb="4">
      <t>ジッシュウ</t>
    </rPh>
    <rPh sb="4" eb="6">
      <t>コウツウ</t>
    </rPh>
    <rPh sb="6" eb="7">
      <t>ヒ</t>
    </rPh>
    <phoneticPr fontId="1"/>
  </si>
  <si>
    <t>職場見学交通費</t>
    <rPh sb="0" eb="2">
      <t>ショクバ</t>
    </rPh>
    <rPh sb="2" eb="4">
      <t>ケンガク</t>
    </rPh>
    <rPh sb="4" eb="6">
      <t>コウツウ</t>
    </rPh>
    <rPh sb="6" eb="7">
      <t>ヒ</t>
    </rPh>
    <phoneticPr fontId="1"/>
  </si>
  <si>
    <t>職場体験交通費</t>
    <rPh sb="0" eb="2">
      <t>ショクバ</t>
    </rPh>
    <rPh sb="2" eb="4">
      <t>タイケン</t>
    </rPh>
    <rPh sb="4" eb="6">
      <t>コウツウ</t>
    </rPh>
    <rPh sb="6" eb="7">
      <t>ヒ</t>
    </rPh>
    <phoneticPr fontId="1"/>
  </si>
  <si>
    <t>実費</t>
    <rPh sb="0" eb="2">
      <t>ジッピ</t>
    </rPh>
    <phoneticPr fontId="1"/>
  </si>
  <si>
    <t>交通費なし</t>
    <rPh sb="0" eb="2">
      <t>コウツウ</t>
    </rPh>
    <rPh sb="2" eb="3">
      <t>ヒ</t>
    </rPh>
    <phoneticPr fontId="1"/>
  </si>
  <si>
    <t>実施日数</t>
    <rPh sb="0" eb="2">
      <t>ジッシ</t>
    </rPh>
    <rPh sb="2" eb="4">
      <t>ニッスウ</t>
    </rPh>
    <phoneticPr fontId="1"/>
  </si>
  <si>
    <t>開講式、修了式、安全衛生、職場見学、職場体験、コンピュータ基礎、ネットワーク概論、データベース概論、ネットワーク構築実習、データベース構築実習、Webプログラミング実習</t>
    <phoneticPr fontId="1"/>
  </si>
  <si>
    <t>JAVA言語を使用したWebベースのアプリケーション開発を行うための技能及びこれに関する知識を身につける。</t>
    <phoneticPr fontId="1"/>
  </si>
  <si>
    <t>（任意受験）</t>
    <phoneticPr fontId="1"/>
  </si>
  <si>
    <t>コンピュータサービス技能評価試験（2級6400円）　</t>
    <phoneticPr fontId="1"/>
  </si>
  <si>
    <t>ＷＥＢクリエイター能力認定試験(初級5400円)</t>
    <phoneticPr fontId="1"/>
  </si>
  <si>
    <t>02ＩＴ分野</t>
  </si>
  <si>
    <t>Webアプリケーション開発者</t>
    <phoneticPr fontId="1"/>
  </si>
  <si>
    <t>○○パソコンスクール</t>
    <phoneticPr fontId="1"/>
  </si>
  <si>
    <t>〒850-0000
長崎市□□町00-0</t>
    <phoneticPr fontId="1"/>
  </si>
  <si>
    <t>Tel：095-000-0000</t>
    <phoneticPr fontId="1"/>
  </si>
  <si>
    <t>担当：長崎　教子</t>
    <rPh sb="0" eb="2">
      <t>タントウ</t>
    </rPh>
    <rPh sb="3" eb="5">
      <t>ナガサキ</t>
    </rPh>
    <rPh sb="6" eb="8">
      <t>キョウコ</t>
    </rPh>
    <phoneticPr fontId="1"/>
  </si>
  <si>
    <t>（平日）10：00～17：00
（土日祝）お休みです</t>
    <phoneticPr fontId="1"/>
  </si>
  <si>
    <t>面接</t>
    <phoneticPr fontId="1"/>
  </si>
  <si>
    <t>10：00～</t>
    <phoneticPr fontId="1"/>
  </si>
  <si>
    <t>株式会社□□</t>
    <phoneticPr fontId="1"/>
  </si>
  <si>
    <t>Tel:095-000-0000</t>
    <phoneticPr fontId="1"/>
  </si>
  <si>
    <t>〒850-0000　長崎市□□町00-0</t>
    <phoneticPr fontId="1"/>
  </si>
  <si>
    <t>（5,000円/月）</t>
    <rPh sb="6" eb="7">
      <t>エン</t>
    </rPh>
    <rPh sb="8" eb="9">
      <t>ツキ</t>
    </rPh>
    <phoneticPr fontId="1"/>
  </si>
  <si>
    <t>長崎市△△町11-11</t>
    <phoneticPr fontId="1"/>
  </si>
  <si>
    <t>←</t>
    <phoneticPr fontId="1"/>
  </si>
  <si>
    <t>←</t>
    <phoneticPr fontId="1"/>
  </si>
  <si>
    <t>←</t>
    <phoneticPr fontId="1"/>
  </si>
  <si>
    <t>←</t>
    <phoneticPr fontId="1"/>
  </si>
  <si>
    <t>←</t>
    <phoneticPr fontId="1"/>
  </si>
  <si>
    <t>筆記用具</t>
    <rPh sb="0" eb="2">
      <t>ヒッキ</t>
    </rPh>
    <rPh sb="2" eb="4">
      <t>ヨウグ</t>
    </rPh>
    <phoneticPr fontId="1"/>
  </si>
  <si>
    <t>持ち物</t>
    <rPh sb="0" eb="1">
      <t>モ</t>
    </rPh>
    <rPh sb="2" eb="3">
      <t>モノ</t>
    </rPh>
    <phoneticPr fontId="1"/>
  </si>
  <si>
    <t>9：00～15：30
(企業実習　9：00～16：00)</t>
    <phoneticPr fontId="1"/>
  </si>
  <si>
    <t>←</t>
    <phoneticPr fontId="1"/>
  </si>
  <si>
    <t>←</t>
    <phoneticPr fontId="1"/>
  </si>
  <si>
    <t>資格・想定する職業・職種</t>
    <rPh sb="0" eb="2">
      <t>シカク</t>
    </rPh>
    <rPh sb="3" eb="5">
      <t>ソウテイ</t>
    </rPh>
    <rPh sb="7" eb="9">
      <t>ショクギョウ</t>
    </rPh>
    <rPh sb="10" eb="12">
      <t>ショクシュ</t>
    </rPh>
    <phoneticPr fontId="1"/>
  </si>
  <si>
    <t>費用</t>
    <rPh sb="0" eb="2">
      <t>ヒヨウ</t>
    </rPh>
    <phoneticPr fontId="1"/>
  </si>
  <si>
    <t>職場体験等を実施する場合には、別途交通費の負担が発生する旨及びその実施日数を記載
他　自己負担（補講代等）が生じる場合は、項目と金額を記載
訓練に必要な消耗品や材料等の費用を、受講者から徴収することはできませんので、ご留意下さい。</t>
    <rPh sb="48" eb="50">
      <t>ホコウ</t>
    </rPh>
    <rPh sb="50" eb="51">
      <t>ダイ</t>
    </rPh>
    <rPh sb="51" eb="52">
      <t>ナド</t>
    </rPh>
    <phoneticPr fontId="1"/>
  </si>
  <si>
    <t>駐車場</t>
    <rPh sb="0" eb="2">
      <t>チュウシャ</t>
    </rPh>
    <rPh sb="2" eb="3">
      <t>ジョウ</t>
    </rPh>
    <phoneticPr fontId="1"/>
  </si>
  <si>
    <t>←</t>
    <phoneticPr fontId="1"/>
  </si>
  <si>
    <t>00 基礎分野</t>
  </si>
  <si>
    <t>02 IT分野</t>
  </si>
  <si>
    <t>03 営業・販売・事務分野</t>
  </si>
  <si>
    <t>04 医療事務分野</t>
  </si>
  <si>
    <t>訓練の種別</t>
    <rPh sb="0" eb="2">
      <t>クンレン</t>
    </rPh>
    <rPh sb="3" eb="5">
      <t>シュベツ</t>
    </rPh>
    <phoneticPr fontId="20"/>
  </si>
  <si>
    <t>05 介護福祉分野</t>
  </si>
  <si>
    <t>06 農業分野</t>
  </si>
  <si>
    <t>託児サービス支援付訓練コース</t>
    <rPh sb="0" eb="2">
      <t>タクジ</t>
    </rPh>
    <rPh sb="6" eb="8">
      <t>シエン</t>
    </rPh>
    <rPh sb="8" eb="9">
      <t>ツ</t>
    </rPh>
    <rPh sb="9" eb="11">
      <t>クンレン</t>
    </rPh>
    <phoneticPr fontId="20"/>
  </si>
  <si>
    <t>短時間訓練コース</t>
    <rPh sb="0" eb="3">
      <t>タンジカン</t>
    </rPh>
    <rPh sb="3" eb="5">
      <t>クンレン</t>
    </rPh>
    <phoneticPr fontId="20"/>
  </si>
  <si>
    <t>07 林業分野</t>
  </si>
  <si>
    <t>08 旅行・観光分野</t>
  </si>
  <si>
    <t>09 警備・保安分野</t>
  </si>
  <si>
    <t>10 クリエート（企画・創作）分野</t>
  </si>
  <si>
    <t>11 デザイン分野</t>
  </si>
  <si>
    <t>面接</t>
  </si>
  <si>
    <t>12 輸送サービス分野</t>
  </si>
  <si>
    <t>13 エコ分野</t>
  </si>
  <si>
    <t>14 調理分野</t>
  </si>
  <si>
    <t>時</t>
    <rPh sb="0" eb="1">
      <t>ジ</t>
    </rPh>
    <phoneticPr fontId="47"/>
  </si>
  <si>
    <t>分</t>
    <rPh sb="0" eb="1">
      <t>フン</t>
    </rPh>
    <phoneticPr fontId="47"/>
  </si>
  <si>
    <t>訓練定員</t>
    <rPh sb="0" eb="2">
      <t>クンレン</t>
    </rPh>
    <rPh sb="2" eb="4">
      <t>テイイン</t>
    </rPh>
    <phoneticPr fontId="47"/>
  </si>
  <si>
    <t>名</t>
    <rPh sb="0" eb="1">
      <t>メイ</t>
    </rPh>
    <phoneticPr fontId="47"/>
  </si>
  <si>
    <t>15 電気関連分野</t>
  </si>
  <si>
    <t>訓練対象者の条件</t>
    <rPh sb="0" eb="2">
      <t>クンレン</t>
    </rPh>
    <rPh sb="2" eb="5">
      <t>タイショウシャ</t>
    </rPh>
    <rPh sb="6" eb="8">
      <t>ジョウケン</t>
    </rPh>
    <phoneticPr fontId="20"/>
  </si>
  <si>
    <t>16 機械関連分野</t>
  </si>
  <si>
    <t>障害者</t>
  </si>
  <si>
    <t>17 金属関連分野</t>
  </si>
  <si>
    <t>18 建設関連分野</t>
  </si>
  <si>
    <t>資格欄文字結合結果</t>
    <rPh sb="0" eb="2">
      <t>シカク</t>
    </rPh>
    <rPh sb="2" eb="3">
      <t>ラン</t>
    </rPh>
    <rPh sb="3" eb="5">
      <t>モジ</t>
    </rPh>
    <rPh sb="5" eb="7">
      <t>ケツゴウ</t>
    </rPh>
    <rPh sb="7" eb="9">
      <t>ケッカ</t>
    </rPh>
    <phoneticPr fontId="20"/>
  </si>
  <si>
    <t>コース情報登録内容</t>
    <rPh sb="3" eb="5">
      <t>ジョウホウ</t>
    </rPh>
    <rPh sb="5" eb="7">
      <t>トウロク</t>
    </rPh>
    <rPh sb="7" eb="9">
      <t>ナイヨウ</t>
    </rPh>
    <phoneticPr fontId="20"/>
  </si>
  <si>
    <t>19 理容・美容関連分野</t>
  </si>
  <si>
    <t>名称 （</t>
    <rPh sb="0" eb="2">
      <t>メイショウ</t>
    </rPh>
    <phoneticPr fontId="20"/>
  </si>
  <si>
    <t>20 その他分野</t>
  </si>
  <si>
    <t>訓練内容</t>
    <rPh sb="2" eb="4">
      <t>ナイヨウ</t>
    </rPh>
    <phoneticPr fontId="20"/>
  </si>
  <si>
    <t>科目の内容</t>
    <rPh sb="0" eb="2">
      <t>カモク</t>
    </rPh>
    <rPh sb="3" eb="5">
      <t>ナイヨウ</t>
    </rPh>
    <phoneticPr fontId="47"/>
  </si>
  <si>
    <t>学科</t>
    <rPh sb="0" eb="2">
      <t>ガッカ</t>
    </rPh>
    <phoneticPr fontId="47"/>
  </si>
  <si>
    <t>実技</t>
    <rPh sb="0" eb="2">
      <t>ジツギ</t>
    </rPh>
    <phoneticPr fontId="47"/>
  </si>
  <si>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</si>
  <si>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47"/>
  </si>
  <si>
    <t>企業実習</t>
    <rPh sb="0" eb="2">
      <t>キギョウ</t>
    </rPh>
    <rPh sb="2" eb="4">
      <t>ジッシュウ</t>
    </rPh>
    <phoneticPr fontId="47"/>
  </si>
  <si>
    <t>受講者の負担する費用</t>
    <rPh sb="0" eb="3">
      <t>ジュコウシャ</t>
    </rPh>
    <rPh sb="4" eb="6">
      <t>フタン</t>
    </rPh>
    <rPh sb="8" eb="10">
      <t>ヒヨウ</t>
    </rPh>
    <phoneticPr fontId="20"/>
  </si>
  <si>
    <t>その他 （</t>
    <rPh sb="2" eb="3">
      <t>タ</t>
    </rPh>
    <phoneticPr fontId="47"/>
  </si>
  <si>
    <t>備考 （</t>
    <rPh sb="0" eb="2">
      <t>ビコウ</t>
    </rPh>
    <phoneticPr fontId="47"/>
  </si>
  <si>
    <t>訓練形態（個別指導・補講を除く）</t>
    <rPh sb="0" eb="2">
      <t>クンレン</t>
    </rPh>
    <rPh sb="2" eb="4">
      <t>ケイタイ</t>
    </rPh>
    <rPh sb="5" eb="7">
      <t>コベツ</t>
    </rPh>
    <rPh sb="7" eb="9">
      <t>シドウ</t>
    </rPh>
    <rPh sb="10" eb="12">
      <t>ホコウ</t>
    </rPh>
    <rPh sb="13" eb="14">
      <t>ノゾ</t>
    </rPh>
    <phoneticPr fontId="2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</si>
  <si>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2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</si>
  <si>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2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</si>
  <si>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2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</si>
  <si>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20"/>
  </si>
  <si>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2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</si>
  <si>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20"/>
  </si>
  <si>
    <t>認定様式第1号（第1条関係）（表面）</t>
    <rPh sb="0" eb="2">
      <t>ニンテイ</t>
    </rPh>
    <rPh sb="2" eb="4">
      <t>ヨウシキ</t>
    </rPh>
    <rPh sb="8" eb="9">
      <t>ダイ</t>
    </rPh>
    <rPh sb="10" eb="11">
      <t>ジョウ</t>
    </rPh>
    <rPh sb="11" eb="13">
      <t>カンケイ</t>
    </rPh>
    <rPh sb="15" eb="16">
      <t>オモテ</t>
    </rPh>
    <rPh sb="16" eb="17">
      <t>メン</t>
    </rPh>
    <phoneticPr fontId="2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</si>
  <si>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20"/>
  </si>
  <si>
    <t>（申請者）</t>
    <rPh sb="1" eb="4">
      <t>シンセイシャ</t>
    </rPh>
    <phoneticPr fontId="20"/>
  </si>
  <si>
    <t>フリガナ</t>
    <phoneticPr fontId="20"/>
  </si>
  <si>
    <t>〒</t>
    <phoneticPr fontId="20"/>
  </si>
  <si>
    <t>所在地</t>
  </si>
  <si>
    <t>商号又は名称</t>
    <rPh sb="0" eb="2">
      <t>ショウゴウ</t>
    </rPh>
    <rPh sb="2" eb="3">
      <t>マタ</t>
    </rPh>
    <rPh sb="4" eb="6">
      <t>メイショウ</t>
    </rPh>
    <phoneticPr fontId="20"/>
  </si>
  <si>
    <t>代表者役職名・氏名</t>
    <phoneticPr fontId="20"/>
  </si>
  <si>
    <t>職業訓練認定申請書</t>
    <rPh sb="0" eb="2">
      <t>ショクギョウ</t>
    </rPh>
    <rPh sb="2" eb="4">
      <t>クンレン</t>
    </rPh>
    <rPh sb="4" eb="6">
      <t>ニンテイ</t>
    </rPh>
    <rPh sb="6" eb="9">
      <t>シンセイショ</t>
    </rPh>
    <phoneticPr fontId="20"/>
  </si>
  <si>
    <t>記</t>
    <phoneticPr fontId="20"/>
  </si>
  <si>
    <t>１　訓練の種別</t>
    <rPh sb="2" eb="4">
      <t>クンレン</t>
    </rPh>
    <rPh sb="5" eb="7">
      <t>シュベツ</t>
    </rPh>
    <phoneticPr fontId="20"/>
  </si>
  <si>
    <t>（</t>
    <phoneticPr fontId="20"/>
  </si>
  <si>
    <t>○</t>
  </si>
  <si>
    <t>）基礎訓練（基礎コース）</t>
    <rPh sb="1" eb="3">
      <t>キソ</t>
    </rPh>
    <rPh sb="3" eb="5">
      <t>クンレン</t>
    </rPh>
    <rPh sb="6" eb="8">
      <t>キソ</t>
    </rPh>
    <phoneticPr fontId="20"/>
  </si>
  <si>
    <t>）実践訓練（実践コース）</t>
    <rPh sb="1" eb="3">
      <t>ジッセン</t>
    </rPh>
    <rPh sb="3" eb="5">
      <t>クンレン</t>
    </rPh>
    <rPh sb="6" eb="8">
      <t>ジッセン</t>
    </rPh>
    <phoneticPr fontId="20"/>
  </si>
  <si>
    <t>２　訓練分野</t>
    <phoneticPr fontId="20"/>
  </si>
  <si>
    <t>※該当する分野（１つ）にチェックを入れてください。</t>
  </si>
  <si>
    <t>02 ＩＴ分野　</t>
    <phoneticPr fontId="20"/>
  </si>
  <si>
    <t>07 林業分野</t>
    <phoneticPr fontId="20"/>
  </si>
  <si>
    <t>12 輸送サービス分野</t>
    <phoneticPr fontId="20"/>
  </si>
  <si>
    <t>17 金属関連分野</t>
    <phoneticPr fontId="20"/>
  </si>
  <si>
    <t>03 営業・販売・事務分野</t>
    <phoneticPr fontId="20"/>
  </si>
  <si>
    <t>08 旅行・観光分野</t>
    <phoneticPr fontId="20"/>
  </si>
  <si>
    <t>13 エコ分野</t>
    <phoneticPr fontId="20"/>
  </si>
  <si>
    <t>18 建設関連分野</t>
    <phoneticPr fontId="20"/>
  </si>
  <si>
    <t>04 医療事務分野</t>
    <phoneticPr fontId="20"/>
  </si>
  <si>
    <t>09 警備・保安分野</t>
    <phoneticPr fontId="20"/>
  </si>
  <si>
    <t>14 調理分野</t>
    <phoneticPr fontId="20"/>
  </si>
  <si>
    <t>19 理容・美容関連分野</t>
    <phoneticPr fontId="20"/>
  </si>
  <si>
    <t>10 クリエート（企画・創作）分野</t>
    <phoneticPr fontId="20"/>
  </si>
  <si>
    <t>15 電気関連分野</t>
    <phoneticPr fontId="20"/>
  </si>
  <si>
    <t>20 その他の分野</t>
    <phoneticPr fontId="20"/>
  </si>
  <si>
    <t>06 農業分野</t>
    <phoneticPr fontId="20"/>
  </si>
  <si>
    <t>11 デザイン分野</t>
    <phoneticPr fontId="20"/>
  </si>
  <si>
    <t>16 機械関連分野</t>
    <phoneticPr fontId="20"/>
  </si>
  <si>
    <t>(</t>
    <phoneticPr fontId="20"/>
  </si>
  <si>
    <t>）</t>
    <phoneticPr fontId="20"/>
  </si>
  <si>
    <t>※　新規　　　</t>
    <phoneticPr fontId="20"/>
  </si>
  <si>
    <t>（貴機関が初めて本分野の訓練を実施する場合はチェックしてください）</t>
    <phoneticPr fontId="20"/>
  </si>
  <si>
    <t>※　新規扱い　</t>
    <rPh sb="4" eb="5">
      <t>アツカ</t>
    </rPh>
    <phoneticPr fontId="2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</si>
  <si>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20"/>
  </si>
  <si>
    <t>３　訓練概要　　　　</t>
    <phoneticPr fontId="20"/>
  </si>
  <si>
    <r>
      <t>（１）訓練科名（40文字以内）</t>
    </r>
    <r>
      <rPr>
        <u/>
        <sz val="16"/>
        <rFont val="ＭＳ 明朝"/>
        <family val="1"/>
        <charset val="128"/>
      </rPr>
      <t/>
    </r>
    <rPh sb="10" eb="12">
      <t>モジ</t>
    </rPh>
    <rPh sb="12" eb="14">
      <t>イナイ</t>
    </rPh>
    <phoneticPr fontId="20"/>
  </si>
  <si>
    <t>（２）訓練期間</t>
    <rPh sb="5" eb="7">
      <t>キカン</t>
    </rPh>
    <phoneticPr fontId="20"/>
  </si>
  <si>
    <t>～</t>
    <phoneticPr fontId="20"/>
  </si>
  <si>
    <t>か月）</t>
    <rPh sb="1" eb="2">
      <t>ゲツ</t>
    </rPh>
    <phoneticPr fontId="20"/>
  </si>
  <si>
    <t>（３）受講者定員</t>
    <phoneticPr fontId="20"/>
  </si>
  <si>
    <t>　　所　　在　　地</t>
  </si>
  <si>
    <t>５　訓練実施機関番号</t>
    <rPh sb="6" eb="8">
      <t>キカン</t>
    </rPh>
    <rPh sb="8" eb="10">
      <t>バンゴウ</t>
    </rPh>
    <phoneticPr fontId="20"/>
  </si>
  <si>
    <t>６　法人番号</t>
    <rPh sb="2" eb="4">
      <t>ホウジン</t>
    </rPh>
    <rPh sb="4" eb="6">
      <t>バンゴウ</t>
    </rPh>
    <phoneticPr fontId="20"/>
  </si>
  <si>
    <t>社会保険
労務士
記載欄</t>
    <rPh sb="0" eb="2">
      <t>シャカイ</t>
    </rPh>
    <rPh sb="2" eb="4">
      <t>ホケン</t>
    </rPh>
    <rPh sb="5" eb="8">
      <t>ロウムシ</t>
    </rPh>
    <rPh sb="9" eb="11">
      <t>キサイ</t>
    </rPh>
    <rPh sb="11" eb="12">
      <t>ラン</t>
    </rPh>
    <phoneticPr fontId="2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</si>
  <si>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20"/>
  </si>
  <si>
    <t>氏  　　　名</t>
    <rPh sb="0" eb="1">
      <t>シ</t>
    </rPh>
    <rPh sb="6" eb="7">
      <t>メイ</t>
    </rPh>
    <phoneticPr fontId="20"/>
  </si>
  <si>
    <t>電　話　番　号</t>
    <rPh sb="0" eb="1">
      <t>デン</t>
    </rPh>
    <rPh sb="2" eb="3">
      <t>ハナシ</t>
    </rPh>
    <rPh sb="4" eb="5">
      <t>バン</t>
    </rPh>
    <rPh sb="6" eb="7">
      <t>ゴウ</t>
    </rPh>
    <phoneticPr fontId="20"/>
  </si>
  <si>
    <t>※機構処理欄</t>
    <rPh sb="1" eb="3">
      <t>キコウ</t>
    </rPh>
    <rPh sb="3" eb="5">
      <t>ショリ</t>
    </rPh>
    <rPh sb="5" eb="6">
      <t>ラン</t>
    </rPh>
    <phoneticPr fontId="20"/>
  </si>
  <si>
    <t xml:space="preserve"> 施設名：</t>
    <rPh sb="1" eb="3">
      <t>シセツ</t>
    </rPh>
    <rPh sb="3" eb="4">
      <t>メイ</t>
    </rPh>
    <phoneticPr fontId="20"/>
  </si>
  <si>
    <t>担当者：</t>
    <rPh sb="0" eb="3">
      <t>タントウシャ</t>
    </rPh>
    <phoneticPr fontId="20"/>
  </si>
  <si>
    <t>㊞</t>
    <phoneticPr fontId="20"/>
  </si>
  <si>
    <t xml:space="preserve"> 申請書受理日：</t>
    <rPh sb="1" eb="4">
      <t>シンセイショ</t>
    </rPh>
    <rPh sb="4" eb="6">
      <t>ジュリ</t>
    </rPh>
    <rPh sb="6" eb="7">
      <t>ビ</t>
    </rPh>
    <phoneticPr fontId="20"/>
  </si>
  <si>
    <t>認定様式第1号（第1条関係）（裏面）</t>
    <rPh sb="0" eb="2">
      <t>ニンテイ</t>
    </rPh>
    <rPh sb="15" eb="16">
      <t>ウラ</t>
    </rPh>
    <rPh sb="16" eb="17">
      <t>メン</t>
    </rPh>
    <phoneticPr fontId="20"/>
  </si>
  <si>
    <t>（注　意　事　項）</t>
    <rPh sb="1" eb="2">
      <t>チュウ</t>
    </rPh>
    <rPh sb="3" eb="4">
      <t>イ</t>
    </rPh>
    <rPh sb="5" eb="6">
      <t>コト</t>
    </rPh>
    <rPh sb="7" eb="8">
      <t>コウ</t>
    </rPh>
    <phoneticPr fontId="20"/>
  </si>
  <si>
    <t>月開講</t>
    <phoneticPr fontId="1"/>
  </si>
  <si>
    <t>←入力しない</t>
    <phoneticPr fontId="1"/>
  </si>
  <si>
    <t>～</t>
    <phoneticPr fontId="1"/>
  </si>
  <si>
    <t>就職を想
定する職
業・職種</t>
    <phoneticPr fontId="1"/>
  </si>
  <si>
    <t>ハローワークに求職登録を行い、受講の必要性が認められた方。</t>
    <phoneticPr fontId="1"/>
  </si>
  <si>
    <t>郵送もしくは持参
（郵送の場合は当日消印有効）　</t>
    <phoneticPr fontId="1"/>
  </si>
  <si>
    <t>※募集の延長はありません。</t>
    <phoneticPr fontId="1"/>
  </si>
  <si>
    <t>〒</t>
    <phoneticPr fontId="1"/>
  </si>
  <si>
    <t>Tel:</t>
    <phoneticPr fontId="1"/>
  </si>
  <si>
    <t>TEL:</t>
    <phoneticPr fontId="1"/>
  </si>
  <si>
    <t>○○</t>
    <phoneticPr fontId="1"/>
  </si>
  <si>
    <t>○○○○○科</t>
    <rPh sb="5" eb="6">
      <t>カ</t>
    </rPh>
    <phoneticPr fontId="1"/>
  </si>
  <si>
    <t>●実践コース</t>
  </si>
  <si>
    <t>0000</t>
    <phoneticPr fontId="20"/>
  </si>
  <si>
    <t>0000</t>
    <phoneticPr fontId="20"/>
  </si>
  <si>
    <t>持ち物が特に必要なければ、"特になし"と記載</t>
    <phoneticPr fontId="1"/>
  </si>
  <si>
    <t>駐車場の有無、台数、使用料の有無及び金額を記載してください。</t>
    <phoneticPr fontId="1"/>
  </si>
  <si>
    <r>
      <t>※【選考場所】が訓練実施施設と同じ場合は</t>
    </r>
    <r>
      <rPr>
        <b/>
        <u/>
        <sz val="14"/>
        <color rgb="FFFF0000"/>
        <rFont val="ＭＳ Ｐゴシック"/>
        <family val="3"/>
        <charset val="128"/>
        <scheme val="minor"/>
      </rPr>
      <t>「訓練実施場所に同じ」</t>
    </r>
    <r>
      <rPr>
        <sz val="14"/>
        <color theme="1"/>
        <rFont val="ＭＳ Ｐゴシック"/>
        <family val="2"/>
        <charset val="128"/>
        <scheme val="minor"/>
      </rPr>
      <t>と記載してください。
　　また、その場合の地図は、実施場所のみ掲載いただければ結構です。また、横長に大きい地図を一枚掲載いただいても結構です。</t>
    </r>
    <phoneticPr fontId="1"/>
  </si>
  <si>
    <t>ハローワークに求職登録を行い、受講の必要性が認められた方。</t>
    <phoneticPr fontId="1"/>
  </si>
  <si>
    <t>アピールポイント</t>
    <phoneticPr fontId="1"/>
  </si>
  <si>
    <t>認定様式第５号</t>
    <phoneticPr fontId="20"/>
  </si>
  <si>
    <t>基礎コース</t>
    <phoneticPr fontId="20"/>
  </si>
  <si>
    <t>（</t>
    <phoneticPr fontId="47"/>
  </si>
  <si>
    <t>職場復帰支援コース
(※基礎コースのみ）</t>
    <rPh sb="0" eb="2">
      <t>ショクバ</t>
    </rPh>
    <rPh sb="2" eb="4">
      <t>フッキ</t>
    </rPh>
    <rPh sb="4" eb="6">
      <t>シエン</t>
    </rPh>
    <rPh sb="12" eb="14">
      <t>キソ</t>
    </rPh>
    <phoneticPr fontId="20"/>
  </si>
  <si>
    <r>
      <t xml:space="preserve">訓練推奨者
</t>
    </r>
    <r>
      <rPr>
        <sz val="6"/>
        <rFont val="ＭＳ Ｐゴシック"/>
        <family val="3"/>
        <charset val="128"/>
      </rPr>
      <t>(特定の者を想定する場合のみ)</t>
    </r>
    <phoneticPr fontId="20"/>
  </si>
  <si>
    <t>新規学校卒業者</t>
    <phoneticPr fontId="20"/>
  </si>
  <si>
    <t>ニート等の若者</t>
    <phoneticPr fontId="20"/>
  </si>
  <si>
    <t>母子家庭の母等</t>
    <phoneticPr fontId="20"/>
  </si>
  <si>
    <t>被災者</t>
    <phoneticPr fontId="20"/>
  </si>
  <si>
    <t>外国人</t>
    <phoneticPr fontId="20"/>
  </si>
  <si>
    <t>その他</t>
    <phoneticPr fontId="20"/>
  </si>
  <si>
    <t>） 認定機関 （</t>
    <phoneticPr fontId="20"/>
  </si>
  <si>
    <t>訓練概要</t>
    <phoneticPr fontId="20"/>
  </si>
  <si>
    <t>実施しない</t>
    <phoneticPr fontId="20"/>
  </si>
  <si>
    <t>※実施する場合、カリキュラムは別途作成し、総時間のみ記入してください。</t>
    <phoneticPr fontId="20"/>
  </si>
  <si>
    <t>訓練時間総合計</t>
    <phoneticPr fontId="47"/>
  </si>
  <si>
    <t>職場見学等</t>
    <rPh sb="0" eb="2">
      <t>ショクバ</t>
    </rPh>
    <rPh sb="2" eb="4">
      <t>ケンガク</t>
    </rPh>
    <rPh sb="4" eb="5">
      <t>トウ</t>
    </rPh>
    <phoneticPr fontId="47"/>
  </si>
  <si>
    <t>）</t>
    <phoneticPr fontId="47"/>
  </si>
  <si>
    <t>実践コース</t>
    <phoneticPr fontId="20"/>
  </si>
  <si>
    <t>筆記試験</t>
    <phoneticPr fontId="20"/>
  </si>
  <si>
    <t>その他 （</t>
    <phoneticPr fontId="20"/>
  </si>
  <si>
    <t>か月 ）</t>
    <phoneticPr fontId="47"/>
  </si>
  <si>
    <t>（ 訓練日数</t>
    <phoneticPr fontId="20"/>
  </si>
  <si>
    <t>日 ）</t>
    <phoneticPr fontId="20"/>
  </si>
  <si>
    <t>教科書代</t>
    <phoneticPr fontId="20"/>
  </si>
  <si>
    <t>指導方法</t>
    <phoneticPr fontId="20"/>
  </si>
  <si>
    <t>全ての受講者を一堂に集め、講師が直接指導する</t>
    <phoneticPr fontId="20"/>
  </si>
  <si>
    <t>ハローワークに求職登録を行い、受講の必要性が認められた方。</t>
    <phoneticPr fontId="1"/>
  </si>
  <si>
    <t>初歩からのパソコンビジネス基礎科</t>
    <rPh sb="0" eb="2">
      <t>ショホ</t>
    </rPh>
    <rPh sb="13" eb="15">
      <t>キソ</t>
    </rPh>
    <rPh sb="15" eb="16">
      <t>カ</t>
    </rPh>
    <phoneticPr fontId="1"/>
  </si>
  <si>
    <t>●基礎コース</t>
  </si>
  <si>
    <t>対象者</t>
    <rPh sb="0" eb="3">
      <t>タイショウシャ</t>
    </rPh>
    <phoneticPr fontId="1"/>
  </si>
  <si>
    <r>
      <t xml:space="preserve">●教科書
</t>
    </r>
    <r>
      <rPr>
        <sz val="13"/>
        <color theme="1"/>
        <rFont val="ＭＳ Ｐゴシック"/>
        <family val="3"/>
        <charset val="128"/>
        <scheme val="minor"/>
      </rPr>
      <t>（税込　10％）</t>
    </r>
    <phoneticPr fontId="1"/>
  </si>
  <si>
    <t>最少実施人数</t>
    <rPh sb="0" eb="2">
      <t>サイショウ</t>
    </rPh>
    <rPh sb="2" eb="4">
      <t>ジッシ</t>
    </rPh>
    <rPh sb="4" eb="6">
      <t>ニンズウ</t>
    </rPh>
    <phoneticPr fontId="1"/>
  </si>
  <si>
    <t>最少実施人数</t>
    <phoneticPr fontId="1"/>
  </si>
  <si>
    <t>最少実施人数</t>
    <phoneticPr fontId="1"/>
  </si>
  <si>
    <t>最少実施人数</t>
    <rPh sb="0" eb="2">
      <t>サイショウ</t>
    </rPh>
    <rPh sb="2" eb="4">
      <t>ジッシ</t>
    </rPh>
    <rPh sb="4" eb="6">
      <t>ニンズウ</t>
    </rPh>
    <phoneticPr fontId="1"/>
  </si>
  <si>
    <t>←</t>
    <phoneticPr fontId="1"/>
  </si>
  <si>
    <t>認定様式第５号「訓練内容」の科目を記載</t>
    <phoneticPr fontId="1"/>
  </si>
  <si>
    <t>認定様式第５号「訓練目標（仕上がり像）」の内容を記載</t>
    <phoneticPr fontId="1"/>
  </si>
  <si>
    <t>認定様式第５号「訓練対象者の条件」の内容を記載</t>
    <phoneticPr fontId="1"/>
  </si>
  <si>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20"/>
  </si>
  <si>
    <t>05 介護・医療・福祉分野</t>
    <phoneticPr fontId="20"/>
  </si>
  <si>
    <t>新型コロナウイルス感染防止対策</t>
    <rPh sb="0" eb="2">
      <t>シンガタ</t>
    </rPh>
    <rPh sb="9" eb="11">
      <t>カンセン</t>
    </rPh>
    <rPh sb="11" eb="13">
      <t>ボウシ</t>
    </rPh>
    <rPh sb="13" eb="15">
      <t>タイサク</t>
    </rPh>
    <phoneticPr fontId="1"/>
  </si>
  <si>
    <t>新型コロナウイルス感染防止対策</t>
    <phoneticPr fontId="1"/>
  </si>
  <si>
    <t>就職率、修了生の就職先、修了生の声、訓練校・訓練科目の特徴等記載して下さい。
就職率（雇用保険適用就職率）については、従来どおり留意事項に準じます。</t>
    <phoneticPr fontId="1"/>
  </si>
  <si>
    <t>アピールポイント</t>
    <phoneticPr fontId="1"/>
  </si>
  <si>
    <t xml:space="preserve">授業終了後に、パソコンを自由に使用して練習ができます。
現場経験のある講師陣が実践重視の内容で指導します。・・・・・・・・etc.
</t>
    <phoneticPr fontId="1"/>
  </si>
  <si>
    <r>
      <rPr>
        <b/>
        <sz val="13"/>
        <color rgb="FFFF0000"/>
        <rFont val="ＭＳ Ｐゴシック"/>
        <family val="3"/>
        <charset val="128"/>
        <scheme val="minor"/>
      </rPr>
      <t>地図は必須項目</t>
    </r>
    <r>
      <rPr>
        <sz val="13"/>
        <color theme="1"/>
        <rFont val="ＭＳ Ｐゴシック"/>
        <family val="3"/>
        <charset val="128"/>
        <scheme val="minor"/>
      </rPr>
      <t>、アピールポイントは任意です。
適宜、枠の大きさを変更して使用して下さい。</t>
    </r>
    <rPh sb="0" eb="2">
      <t>チズ</t>
    </rPh>
    <rPh sb="3" eb="5">
      <t>ヒッス</t>
    </rPh>
    <rPh sb="5" eb="7">
      <t>コウモク</t>
    </rPh>
    <rPh sb="17" eb="19">
      <t>ニンイ</t>
    </rPh>
    <rPh sb="23" eb="25">
      <t>テキギ</t>
    </rPh>
    <rPh sb="26" eb="27">
      <t>ワク</t>
    </rPh>
    <rPh sb="28" eb="29">
      <t>オオ</t>
    </rPh>
    <rPh sb="32" eb="34">
      <t>ヘンコウ</t>
    </rPh>
    <rPh sb="36" eb="38">
      <t>シヨウ</t>
    </rPh>
    <rPh sb="40" eb="41">
      <t>クダ</t>
    </rPh>
    <phoneticPr fontId="1"/>
  </si>
  <si>
    <t>マスク着用の周知徹底、手洗い場に石鹸の常備、入口等に消毒液を設置、こまめな換気、共用部分の定期的な消毒に取り組んでいます!!</t>
    <phoneticPr fontId="1"/>
  </si>
  <si>
    <t>※40文字以内で記入してください。</t>
    <phoneticPr fontId="20"/>
  </si>
  <si>
    <t>令和　　年　　月　　日</t>
    <rPh sb="0" eb="2">
      <t>レイワ</t>
    </rPh>
    <rPh sb="4" eb="5">
      <t>ネン</t>
    </rPh>
    <rPh sb="7" eb="8">
      <t>ツキ</t>
    </rPh>
    <rPh sb="10" eb="11">
      <t>ヒ</t>
    </rPh>
    <phoneticPr fontId="20"/>
  </si>
  <si>
    <t>受理番号：</t>
    <phoneticPr fontId="20"/>
  </si>
  <si>
    <t>訓練時間</t>
    <rPh sb="0" eb="2">
      <t>クンレン</t>
    </rPh>
    <rPh sb="2" eb="4">
      <t>ジカン</t>
    </rPh>
    <phoneticPr fontId="1"/>
  </si>
  <si>
    <t>介護分野等の訓練において、企業実習がある場合には、二段書きにより企業実習の時間帯を下段に（　）書きにて記載すること。（※同一時間帯であっても記載すること。）</t>
    <phoneticPr fontId="1"/>
  </si>
  <si>
    <r>
      <t>認定様式第５号「訓練修了後に取得できる資格」、「就職を想定する職業・職種」の内容を、各欄に記載。「就職を想定する職業・職種」の内容を記載</t>
    </r>
    <r>
      <rPr>
        <sz val="11"/>
        <color rgb="FFFF0000"/>
        <rFont val="ＭＳ Ｐゴシック"/>
        <family val="3"/>
        <charset val="128"/>
        <scheme val="minor"/>
      </rPr>
      <t>（基礎コースの基礎分野は斜線をいれる。）</t>
    </r>
    <rPh sb="66" eb="68">
      <t>キサイ</t>
    </rPh>
    <rPh sb="69" eb="71">
      <t>キソ</t>
    </rPh>
    <rPh sb="75" eb="77">
      <t>キソ</t>
    </rPh>
    <rPh sb="77" eb="79">
      <t>ブンヤ</t>
    </rPh>
    <rPh sb="80" eb="82">
      <t>シャセン</t>
    </rPh>
    <phoneticPr fontId="1"/>
  </si>
  <si>
    <r>
      <rPr>
        <b/>
        <sz val="11"/>
        <color rgb="FFFF0000"/>
        <rFont val="ＭＳ Ｐゴシック"/>
        <family val="3"/>
        <charset val="128"/>
        <scheme val="minor"/>
      </rPr>
      <t>感染症防止対策の例：</t>
    </r>
    <r>
      <rPr>
        <sz val="11"/>
        <color theme="1"/>
        <rFont val="ＭＳ Ｐゴシック"/>
        <family val="3"/>
        <charset val="128"/>
        <scheme val="minor"/>
      </rPr>
      <t xml:space="preserve">マスク着用の周知徹底、手洗い場に石鹸の常備、入口等に消毒液を設置、手洗い及び消毒方法の掲示、こまめな換気、座席間に簡易パーテーションの設置、可能な限り間隔を空けた座席レイアウト、共用部分の定期的な消毒等  </t>
    </r>
    <r>
      <rPr>
        <b/>
        <sz val="11"/>
        <color rgb="FFFF0000"/>
        <rFont val="ＭＳ Ｐゴシック"/>
        <family val="3"/>
        <charset val="128"/>
        <scheme val="minor"/>
      </rPr>
      <t xml:space="preserve"> ※対策を講じている内容を記載</t>
    </r>
    <rPh sb="115" eb="117">
      <t>タイサク</t>
    </rPh>
    <rPh sb="118" eb="119">
      <t>コウ</t>
    </rPh>
    <rPh sb="123" eb="125">
      <t>ナイヨウ</t>
    </rPh>
    <rPh sb="126" eb="128">
      <t>キサイ</t>
    </rPh>
    <phoneticPr fontId="1"/>
  </si>
  <si>
    <t>郵送・持参の可否、郵送の場合の期限（消印有効）など、
実情に合わせて変更してください。</t>
    <phoneticPr fontId="1"/>
  </si>
  <si>
    <t>①○名程度（半数以下を記載して下さい。）　②定員の半数に満たない場合は、中止になる場合があります。①または②を記載して下さい。</t>
    <rPh sb="28" eb="29">
      <t>ミ</t>
    </rPh>
    <phoneticPr fontId="1"/>
  </si>
  <si>
    <t>令和３年度</t>
    <rPh sb="0" eb="1">
      <t>レイ</t>
    </rPh>
    <rPh sb="1" eb="2">
      <t>ワ</t>
    </rPh>
    <rPh sb="3" eb="5">
      <t>ネンド</t>
    </rPh>
    <rPh sb="4" eb="5">
      <t>ド</t>
    </rPh>
    <phoneticPr fontId="1"/>
  </si>
  <si>
    <t>03営業・販売・事務分野</t>
  </si>
  <si>
    <t>←</t>
    <phoneticPr fontId="1"/>
  </si>
  <si>
    <t>託児サービス付き訓練</t>
    <rPh sb="0" eb="2">
      <t>タクジ</t>
    </rPh>
    <rPh sb="6" eb="7">
      <t>ツ</t>
    </rPh>
    <rPh sb="8" eb="10">
      <t>クンレン</t>
    </rPh>
    <phoneticPr fontId="1"/>
  </si>
  <si>
    <t>このコースは託児をご希望にならない方も受講可能です（注釈をいれてください。）　　</t>
    <rPh sb="26" eb="28">
      <t>チュウシャク</t>
    </rPh>
    <phoneticPr fontId="1"/>
  </si>
  <si>
    <t>４　訓練実施会場</t>
    <phoneticPr fontId="20"/>
  </si>
  <si>
    <t>訓練実施施設名</t>
    <rPh sb="0" eb="6">
      <t>クンレンジッシシセツ</t>
    </rPh>
    <rPh sb="6" eb="7">
      <t>メイ</t>
    </rPh>
    <phoneticPr fontId="2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</si>
  <si>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20"/>
  </si>
  <si>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20"/>
  </si>
  <si>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20"/>
  </si>
  <si>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20"/>
  </si>
  <si>
    <t>オンライン計</t>
    <rPh sb="5" eb="6">
      <t>ケイ</t>
    </rPh>
    <phoneticPr fontId="20"/>
  </si>
  <si>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0"/>
  </si>
  <si>
    <t>総訓練時間</t>
    <rPh sb="0" eb="1">
      <t>ソウ</t>
    </rPh>
    <rPh sb="1" eb="3">
      <t>クンレン</t>
    </rPh>
    <rPh sb="3" eb="5">
      <t>ジカン</t>
    </rPh>
    <phoneticPr fontId="1"/>
  </si>
  <si>
    <t>時間</t>
    <rPh sb="0" eb="2">
      <t>ジカン</t>
    </rPh>
    <phoneticPr fontId="1"/>
  </si>
  <si>
    <t>通所可能（混在型）</t>
    <rPh sb="0" eb="2">
      <t>ツウショ</t>
    </rPh>
    <rPh sb="2" eb="4">
      <t>カノウ</t>
    </rPh>
    <rPh sb="5" eb="7">
      <t>コンザイ</t>
    </rPh>
    <rPh sb="7" eb="8">
      <t>カタ</t>
    </rPh>
    <phoneticPr fontId="1"/>
  </si>
  <si>
    <t>通所不可（単独型）</t>
    <rPh sb="0" eb="2">
      <t>ツウショ</t>
    </rPh>
    <rPh sb="2" eb="4">
      <t>フカ</t>
    </rPh>
    <rPh sb="5" eb="7">
      <t>タンドク</t>
    </rPh>
    <rPh sb="7" eb="8">
      <t>カタ</t>
    </rPh>
    <phoneticPr fontId="1"/>
  </si>
  <si>
    <t>訓練用機器</t>
    <rPh sb="0" eb="2">
      <t>クンレン</t>
    </rPh>
    <rPh sb="2" eb="3">
      <t>ヨウ</t>
    </rPh>
    <rPh sb="3" eb="5">
      <t>キキ</t>
    </rPh>
    <phoneticPr fontId="1"/>
  </si>
  <si>
    <t>推奨環境</t>
    <rPh sb="0" eb="2">
      <t>スイショウ</t>
    </rPh>
    <rPh sb="2" eb="4">
      <t>カンキョウ</t>
    </rPh>
    <phoneticPr fontId="1"/>
  </si>
  <si>
    <t>スマートフォンやタブレット等での受講</t>
    <rPh sb="13" eb="14">
      <t>ナド</t>
    </rPh>
    <rPh sb="16" eb="18">
      <t>ジュコウ</t>
    </rPh>
    <phoneticPr fontId="1"/>
  </si>
  <si>
    <t>否</t>
  </si>
  <si>
    <t>ソフトウェア</t>
    <phoneticPr fontId="1"/>
  </si>
  <si>
    <t>カメラとマイク機能</t>
    <rPh sb="7" eb="9">
      <t>キノウ</t>
    </rPh>
    <phoneticPr fontId="1"/>
  </si>
  <si>
    <t>必須</t>
    <phoneticPr fontId="1"/>
  </si>
  <si>
    <t>インターネッ
ト接続環境</t>
    <rPh sb="8" eb="10">
      <t>セツゾク</t>
    </rPh>
    <rPh sb="10" eb="12">
      <t>カンキョウ</t>
    </rPh>
    <phoneticPr fontId="1"/>
  </si>
  <si>
    <t>パソコンスキル</t>
    <phoneticPr fontId="1"/>
  </si>
  <si>
    <t>有</t>
    <rPh sb="0" eb="1">
      <t>ア</t>
    </rPh>
    <phoneticPr fontId="1"/>
  </si>
  <si>
    <t>無</t>
    <rPh sb="0" eb="1">
      <t>ム</t>
    </rPh>
    <phoneticPr fontId="1"/>
  </si>
  <si>
    <t>受講者負担</t>
    <rPh sb="0" eb="3">
      <t>ジュコウシャ</t>
    </rPh>
    <rPh sb="3" eb="5">
      <t>フタン</t>
    </rPh>
    <phoneticPr fontId="1"/>
  </si>
  <si>
    <t>実施機関負担</t>
    <rPh sb="0" eb="2">
      <t>ジッシ</t>
    </rPh>
    <rPh sb="2" eb="4">
      <t>キカン</t>
    </rPh>
    <rPh sb="4" eb="6">
      <t>フタン</t>
    </rPh>
    <phoneticPr fontId="1"/>
  </si>
  <si>
    <t>通信費：</t>
    <rPh sb="0" eb="3">
      <t>ツウシンヒ</t>
    </rPh>
    <phoneticPr fontId="1"/>
  </si>
  <si>
    <t>CPU：</t>
    <phoneticPr fontId="1"/>
  </si>
  <si>
    <t>メモリ：</t>
    <phoneticPr fontId="1"/>
  </si>
  <si>
    <t>OS：</t>
    <phoneticPr fontId="1"/>
  </si>
  <si>
    <t>（有償）</t>
    <rPh sb="1" eb="3">
      <t>ユウショウ</t>
    </rPh>
    <phoneticPr fontId="1"/>
  </si>
  <si>
    <t>（無償）</t>
    <rPh sb="1" eb="3">
      <t>ムショウ</t>
    </rPh>
    <phoneticPr fontId="1"/>
  </si>
  <si>
    <t>上りと下りの実測値</t>
    <rPh sb="0" eb="1">
      <t>ノボ</t>
    </rPh>
    <rPh sb="3" eb="4">
      <t>クダ</t>
    </rPh>
    <rPh sb="6" eb="9">
      <t>ジッソクチ</t>
    </rPh>
    <phoneticPr fontId="1"/>
  </si>
  <si>
    <t>Mbps以上</t>
    <rPh sb="4" eb="6">
      <t>イジョウ</t>
    </rPh>
    <phoneticPr fontId="1"/>
  </si>
  <si>
    <t>月額：</t>
    <phoneticPr fontId="1"/>
  </si>
  <si>
    <t>円</t>
    <phoneticPr fontId="1"/>
  </si>
  <si>
    <t>×1か月</t>
    <rPh sb="3" eb="4">
      <t>ツキ</t>
    </rPh>
    <phoneticPr fontId="1"/>
  </si>
  <si>
    <t>①貸与：有または無を選択する。
②貸与が有の場合に有償か無償かを選択する。
　貸与希望者全員に無償で貸与することができる場合に限り、無償と記載する。
③有償の場合は、費用も記載する。</t>
    <rPh sb="1" eb="3">
      <t>タイヨ</t>
    </rPh>
    <rPh sb="4" eb="5">
      <t>アリ</t>
    </rPh>
    <rPh sb="8" eb="9">
      <t>ム</t>
    </rPh>
    <rPh sb="10" eb="12">
      <t>センタク</t>
    </rPh>
    <rPh sb="17" eb="19">
      <t>タイヨ</t>
    </rPh>
    <rPh sb="20" eb="21">
      <t>ア</t>
    </rPh>
    <rPh sb="22" eb="24">
      <t>バアイ</t>
    </rPh>
    <rPh sb="25" eb="27">
      <t>ユウショウ</t>
    </rPh>
    <rPh sb="28" eb="30">
      <t>ムショウ</t>
    </rPh>
    <rPh sb="32" eb="34">
      <t>センタク</t>
    </rPh>
    <rPh sb="76" eb="78">
      <t>ユウショウ</t>
    </rPh>
    <rPh sb="79" eb="81">
      <t>バアイ</t>
    </rPh>
    <rPh sb="83" eb="85">
      <t>ヒヨウ</t>
    </rPh>
    <rPh sb="86" eb="88">
      <t>キサイ</t>
    </rPh>
    <phoneticPr fontId="1"/>
  </si>
  <si>
    <t>zoom、Microsoft　Teams等　</t>
    <rPh sb="20" eb="21">
      <t>ナド</t>
    </rPh>
    <phoneticPr fontId="1"/>
  </si>
  <si>
    <t>OSは訓練実施施設と同じものを使用することが望ましい。</t>
    <rPh sb="3" eb="5">
      <t>クンレン</t>
    </rPh>
    <rPh sb="5" eb="7">
      <t>ジッシ</t>
    </rPh>
    <rPh sb="7" eb="9">
      <t>シセツ</t>
    </rPh>
    <rPh sb="10" eb="11">
      <t>オナ</t>
    </rPh>
    <rPh sb="15" eb="17">
      <t>シヨウ</t>
    </rPh>
    <rPh sb="22" eb="23">
      <t>ノゾ</t>
    </rPh>
    <phoneticPr fontId="1"/>
  </si>
  <si>
    <t>モバイルルーター等
①貸与：有または無を選択する。
②貸与が有の場合に有償か無償かを選択する。
　貸与希望者全員に無償で貸与することができる場合に限り、無償と記載する。
③有償の場合は、費用も記載する。
④通信費：受講者負担または実施機関負担を選択する。</t>
    <rPh sb="8" eb="9">
      <t>ナド</t>
    </rPh>
    <rPh sb="103" eb="105">
      <t>ツウシン</t>
    </rPh>
    <rPh sb="105" eb="106">
      <t>ヒ</t>
    </rPh>
    <rPh sb="107" eb="110">
      <t>ジュコウシャ</t>
    </rPh>
    <rPh sb="110" eb="112">
      <t>フタン</t>
    </rPh>
    <rPh sb="115" eb="117">
      <t>ジッシ</t>
    </rPh>
    <rPh sb="117" eb="119">
      <t>キカン</t>
    </rPh>
    <rPh sb="119" eb="121">
      <t>フタン</t>
    </rPh>
    <rPh sb="122" eb="124">
      <t>センタク</t>
    </rPh>
    <phoneticPr fontId="1"/>
  </si>
  <si>
    <t>4GB以上</t>
    <rPh sb="3" eb="5">
      <t>イジョウ</t>
    </rPh>
    <phoneticPr fontId="1"/>
  </si>
  <si>
    <t>Windows8以上</t>
    <rPh sb="8" eb="10">
      <t>イジョウ</t>
    </rPh>
    <phoneticPr fontId="1"/>
  </si>
  <si>
    <t>ソフトウェアは同時双方向で送受信できるものを記載する。
バージョンも記載する。（訓練実施施設と同じものを使用することが望ましい。）</t>
    <rPh sb="7" eb="9">
      <t>ドウジ</t>
    </rPh>
    <rPh sb="9" eb="12">
      <t>ソウホウコウ</t>
    </rPh>
    <rPh sb="13" eb="16">
      <t>ソウジュシン</t>
    </rPh>
    <rPh sb="22" eb="24">
      <t>キサイ</t>
    </rPh>
    <rPh sb="34" eb="36">
      <t>キサイ</t>
    </rPh>
    <phoneticPr fontId="1"/>
  </si>
  <si>
    <t>訓練科名</t>
    <rPh sb="0" eb="2">
      <t>クンレン</t>
    </rPh>
    <rPh sb="2" eb="4">
      <t>カメイ</t>
    </rPh>
    <phoneticPr fontId="1"/>
  </si>
  <si>
    <t>訓練実施施設名</t>
    <rPh sb="0" eb="2">
      <t>クンレン</t>
    </rPh>
    <rPh sb="2" eb="4">
      <t>ジッシ</t>
    </rPh>
    <rPh sb="4" eb="6">
      <t>シセツ</t>
    </rPh>
    <rPh sb="6" eb="7">
      <t>メイ</t>
    </rPh>
    <phoneticPr fontId="1"/>
  </si>
  <si>
    <t>○○パソコンスクール</t>
    <phoneticPr fontId="1"/>
  </si>
  <si>
    <t>○○○○○科</t>
    <rPh sb="5" eb="6">
      <t>カ</t>
    </rPh>
    <phoneticPr fontId="1"/>
  </si>
  <si>
    <t>通所による訓練受講</t>
    <rPh sb="0" eb="2">
      <t>ツウショ</t>
    </rPh>
    <rPh sb="5" eb="7">
      <t>クンレン</t>
    </rPh>
    <rPh sb="7" eb="9">
      <t>ジュコウ</t>
    </rPh>
    <phoneticPr fontId="1"/>
  </si>
  <si>
    <t>可</t>
    <rPh sb="0" eb="1">
      <t>カ</t>
    </rPh>
    <phoneticPr fontId="1"/>
  </si>
  <si>
    <t>✔</t>
  </si>
  <si>
    <t>不可</t>
    <rPh sb="0" eb="2">
      <t>フカ</t>
    </rPh>
    <phoneticPr fontId="1"/>
  </si>
  <si>
    <t>※受講場所は、原則として受講者の自宅
　不特定多数が利用する公衆無線LAN（Free Wi-Fi 等）の使用は認められません。</t>
    <rPh sb="1" eb="3">
      <t>ジュコウ</t>
    </rPh>
    <rPh sb="3" eb="5">
      <t>バショ</t>
    </rPh>
    <rPh sb="7" eb="9">
      <t>ゲンソク</t>
    </rPh>
    <rPh sb="12" eb="15">
      <t>ジュコウシャ</t>
    </rPh>
    <rPh sb="16" eb="18">
      <t>ジタク</t>
    </rPh>
    <phoneticPr fontId="1"/>
  </si>
  <si>
    <t>その他</t>
    <rPh sb="2" eb="3">
      <t>タ</t>
    </rPh>
    <phoneticPr fontId="1"/>
  </si>
  <si>
    <t>オンラインによる訓練内容と時間数を記載する。</t>
    <rPh sb="8" eb="10">
      <t>クンレン</t>
    </rPh>
    <rPh sb="10" eb="12">
      <t>ナイヨウ</t>
    </rPh>
    <rPh sb="13" eb="16">
      <t>ジカンスウ</t>
    </rPh>
    <rPh sb="17" eb="19">
      <t>キサイ</t>
    </rPh>
    <phoneticPr fontId="1"/>
  </si>
  <si>
    <t>※受講場所は、原則として受講者の自宅
　不特定多数が利用する公衆無線LAN（Free Wi-Fi 等）の使用は認められません。</t>
    <phoneticPr fontId="1"/>
  </si>
  <si>
    <t>オンラインによる訓練について</t>
    <rPh sb="8" eb="10">
      <t>クンレン</t>
    </rPh>
    <phoneticPr fontId="1"/>
  </si>
  <si>
    <t>受講可能条件</t>
    <rPh sb="0" eb="2">
      <t>ジュコウ</t>
    </rPh>
    <rPh sb="2" eb="4">
      <t>カノウ</t>
    </rPh>
    <rPh sb="4" eb="6">
      <t>ジョウケン</t>
    </rPh>
    <phoneticPr fontId="1"/>
  </si>
  <si>
    <t>【留意事項】
オンラインによる訓練受講の場合でも、通信障害が多く発生した場合は、通所受講へ切り替えてもらう可能性があります。</t>
    <rPh sb="1" eb="3">
      <t>リュウイ</t>
    </rPh>
    <rPh sb="3" eb="5">
      <t>ジコウ</t>
    </rPh>
    <rPh sb="15" eb="17">
      <t>クンレン</t>
    </rPh>
    <rPh sb="17" eb="19">
      <t>ジュコウ</t>
    </rPh>
    <rPh sb="20" eb="22">
      <t>バアイ</t>
    </rPh>
    <phoneticPr fontId="1"/>
  </si>
  <si>
    <t>パソコンの貸与</t>
    <rPh sb="5" eb="7">
      <t>タイヨ</t>
    </rPh>
    <phoneticPr fontId="1"/>
  </si>
  <si>
    <t>モバイルルーター等の貸与</t>
    <rPh sb="8" eb="9">
      <t>ナド</t>
    </rPh>
    <phoneticPr fontId="1"/>
  </si>
  <si>
    <t>2Ghz以上　（core  i3、Ryzen  3  等）</t>
    <rPh sb="4" eb="6">
      <t>イジョウ</t>
    </rPh>
    <rPh sb="27" eb="28">
      <t>ナド</t>
    </rPh>
    <phoneticPr fontId="1"/>
  </si>
  <si>
    <t>【学科】パソコン基礎知識（6ｈ）、文書知識（3ｈ）､帳票知識（3ｈ)</t>
    <rPh sb="1" eb="3">
      <t>ガッカ</t>
    </rPh>
    <rPh sb="8" eb="10">
      <t>キソ</t>
    </rPh>
    <rPh sb="10" eb="12">
      <t>チシキ</t>
    </rPh>
    <rPh sb="17" eb="19">
      <t>ブンショ</t>
    </rPh>
    <rPh sb="19" eb="21">
      <t>チシキ</t>
    </rPh>
    <phoneticPr fontId="1"/>
  </si>
  <si>
    <t>職場見学（12ｈ）</t>
    <rPh sb="0" eb="2">
      <t>ショクバ</t>
    </rPh>
    <rPh sb="2" eb="4">
      <t>ケンガク</t>
    </rPh>
    <phoneticPr fontId="1"/>
  </si>
  <si>
    <t>通信障害等でオンライン接続が遮断された場合に、事務担当者のアドバイスにより対応できること</t>
    <rPh sb="0" eb="2">
      <t>ツウシン</t>
    </rPh>
    <rPh sb="2" eb="4">
      <t>ショウガイ</t>
    </rPh>
    <rPh sb="4" eb="5">
      <t>ナド</t>
    </rPh>
    <rPh sb="11" eb="13">
      <t>セツゾク</t>
    </rPh>
    <rPh sb="14" eb="16">
      <t>シャダン</t>
    </rPh>
    <rPh sb="19" eb="21">
      <t>バアイ</t>
    </rPh>
    <rPh sb="23" eb="25">
      <t>ジム</t>
    </rPh>
    <rPh sb="25" eb="28">
      <t>タントウシャ</t>
    </rPh>
    <rPh sb="37" eb="39">
      <t>タイオウ</t>
    </rPh>
    <phoneticPr fontId="1"/>
  </si>
  <si>
    <t xml:space="preserve">【留意事項】
</t>
    <rPh sb="1" eb="3">
      <t>リュウイ</t>
    </rPh>
    <rPh sb="3" eb="5">
      <t>ジコウ</t>
    </rPh>
    <phoneticPr fontId="1"/>
  </si>
  <si>
    <t>可または不可を選択する。</t>
    <rPh sb="0" eb="1">
      <t>カ</t>
    </rPh>
    <rPh sb="4" eb="6">
      <t>フカ</t>
    </rPh>
    <rPh sb="7" eb="9">
      <t>センタク</t>
    </rPh>
    <phoneticPr fontId="1"/>
  </si>
  <si>
    <t>通所による訓練受講が不可の場合は、受講者の機器、インターネット接続環境等が確実に整備されている必要があります。
など留意することを記載する。</t>
    <rPh sb="58" eb="60">
      <t>リュウイ</t>
    </rPh>
    <rPh sb="65" eb="67">
      <t>キサイ</t>
    </rPh>
    <phoneticPr fontId="1"/>
  </si>
  <si>
    <t>機器の不調等により訓練を受講できなかった場合の対応等について、補足事項があれば記載する。</t>
    <rPh sb="23" eb="25">
      <t>タイオウ</t>
    </rPh>
    <rPh sb="25" eb="26">
      <t>ナド</t>
    </rPh>
    <rPh sb="31" eb="33">
      <t>ホソク</t>
    </rPh>
    <rPh sb="33" eb="35">
      <t>ジコウ</t>
    </rPh>
    <rPh sb="39" eb="41">
      <t>キサイ</t>
    </rPh>
    <phoneticPr fontId="1"/>
  </si>
  <si>
    <t>インターネット接続環境が確実に整っているかを確認してください。　など</t>
    <rPh sb="7" eb="9">
      <t>セツゾク</t>
    </rPh>
    <rPh sb="9" eb="11">
      <t>カンキョウ</t>
    </rPh>
    <rPh sb="12" eb="14">
      <t>カクジツ</t>
    </rPh>
    <rPh sb="15" eb="16">
      <t>トトノ</t>
    </rPh>
    <rPh sb="22" eb="24">
      <t>カクニン</t>
    </rPh>
    <phoneticPr fontId="1"/>
  </si>
  <si>
    <t>オンライン訓練実施日の
通所の可否</t>
    <rPh sb="5" eb="7">
      <t>クンレン</t>
    </rPh>
    <rPh sb="7" eb="9">
      <t>ジッシ</t>
    </rPh>
    <rPh sb="9" eb="10">
      <t>ニチ</t>
    </rPh>
    <rPh sb="12" eb="14">
      <t>ツウショ</t>
    </rPh>
    <rPh sb="15" eb="17">
      <t>カヒ</t>
    </rPh>
    <phoneticPr fontId="1"/>
  </si>
  <si>
    <t>オンライン訓練実施日の　
通所の可否</t>
    <rPh sb="5" eb="7">
      <t>クンレン</t>
    </rPh>
    <rPh sb="7" eb="9">
      <t>ジッシ</t>
    </rPh>
    <rPh sb="9" eb="10">
      <t>ニチ</t>
    </rPh>
    <rPh sb="13" eb="15">
      <t>ツウショ</t>
    </rPh>
    <rPh sb="16" eb="18">
      <t>カヒ</t>
    </rPh>
    <phoneticPr fontId="1"/>
  </si>
  <si>
    <r>
      <t xml:space="preserve">●教科書
</t>
    </r>
    <r>
      <rPr>
        <sz val="13"/>
        <color theme="1"/>
        <rFont val="ＭＳ Ｐゴシック"/>
        <family val="3"/>
        <charset val="128"/>
        <scheme val="minor"/>
      </rPr>
      <t>（税込）</t>
    </r>
    <phoneticPr fontId="1"/>
  </si>
  <si>
    <t>訓練日数</t>
    <rPh sb="0" eb="2">
      <t>クンレン</t>
    </rPh>
    <rPh sb="2" eb="4">
      <t>ニッスウ</t>
    </rPh>
    <phoneticPr fontId="1"/>
  </si>
  <si>
    <t>総訓練日数</t>
    <rPh sb="0" eb="1">
      <t>ソウ</t>
    </rPh>
    <rPh sb="1" eb="3">
      <t>クンレン</t>
    </rPh>
    <rPh sb="3" eb="5">
      <t>ニッスウ</t>
    </rPh>
    <phoneticPr fontId="1"/>
  </si>
  <si>
    <t>日</t>
    <rPh sb="0" eb="1">
      <t>ニチ</t>
    </rPh>
    <phoneticPr fontId="1"/>
  </si>
  <si>
    <t>うちオンライン</t>
    <phoneticPr fontId="1"/>
  </si>
  <si>
    <t>日</t>
    <rPh sb="0" eb="1">
      <t>ニチ</t>
    </rPh>
    <phoneticPr fontId="1"/>
  </si>
  <si>
    <t>時間</t>
    <phoneticPr fontId="1"/>
  </si>
  <si>
    <t>時間</t>
    <rPh sb="0" eb="2">
      <t>ジカン</t>
    </rPh>
    <phoneticPr fontId="1"/>
  </si>
  <si>
    <t>令和4年度</t>
    <rPh sb="0" eb="1">
      <t>レイ</t>
    </rPh>
    <rPh sb="1" eb="2">
      <t>ワ</t>
    </rPh>
    <rPh sb="3" eb="5">
      <t>ネンド</t>
    </rPh>
    <phoneticPr fontId="1"/>
  </si>
  <si>
    <t>令和４年度</t>
    <rPh sb="0" eb="1">
      <t>レイ</t>
    </rPh>
    <rPh sb="1" eb="2">
      <t>ワ</t>
    </rPh>
    <rPh sb="3" eb="5">
      <t>ネンド</t>
    </rPh>
    <rPh sb="4" eb="5">
      <t>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</si>
</sst>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411]ggge&quot;年&quot;m&quot;月&quot;d&quot;日&quot;\(aaa\)"/>
    <numFmt numFmtId="177" formatCode="General&quot;カ&quot;&quot;月&quot;"/>
    <numFmt numFmtId="178" formatCode="General&quot;名&quot;"/>
    <numFmt numFmtId="179" formatCode="0_);[Red]\(0\)"/>
    <numFmt numFmtId="180" formatCode="General&quot;日&quot;"/>
    <numFmt numFmtId="181" formatCode="#,##0_)&quot;円&quot;"/>
    <numFmt numFmtId="182" formatCode="00"/>
    <numFmt numFmtId="183" formatCode="#,##0&quot;時間&quot;"/>
    <numFmt numFmtId="184" formatCode="#,##0&quot;円&quot;"/>
    <numFmt numFmtId="185" formatCode="#,###&quot;時間&quot;"/>
    <numFmt numFmtId="186" formatCode="#,##0_);[Red]\(#,##0\)"/>
  </numFmts>
  <fonts count="91">
    <font>
      <sz val="11"/>
      <color theme="1"/>
      <name val="ＭＳ Ｐゴシック"/>
      <family val="2"/>
      <charset val="128"/>
      <scheme val="minor"/>
    </font>
    <font>
      <sz val="6"/>
      <name val="ＭＳ Ｐゴシック"/>
      <family val="2"/>
      <charset val="128"/>
      <scheme val="minor"/>
    </font>
    <font>
      <b/>
      <sz val="14"/>
      <color theme="0"/>
      <name val="ＭＳ ゴシック"/>
      <family val="3"/>
      <charset val="128"/>
    </font>
    <font>
      <b/>
      <sz val="11"/>
      <color theme="0"/>
      <name val="ＭＳ ゴシック"/>
      <family val="3"/>
      <charset val="128"/>
    </font>
    <font>
      <b/>
      <sz val="14"/>
      <color theme="0"/>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1"/>
      <color theme="0"/>
      <name val="ＭＳ Ｐゴシック"/>
      <family val="3"/>
      <charset val="128"/>
      <scheme val="minor"/>
    </font>
    <font>
      <b/>
      <sz val="14"/>
      <color theme="0"/>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b/>
      <sz val="12"/>
      <color theme="0"/>
      <name val="ＭＳ Ｐゴシック"/>
      <family val="3"/>
      <charset val="128"/>
      <scheme val="minor"/>
    </font>
    <font>
      <b/>
      <i/>
      <sz val="14"/>
      <color rgb="FFFF0000"/>
      <name val="ＭＳ Ｐゴシック"/>
      <family val="3"/>
      <charset val="128"/>
      <scheme val="minor"/>
    </font>
    <font>
      <sz val="9"/>
      <color indexed="81"/>
      <name val="ＭＳ Ｐゴシック"/>
      <family val="3"/>
      <charset val="128"/>
    </font>
    <font>
      <b/>
      <sz val="9"/>
      <color indexed="81"/>
      <name val="ＭＳ Ｐゴシック"/>
      <family val="3"/>
      <charset val="128"/>
    </font>
    <font>
      <b/>
      <sz val="13"/>
      <color theme="0"/>
      <name val="ＭＳ ゴシック"/>
      <family val="3"/>
      <charset val="128"/>
    </font>
    <font>
      <sz val="11"/>
      <color theme="1"/>
      <name val="ＭＳ Ｐゴシック"/>
      <family val="3"/>
      <charset val="128"/>
      <scheme val="minor"/>
    </font>
    <font>
      <sz val="11"/>
      <name val="ＭＳ Ｐゴシック"/>
      <family val="3"/>
      <charset val="128"/>
    </font>
    <font>
      <sz val="6"/>
      <name val="ＭＳ Ｐゴシック"/>
      <family val="3"/>
      <charset val="128"/>
    </font>
    <font>
      <sz val="12"/>
      <name val="ＭＳ Ｐゴシック"/>
      <family val="3"/>
      <charset val="128"/>
    </font>
    <font>
      <sz val="16"/>
      <name val="ＭＳ 明朝"/>
      <family val="1"/>
      <charset val="128"/>
    </font>
    <font>
      <sz val="9"/>
      <name val="ＭＳ Ｐゴシック"/>
      <family val="3"/>
      <charset val="128"/>
    </font>
    <font>
      <sz val="10"/>
      <name val="ＭＳ Ｐゴシック"/>
      <family val="3"/>
      <charset val="128"/>
    </font>
    <font>
      <sz val="8"/>
      <name val="ＭＳ Ｐゴシック"/>
      <family val="3"/>
      <charset val="128"/>
    </font>
    <font>
      <sz val="14"/>
      <color indexed="8"/>
      <name val="ＭＳ Ｐゴシック"/>
      <family val="3"/>
      <charset val="128"/>
    </font>
    <font>
      <sz val="20"/>
      <color indexed="8"/>
      <name val="ＭＳ Ｐゴシック"/>
      <family val="3"/>
      <charset val="128"/>
    </font>
    <font>
      <sz val="20"/>
      <color theme="1"/>
      <name val="ＭＳ Ｐゴシック"/>
      <family val="3"/>
      <charset val="128"/>
      <scheme val="minor"/>
    </font>
    <font>
      <sz val="28"/>
      <color theme="1"/>
      <name val="ＭＳ Ｐゴシック"/>
      <family val="3"/>
      <charset val="128"/>
      <scheme val="minor"/>
    </font>
    <font>
      <b/>
      <sz val="22"/>
      <color theme="0"/>
      <name val="ＭＳ Ｐゴシック"/>
      <family val="3"/>
      <charset val="128"/>
      <scheme val="minor"/>
    </font>
    <font>
      <b/>
      <sz val="28"/>
      <color rgb="FFFF0000"/>
      <name val="ＭＳ Ｐゴシック"/>
      <family val="3"/>
      <charset val="128"/>
      <scheme val="minor"/>
    </font>
    <font>
      <b/>
      <sz val="24"/>
      <color theme="0"/>
      <name val="ＭＳ Ｐゴシック"/>
      <family val="3"/>
      <charset val="128"/>
      <scheme val="minor"/>
    </font>
    <font>
      <b/>
      <sz val="28"/>
      <color theme="0"/>
      <name val="ＭＳ Ｐゴシック"/>
      <family val="3"/>
      <charset val="128"/>
      <scheme val="minor"/>
    </font>
    <font>
      <b/>
      <sz val="13"/>
      <color theme="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36"/>
      <color rgb="FF002060"/>
      <name val="ＭＳ Ｐゴシック"/>
      <family val="2"/>
      <charset val="128"/>
      <scheme val="minor"/>
    </font>
    <font>
      <sz val="36"/>
      <color rgb="FF002060"/>
      <name val="ＭＳ Ｐゴシック"/>
      <family val="3"/>
      <charset val="128"/>
      <scheme val="minor"/>
    </font>
    <font>
      <b/>
      <u/>
      <sz val="14"/>
      <color rgb="FFFF0000"/>
      <name val="ＭＳ Ｐゴシック"/>
      <family val="3"/>
      <charset val="128"/>
      <scheme val="minor"/>
    </font>
    <font>
      <sz val="10"/>
      <color indexed="81"/>
      <name val="ＭＳ Ｐゴシック"/>
      <family val="3"/>
      <charset val="128"/>
    </font>
    <font>
      <sz val="13"/>
      <color theme="1"/>
      <name val="ＭＳ Ｐゴシック"/>
      <family val="3"/>
      <charset val="128"/>
      <scheme val="minor"/>
    </font>
    <font>
      <sz val="9"/>
      <color theme="1"/>
      <name val="ＭＳ Ｐゴシック"/>
      <family val="2"/>
      <charset val="128"/>
    </font>
    <font>
      <sz val="9"/>
      <color theme="1"/>
      <name val="ＭＳ Ｐゴシック"/>
      <family val="3"/>
      <charset val="128"/>
    </font>
    <font>
      <b/>
      <sz val="14"/>
      <name val="ＭＳ Ｐゴシック"/>
      <family val="3"/>
      <charset val="128"/>
    </font>
    <font>
      <sz val="16"/>
      <name val="ＭＳ Ｐゴシック"/>
      <family val="3"/>
      <charset val="128"/>
    </font>
    <font>
      <sz val="9"/>
      <name val="ＭＳ Ｐゴシック"/>
      <family val="2"/>
      <charset val="128"/>
    </font>
    <font>
      <sz val="6"/>
      <name val="ＭＳ Ｐゴシック"/>
      <family val="2"/>
      <charset val="128"/>
    </font>
    <font>
      <sz val="11"/>
      <name val="ＭＳ ゴシック"/>
      <family val="3"/>
      <charset val="128"/>
    </font>
    <font>
      <b/>
      <sz val="9"/>
      <color rgb="FFFF0000"/>
      <name val="ＭＳ Ｐゴシック"/>
      <family val="2"/>
      <charset val="128"/>
    </font>
    <font>
      <sz val="9"/>
      <color rgb="FF0000FF"/>
      <name val="ＭＳ Ｐゴシック"/>
      <family val="3"/>
      <charset val="128"/>
    </font>
    <font>
      <sz val="11"/>
      <name val="明朝"/>
      <family val="1"/>
      <charset val="128"/>
    </font>
    <font>
      <sz val="8"/>
      <name val="Arial"/>
      <family val="2"/>
    </font>
    <font>
      <b/>
      <sz val="12"/>
      <name val="Arial"/>
      <family val="2"/>
    </font>
    <font>
      <sz val="10"/>
      <name val="Arial"/>
      <family val="2"/>
    </font>
    <font>
      <sz val="12"/>
      <color theme="1"/>
      <name val="ＭＳ ゴシック"/>
      <family val="3"/>
      <charset val="128"/>
    </font>
    <font>
      <sz val="10"/>
      <name val="ＭＳ 明朝"/>
      <family val="1"/>
      <charset val="128"/>
    </font>
    <font>
      <sz val="14"/>
      <name val="ＭＳ 明朝"/>
      <family val="1"/>
      <charset val="128"/>
    </font>
    <font>
      <sz val="14"/>
      <name val="ＭＳ ゴシック"/>
      <family val="3"/>
      <charset val="128"/>
    </font>
    <font>
      <sz val="11"/>
      <name val="ＭＳ 明朝"/>
      <family val="1"/>
      <charset val="128"/>
    </font>
    <font>
      <sz val="14"/>
      <name val="ＭＳ Ｐゴシック"/>
      <family val="3"/>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u/>
      <sz val="16"/>
      <name val="ＭＳ 明朝"/>
      <family val="1"/>
      <charset val="128"/>
    </font>
    <font>
      <b/>
      <sz val="16"/>
      <color rgb="FFFF0000"/>
      <name val="ＭＳ 明朝"/>
      <family val="1"/>
      <charset val="128"/>
    </font>
    <font>
      <sz val="11"/>
      <color indexed="81"/>
      <name val="ＭＳ Ｐゴシック"/>
      <family val="3"/>
      <charset val="128"/>
    </font>
    <font>
      <sz val="9"/>
      <name val="ＭＳ Ｐゴシック"/>
      <family val="3"/>
      <charset val="128"/>
      <scheme val="minor"/>
    </font>
    <font>
      <sz val="8"/>
      <color theme="1"/>
      <name val="ＭＳ Ｐゴシック"/>
      <family val="2"/>
      <charset val="128"/>
      <scheme val="minor"/>
    </font>
    <font>
      <sz val="9"/>
      <color indexed="81"/>
      <name val="MS P ゴシック"/>
      <family val="3"/>
      <charset val="128"/>
    </font>
    <font>
      <b/>
      <sz val="10"/>
      <color theme="0"/>
      <name val="ＭＳ Ｐゴシック"/>
      <family val="3"/>
      <charset val="128"/>
      <scheme val="minor"/>
    </font>
    <font>
      <b/>
      <sz val="18"/>
      <color theme="0"/>
      <name val="ＭＳ Ｐゴシック"/>
      <family val="3"/>
      <charset val="128"/>
      <scheme val="minor"/>
    </font>
    <font>
      <b/>
      <sz val="13"/>
      <color rgb="FFFF0000"/>
      <name val="ＭＳ Ｐゴシック"/>
      <family val="3"/>
      <charset val="128"/>
      <scheme val="minor"/>
    </font>
    <font>
      <sz val="12"/>
      <color indexed="81"/>
      <name val="MS P ゴシック"/>
      <family val="3"/>
      <charset val="128"/>
    </font>
    <font>
      <b/>
      <sz val="12"/>
      <color indexed="81"/>
      <name val="MS P ゴシック"/>
      <family val="3"/>
      <charset val="128"/>
    </font>
    <font>
      <sz val="9"/>
      <color theme="1"/>
      <name val="ＭＳ Ｐゴシック"/>
      <family val="2"/>
      <charset val="128"/>
      <scheme val="minor"/>
    </font>
    <font>
      <sz val="9"/>
      <color theme="1"/>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1"/>
      <color theme="0"/>
      <name val="ＭＳ Ｐゴシック"/>
      <family val="2"/>
      <charset val="128"/>
      <scheme val="minor"/>
    </font>
    <font>
      <sz val="11"/>
      <color theme="0"/>
      <name val="ＭＳ Ｐゴシック"/>
      <family val="3"/>
      <charset val="128"/>
      <scheme val="minor"/>
    </font>
    <font>
      <sz val="8"/>
      <color rgb="FF0000FF"/>
      <name val="ＭＳ Ｐゴシック"/>
      <family val="3"/>
      <charset val="128"/>
    </font>
    <font>
      <sz val="11"/>
      <color rgb="FF0000FF"/>
      <name val="ＭＳ Ｐゴシック"/>
      <family val="3"/>
      <charset val="128"/>
    </font>
    <font>
      <sz val="20"/>
      <color theme="1"/>
      <name val="HGP創英角ｺﾞｼｯｸUB"/>
      <family val="3"/>
      <charset val="128"/>
    </font>
    <font>
      <sz val="14"/>
      <color theme="0"/>
      <name val="メイリオ"/>
      <family val="3"/>
      <charset val="128"/>
    </font>
    <font>
      <sz val="14"/>
      <color theme="1"/>
      <name val="メイリオ"/>
      <family val="3"/>
      <charset val="128"/>
    </font>
    <font>
      <sz val="11"/>
      <color theme="0"/>
      <name val="メイリオ"/>
      <family val="3"/>
      <charset val="128"/>
    </font>
    <font>
      <sz val="11"/>
      <color theme="1"/>
      <name val="メイリオ"/>
      <family val="3"/>
      <charset val="128"/>
    </font>
    <font>
      <sz val="12"/>
      <color theme="1"/>
      <name val="メイリオ"/>
      <family val="3"/>
      <charset val="128"/>
    </font>
    <font>
      <sz val="9"/>
      <color indexed="10"/>
      <name val="MS P ゴシック"/>
      <family val="3"/>
      <charset val="128"/>
    </font>
  </fonts>
  <fills count="13">
    <fill>
      <patternFill patternType="none"/>
    </fill>
    <fill>
      <patternFill patternType="gray125"/>
    </fill>
    <fill>
      <patternFill patternType="solid">
        <fgColor rgb="FF0066CC"/>
        <bgColor indexed="64"/>
      </patternFill>
    </fill>
    <fill>
      <patternFill patternType="solid">
        <fgColor rgb="FFCCECFF"/>
        <bgColor indexed="64"/>
      </patternFill>
    </fill>
    <fill>
      <patternFill patternType="solid">
        <fgColor rgb="FFFFFF00"/>
        <bgColor indexed="64"/>
      </patternFill>
    </fill>
    <fill>
      <patternFill patternType="solid">
        <fgColor rgb="FF008000"/>
        <bgColor indexed="64"/>
      </patternFill>
    </fill>
    <fill>
      <patternFill patternType="solid">
        <fgColor theme="0" tint="-0.249977111117893"/>
        <bgColor indexed="64"/>
      </patternFill>
    </fill>
    <fill>
      <patternFill patternType="solid">
        <fgColor indexed="22"/>
        <bgColor indexed="64"/>
      </patternFill>
    </fill>
    <fill>
      <patternFill patternType="solid">
        <fgColor indexed="26"/>
        <bgColor indexed="64"/>
      </patternFill>
    </fill>
    <fill>
      <patternFill patternType="solid">
        <fgColor rgb="FFFF33CC"/>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70C0"/>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theme="0"/>
      </top>
      <bottom/>
      <diagonal/>
    </border>
    <border>
      <left/>
      <right/>
      <top style="thin">
        <color theme="0"/>
      </top>
      <bottom/>
      <diagonal/>
    </border>
    <border>
      <left/>
      <right style="thin">
        <color indexed="64"/>
      </right>
      <top style="thin">
        <color theme="0"/>
      </top>
      <bottom/>
      <diagonal/>
    </border>
    <border>
      <left style="thin">
        <color indexed="64"/>
      </left>
      <right/>
      <top/>
      <bottom/>
      <diagonal/>
    </border>
    <border>
      <left/>
      <right style="thin">
        <color indexed="64"/>
      </right>
      <top/>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right/>
      <top style="thin">
        <color theme="0"/>
      </top>
      <bottom style="thin">
        <color theme="1"/>
      </bottom>
      <diagonal/>
    </border>
    <border>
      <left style="thin">
        <color auto="1"/>
      </left>
      <right/>
      <top style="thin">
        <color theme="0"/>
      </top>
      <bottom style="thin">
        <color theme="1"/>
      </bottom>
      <diagonal/>
    </border>
    <border>
      <left/>
      <right style="thin">
        <color auto="1"/>
      </right>
      <top style="thin">
        <color theme="0"/>
      </top>
      <bottom style="thin">
        <color theme="1"/>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bottom style="medium">
        <color indexed="64"/>
      </bottom>
      <diagonal/>
    </border>
    <border>
      <left/>
      <right style="thin">
        <color auto="1"/>
      </right>
      <top/>
      <bottom style="medium">
        <color indexed="64"/>
      </bottom>
      <diagonal/>
    </border>
    <border>
      <left style="thin">
        <color indexed="64"/>
      </left>
      <right style="thin">
        <color indexed="64"/>
      </right>
      <top/>
      <bottom style="medium">
        <color indexed="64"/>
      </bottom>
      <diagonal/>
    </border>
    <border>
      <left/>
      <right/>
      <top style="thin">
        <color theme="1"/>
      </top>
      <bottom/>
      <diagonal/>
    </border>
    <border>
      <left/>
      <right style="thin">
        <color theme="1"/>
      </right>
      <top style="thin">
        <color theme="1"/>
      </top>
      <bottom/>
      <diagonal/>
    </border>
    <border>
      <left style="thin">
        <color theme="0"/>
      </left>
      <right/>
      <top style="thin">
        <color theme="1"/>
      </top>
      <bottom style="thin">
        <color theme="0"/>
      </bottom>
      <diagonal/>
    </border>
    <border>
      <left style="thin">
        <color theme="0"/>
      </left>
      <right/>
      <top style="thin">
        <color theme="0"/>
      </top>
      <bottom style="thin">
        <color theme="0"/>
      </bottom>
      <diagonal/>
    </border>
    <border>
      <left style="thin">
        <color theme="1"/>
      </left>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diagonal/>
    </border>
    <border>
      <left style="thin">
        <color theme="1"/>
      </left>
      <right/>
      <top/>
      <bottom style="thin">
        <color auto="1"/>
      </bottom>
      <diagonal/>
    </border>
    <border>
      <left/>
      <right style="thin">
        <color theme="1"/>
      </right>
      <top/>
      <bottom/>
      <diagonal/>
    </border>
    <border>
      <left/>
      <right style="thin">
        <color theme="1"/>
      </right>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bottom style="medium">
        <color indexed="64"/>
      </bottom>
      <diagonal/>
    </border>
    <border>
      <left/>
      <right/>
      <top style="thin">
        <color theme="0"/>
      </top>
      <bottom style="thin">
        <color theme="0"/>
      </bottom>
      <diagonal/>
    </border>
    <border>
      <left/>
      <right style="thin">
        <color indexed="64"/>
      </right>
      <top style="thin">
        <color indexed="64"/>
      </top>
      <bottom style="dotted">
        <color indexed="64"/>
      </bottom>
      <diagonal/>
    </border>
    <border>
      <left style="thin">
        <color theme="0"/>
      </left>
      <right/>
      <top style="thin">
        <color theme="0"/>
      </top>
      <bottom/>
      <diagonal/>
    </border>
    <border>
      <left style="thin">
        <color theme="0"/>
      </left>
      <right/>
      <top/>
      <bottom/>
      <diagonal/>
    </border>
    <border>
      <left/>
      <right/>
      <top style="thin">
        <color indexed="64"/>
      </top>
      <bottom style="dotted">
        <color indexed="64"/>
      </bottom>
      <diagonal/>
    </border>
    <border>
      <left style="thin">
        <color theme="0"/>
      </left>
      <right/>
      <top/>
      <bottom style="thin">
        <color theme="0"/>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top style="thin">
        <color theme="0"/>
      </top>
      <bottom style="thin">
        <color theme="0"/>
      </bottom>
      <diagonal/>
    </border>
    <border>
      <left style="thin">
        <color theme="1"/>
      </left>
      <right/>
      <top style="thin">
        <color theme="0"/>
      </top>
      <bottom style="thin">
        <color theme="1"/>
      </bottom>
      <diagonal/>
    </border>
    <border>
      <left/>
      <right/>
      <top style="thin">
        <color indexed="64"/>
      </top>
      <bottom style="thin">
        <color theme="1"/>
      </bottom>
      <diagonal/>
    </border>
  </borders>
  <cellStyleXfs count="44">
    <xf numFmtId="0" fontId="0" fillId="0" borderId="0">
      <alignment vertical="center"/>
    </xf>
    <xf numFmtId="0" fontId="19" fillId="0" borderId="0"/>
    <xf numFmtId="0" fontId="18" fillId="0" borderId="0">
      <alignment vertical="center"/>
    </xf>
    <xf numFmtId="38" fontId="19" fillId="0" borderId="0" applyFont="0" applyFill="0" applyBorder="0" applyAlignment="0" applyProtection="0">
      <alignment vertical="center"/>
    </xf>
    <xf numFmtId="0" fontId="19" fillId="0" borderId="0">
      <alignment vertical="center"/>
    </xf>
    <xf numFmtId="0" fontId="18" fillId="0" borderId="0">
      <alignment vertical="center"/>
    </xf>
    <xf numFmtId="0" fontId="21"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42" fillId="0" borderId="0">
      <alignment vertical="center"/>
    </xf>
    <xf numFmtId="38" fontId="42" fillId="0" borderId="0" applyFont="0" applyFill="0" applyBorder="0" applyAlignment="0" applyProtection="0">
      <alignment vertical="center"/>
    </xf>
    <xf numFmtId="0" fontId="51" fillId="0" borderId="0" applyFill="0" applyBorder="0" applyAlignment="0"/>
    <xf numFmtId="38" fontId="52" fillId="7" borderId="0" applyNumberFormat="0" applyBorder="0" applyAlignment="0" applyProtection="0"/>
    <xf numFmtId="0" fontId="53" fillId="0" borderId="33" applyNumberFormat="0" applyAlignment="0" applyProtection="0">
      <alignment horizontal="left" vertical="center"/>
    </xf>
    <xf numFmtId="0" fontId="53" fillId="0" borderId="19">
      <alignment horizontal="left" vertical="center"/>
    </xf>
    <xf numFmtId="10" fontId="52" fillId="8" borderId="1" applyNumberFormat="0" applyBorder="0" applyAlignment="0" applyProtection="0"/>
    <xf numFmtId="0" fontId="51" fillId="0" borderId="0"/>
    <xf numFmtId="0" fontId="54" fillId="0" borderId="0"/>
    <xf numFmtId="10" fontId="54" fillId="0" borderId="0" applyFont="0" applyFill="0" applyBorder="0" applyAlignment="0" applyProtection="0"/>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42" fillId="0" borderId="0" applyFont="0" applyFill="0" applyBorder="0" applyAlignment="0" applyProtection="0">
      <alignment vertical="center"/>
    </xf>
    <xf numFmtId="0" fontId="19" fillId="0" borderId="0"/>
    <xf numFmtId="0" fontId="19" fillId="0" borderId="0">
      <alignment vertical="center"/>
    </xf>
    <xf numFmtId="0" fontId="19" fillId="0" borderId="0">
      <alignment vertical="center"/>
    </xf>
    <xf numFmtId="0" fontId="19" fillId="0" borderId="0"/>
    <xf numFmtId="0" fontId="19" fillId="0" borderId="0"/>
    <xf numFmtId="0" fontId="42" fillId="0" borderId="0">
      <alignment vertical="center"/>
    </xf>
    <xf numFmtId="0" fontId="18" fillId="0" borderId="0">
      <alignment vertical="center"/>
    </xf>
    <xf numFmtId="0" fontId="19" fillId="0" borderId="0">
      <alignment vertical="center"/>
    </xf>
    <xf numFmtId="0" fontId="19" fillId="0" borderId="0">
      <alignment vertical="center"/>
    </xf>
    <xf numFmtId="0" fontId="55" fillId="0" borderId="0">
      <alignment vertical="center"/>
    </xf>
    <xf numFmtId="0" fontId="19" fillId="0" borderId="0"/>
    <xf numFmtId="0" fontId="19" fillId="0" borderId="0"/>
    <xf numFmtId="0" fontId="18" fillId="0" borderId="0">
      <alignment vertical="center"/>
    </xf>
    <xf numFmtId="0" fontId="19" fillId="0" borderId="0"/>
    <xf numFmtId="0" fontId="56" fillId="0" borderId="0">
      <alignment vertical="center"/>
    </xf>
    <xf numFmtId="0" fontId="57" fillId="0" borderId="0"/>
    <xf numFmtId="0" fontId="42" fillId="0" borderId="0">
      <alignment vertical="center"/>
    </xf>
    <xf numFmtId="38" fontId="42" fillId="0" borderId="0" applyFont="0" applyFill="0" applyBorder="0" applyAlignment="0" applyProtection="0">
      <alignment vertical="center"/>
    </xf>
  </cellStyleXfs>
  <cellXfs count="1095">
    <xf numFmtId="0" fontId="0" fillId="0" borderId="0" xfId="0">
      <alignment vertical="center"/>
    </xf>
    <xf numFmtId="0" fontId="0" fillId="0" borderId="0" xfId="0" applyFill="1">
      <alignment vertical="center"/>
    </xf>
    <xf numFmtId="0" fontId="5" fillId="0" borderId="0" xfId="0" applyFont="1">
      <alignment vertical="center"/>
    </xf>
    <xf numFmtId="0" fontId="29" fillId="0" borderId="0" xfId="0" applyFont="1" applyFill="1" applyBorder="1" applyAlignment="1">
      <alignment vertical="center"/>
    </xf>
    <xf numFmtId="0" fontId="18" fillId="0" borderId="0" xfId="2">
      <alignment vertical="center"/>
    </xf>
    <xf numFmtId="179" fontId="18" fillId="0" borderId="0" xfId="2" applyNumberFormat="1" applyAlignment="1">
      <alignment horizontal="center" vertical="center"/>
    </xf>
    <xf numFmtId="49" fontId="18" fillId="0" borderId="0" xfId="2" applyNumberFormat="1" applyAlignment="1">
      <alignment horizontal="center" vertical="center"/>
    </xf>
    <xf numFmtId="0" fontId="5" fillId="0" borderId="56" xfId="0" applyFont="1" applyBorder="1">
      <alignment vertical="center"/>
    </xf>
    <xf numFmtId="0" fontId="5" fillId="0" borderId="57" xfId="0" applyFont="1" applyBorder="1">
      <alignment vertical="center"/>
    </xf>
    <xf numFmtId="0" fontId="5" fillId="0" borderId="58" xfId="0" applyFont="1" applyBorder="1">
      <alignment vertical="center"/>
    </xf>
    <xf numFmtId="0" fontId="5" fillId="0" borderId="59" xfId="0" applyFont="1" applyBorder="1">
      <alignment vertical="center"/>
    </xf>
    <xf numFmtId="0" fontId="5" fillId="0" borderId="60" xfId="0" applyFont="1" applyBorder="1">
      <alignment vertical="center"/>
    </xf>
    <xf numFmtId="0" fontId="5" fillId="0" borderId="61" xfId="0" applyFont="1" applyBorder="1">
      <alignment vertical="center"/>
    </xf>
    <xf numFmtId="0" fontId="5" fillId="0" borderId="62" xfId="0" applyFont="1" applyBorder="1">
      <alignment vertical="center"/>
    </xf>
    <xf numFmtId="0" fontId="5" fillId="0" borderId="63" xfId="0" applyFont="1" applyBorder="1">
      <alignment vertical="center"/>
    </xf>
    <xf numFmtId="0" fontId="5" fillId="0" borderId="64" xfId="0" applyFont="1" applyBorder="1">
      <alignment vertical="center"/>
    </xf>
    <xf numFmtId="0" fontId="29" fillId="0" borderId="0" xfId="0" applyFont="1" applyFill="1" applyBorder="1" applyAlignment="1">
      <alignment vertical="center"/>
    </xf>
    <xf numFmtId="0" fontId="0" fillId="0" borderId="0" xfId="0" applyAlignment="1">
      <alignment vertical="center" wrapText="1"/>
    </xf>
    <xf numFmtId="0" fontId="5" fillId="0" borderId="16" xfId="0" applyFont="1" applyBorder="1" applyAlignment="1">
      <alignment vertical="top" wrapText="1"/>
    </xf>
    <xf numFmtId="0" fontId="5" fillId="0" borderId="0" xfId="0" applyFont="1" applyBorder="1" applyAlignment="1">
      <alignment vertical="top" wrapText="1"/>
    </xf>
    <xf numFmtId="0" fontId="13" fillId="5" borderId="1" xfId="0" applyFont="1" applyFill="1" applyBorder="1" applyAlignment="1">
      <alignment horizontal="center" vertical="center"/>
    </xf>
    <xf numFmtId="0" fontId="0" fillId="0" borderId="16" xfId="0" applyFill="1" applyBorder="1">
      <alignment vertical="center"/>
    </xf>
    <xf numFmtId="0" fontId="0" fillId="0" borderId="15" xfId="0" applyFont="1" applyFill="1" applyBorder="1">
      <alignment vertical="center"/>
    </xf>
    <xf numFmtId="0" fontId="18" fillId="0" borderId="16" xfId="0" applyFont="1" applyFill="1" applyBorder="1">
      <alignment vertical="center"/>
    </xf>
    <xf numFmtId="0" fontId="0" fillId="0" borderId="16" xfId="0" applyFill="1" applyBorder="1" applyAlignment="1">
      <alignment horizontal="right" vertical="center"/>
    </xf>
    <xf numFmtId="0" fontId="18" fillId="0" borderId="16" xfId="0" applyFont="1" applyFill="1" applyBorder="1" applyAlignment="1">
      <alignment horizontal="right" vertical="center"/>
    </xf>
    <xf numFmtId="0" fontId="18" fillId="0" borderId="21" xfId="0" applyFont="1" applyFill="1" applyBorder="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7" fillId="5" borderId="1" xfId="0" applyFont="1" applyFill="1" applyBorder="1" applyAlignment="1">
      <alignment horizontal="distributed" vertical="center" wrapText="1"/>
    </xf>
    <xf numFmtId="0" fontId="29" fillId="0" borderId="0" xfId="0" applyFont="1" applyFill="1" applyBorder="1" applyAlignment="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43" fillId="0" borderId="0" xfId="12" applyNumberFormat="1" applyFont="1" applyAlignment="1">
      <alignment vertical="center"/>
    </xf>
    <xf numFmtId="0" fontId="42" fillId="0" borderId="0" xfId="12" applyNumberFormat="1" applyFont="1" applyFill="1" applyBorder="1" applyAlignment="1">
      <alignment horizontal="right" vertical="center"/>
    </xf>
    <xf numFmtId="0" fontId="43" fillId="0" borderId="0" xfId="12" quotePrefix="1" applyNumberFormat="1" applyFont="1" applyAlignment="1">
      <alignment vertical="center"/>
    </xf>
    <xf numFmtId="0" fontId="46" fillId="0" borderId="0" xfId="12" applyNumberFormat="1" applyFont="1" applyFill="1" applyBorder="1" applyAlignment="1">
      <alignment horizontal="center" vertical="center"/>
    </xf>
    <xf numFmtId="0" fontId="42" fillId="0" borderId="0" xfId="12" applyNumberFormat="1" applyFont="1" applyAlignment="1">
      <alignment vertical="center"/>
    </xf>
    <xf numFmtId="0" fontId="46" fillId="0" borderId="0" xfId="12" applyNumberFormat="1" applyFont="1" applyFill="1" applyBorder="1" applyAlignment="1">
      <alignment horizontal="center" vertical="center" wrapText="1"/>
    </xf>
    <xf numFmtId="0" fontId="23" fillId="0" borderId="0" xfId="12" applyNumberFormat="1" applyFont="1" applyAlignment="1">
      <alignment vertical="center"/>
    </xf>
    <xf numFmtId="0" fontId="46" fillId="0" borderId="0" xfId="12" applyNumberFormat="1" applyFont="1" applyBorder="1" applyAlignment="1">
      <alignment vertical="center"/>
    </xf>
    <xf numFmtId="0" fontId="46" fillId="0" borderId="0" xfId="12" applyNumberFormat="1" applyFont="1" applyFill="1" applyBorder="1" applyAlignment="1">
      <alignment vertical="center" wrapText="1"/>
    </xf>
    <xf numFmtId="0" fontId="49" fillId="0" borderId="0" xfId="1" applyFont="1" applyFill="1" applyBorder="1" applyAlignment="1">
      <alignment horizontal="left" vertical="center"/>
    </xf>
    <xf numFmtId="0" fontId="23" fillId="0" borderId="1" xfId="12" applyNumberFormat="1" applyFont="1" applyBorder="1" applyAlignment="1">
      <alignment horizontal="center" vertical="center" shrinkToFit="1"/>
    </xf>
    <xf numFmtId="0" fontId="43" fillId="0" borderId="1" xfId="12" applyNumberFormat="1" applyFont="1" applyBorder="1" applyAlignment="1">
      <alignment horizontal="center" vertical="center"/>
    </xf>
    <xf numFmtId="0" fontId="23" fillId="0" borderId="67" xfId="1" applyFont="1" applyFill="1" applyBorder="1" applyAlignment="1">
      <alignment vertical="center" shrinkToFit="1"/>
    </xf>
    <xf numFmtId="0" fontId="23" fillId="0" borderId="68" xfId="12" applyNumberFormat="1" applyFont="1" applyBorder="1" applyAlignment="1">
      <alignment vertical="center" shrinkToFit="1"/>
    </xf>
    <xf numFmtId="0" fontId="23" fillId="0" borderId="69" xfId="12" applyNumberFormat="1" applyFont="1" applyBorder="1" applyAlignment="1">
      <alignment vertical="center" shrinkToFit="1"/>
    </xf>
    <xf numFmtId="0" fontId="46" fillId="0" borderId="0" xfId="12" applyFont="1" applyBorder="1" applyAlignment="1">
      <alignment horizontal="right" vertical="center" indent="1"/>
    </xf>
    <xf numFmtId="0" fontId="46" fillId="0" borderId="0" xfId="12" applyFont="1" applyBorder="1" applyAlignment="1">
      <alignment horizontal="center" vertical="center"/>
    </xf>
    <xf numFmtId="0" fontId="46" fillId="0" borderId="0" xfId="12" applyNumberFormat="1" applyFont="1" applyBorder="1" applyAlignment="1">
      <alignment horizontal="right" vertical="center" indent="1"/>
    </xf>
    <xf numFmtId="0" fontId="46" fillId="0" borderId="0" xfId="12" applyNumberFormat="1" applyFont="1" applyFill="1" applyBorder="1" applyAlignment="1">
      <alignment horizontal="left" vertical="center"/>
    </xf>
    <xf numFmtId="0" fontId="46" fillId="0" borderId="0" xfId="12" applyNumberFormat="1" applyFont="1" applyFill="1" applyBorder="1" applyAlignment="1">
      <alignment horizontal="left" vertical="center" wrapText="1" indent="1"/>
    </xf>
    <xf numFmtId="0" fontId="46" fillId="0" borderId="0" xfId="12" applyNumberFormat="1" applyFont="1" applyAlignment="1">
      <alignment vertical="center"/>
    </xf>
    <xf numFmtId="0" fontId="22" fillId="0" borderId="0" xfId="26" applyFont="1" applyFill="1" applyAlignment="1">
      <alignment vertical="center"/>
    </xf>
    <xf numFmtId="0" fontId="59" fillId="0" borderId="0" xfId="26" applyFont="1" applyFill="1" applyAlignment="1">
      <alignment vertical="center"/>
    </xf>
    <xf numFmtId="0" fontId="57" fillId="0" borderId="0" xfId="26" applyFont="1" applyFill="1" applyAlignment="1">
      <alignment vertical="center"/>
    </xf>
    <xf numFmtId="0" fontId="57" fillId="0" borderId="0" xfId="26" applyFont="1" applyFill="1" applyAlignment="1">
      <alignment horizontal="center" vertical="center"/>
    </xf>
    <xf numFmtId="0" fontId="63" fillId="0" borderId="0" xfId="26" applyFont="1" applyFill="1" applyAlignment="1">
      <alignment horizontal="center" vertical="center"/>
    </xf>
    <xf numFmtId="0" fontId="59" fillId="0" borderId="0" xfId="26" applyFont="1" applyFill="1" applyAlignment="1">
      <alignment horizontal="center" vertical="center"/>
    </xf>
    <xf numFmtId="0" fontId="22" fillId="0" borderId="0" xfId="26" applyFont="1" applyFill="1" applyAlignment="1">
      <alignment horizontal="left" vertical="center" wrapText="1"/>
    </xf>
    <xf numFmtId="0" fontId="59" fillId="0" borderId="0" xfId="26" applyFont="1" applyFill="1" applyAlignment="1">
      <alignment horizontal="left" vertical="center" wrapText="1"/>
    </xf>
    <xf numFmtId="0" fontId="56" fillId="0" borderId="0" xfId="26" applyFont="1" applyFill="1" applyAlignment="1">
      <alignment horizontal="left" vertical="center"/>
    </xf>
    <xf numFmtId="0" fontId="59" fillId="0" borderId="0" xfId="26" applyFont="1" applyFill="1" applyAlignment="1">
      <alignment horizontal="left" vertical="center"/>
    </xf>
    <xf numFmtId="0" fontId="66" fillId="0" borderId="0" xfId="26" applyFont="1" applyFill="1" applyAlignment="1">
      <alignment vertical="center"/>
    </xf>
    <xf numFmtId="0" fontId="38" fillId="0" borderId="0" xfId="0" applyFont="1">
      <alignment vertical="center"/>
    </xf>
    <xf numFmtId="0" fontId="38" fillId="0" borderId="0" xfId="0" applyFont="1" applyBorder="1">
      <alignment vertical="center"/>
    </xf>
    <xf numFmtId="0" fontId="6" fillId="0" borderId="0" xfId="0" applyFont="1" applyBorder="1" applyAlignment="1">
      <alignment vertical="top" wrapText="1"/>
    </xf>
    <xf numFmtId="0" fontId="13" fillId="0" borderId="0" xfId="0" applyFont="1" applyFill="1" applyBorder="1" applyAlignment="1">
      <alignment horizontal="left" vertical="center" wrapText="1"/>
    </xf>
    <xf numFmtId="0" fontId="5" fillId="0" borderId="13" xfId="0" applyFont="1" applyBorder="1" applyAlignment="1">
      <alignment vertical="top" wrapText="1"/>
    </xf>
    <xf numFmtId="0" fontId="37" fillId="0" borderId="0" xfId="0" applyFont="1" applyBorder="1">
      <alignment vertical="center"/>
    </xf>
    <xf numFmtId="0" fontId="0" fillId="0" borderId="13" xfId="0" applyBorder="1">
      <alignment vertical="center"/>
    </xf>
    <xf numFmtId="0" fontId="0" fillId="10" borderId="0" xfId="0" applyFill="1">
      <alignment vertical="center"/>
    </xf>
    <xf numFmtId="0" fontId="5" fillId="0" borderId="4" xfId="0" applyFont="1" applyBorder="1">
      <alignment vertical="center"/>
    </xf>
    <xf numFmtId="0" fontId="5" fillId="0" borderId="5" xfId="0" applyFont="1" applyBorder="1">
      <alignment vertical="center"/>
    </xf>
    <xf numFmtId="0" fontId="5" fillId="0" borderId="6" xfId="0" applyFont="1" applyBorder="1">
      <alignment vertical="center"/>
    </xf>
    <xf numFmtId="0" fontId="37" fillId="0" borderId="0" xfId="0" applyFont="1">
      <alignment vertical="center"/>
    </xf>
    <xf numFmtId="0" fontId="5" fillId="0" borderId="15" xfId="0" applyFont="1" applyBorder="1">
      <alignment vertical="center"/>
    </xf>
    <xf numFmtId="0" fontId="5" fillId="0" borderId="16" xfId="0" applyFont="1" applyBorder="1">
      <alignment vertical="center"/>
    </xf>
    <xf numFmtId="0" fontId="5" fillId="0" borderId="2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0" fillId="0" borderId="16" xfId="0" applyFill="1" applyBorder="1" applyAlignment="1">
      <alignment vertical="center" wrapText="1"/>
    </xf>
    <xf numFmtId="0" fontId="7" fillId="0" borderId="16" xfId="0" applyFont="1" applyFill="1" applyBorder="1" applyAlignment="1">
      <alignment horizontal="distributed" vertical="center" wrapText="1"/>
    </xf>
    <xf numFmtId="0" fontId="69" fillId="0" borderId="0" xfId="0" applyFont="1" applyAlignment="1">
      <alignment vertical="center" wrapText="1"/>
    </xf>
    <xf numFmtId="0" fontId="7" fillId="5" borderId="1" xfId="0" applyFont="1" applyFill="1" applyBorder="1" applyAlignment="1">
      <alignment vertical="center" shrinkToFit="1"/>
    </xf>
    <xf numFmtId="0" fontId="5" fillId="0" borderId="0" xfId="0" applyFont="1" applyBorder="1" applyAlignment="1">
      <alignment vertical="center" wrapText="1"/>
    </xf>
    <xf numFmtId="0" fontId="57" fillId="0" borderId="0" xfId="0" applyFont="1" applyFill="1" applyAlignment="1">
      <alignment vertical="center"/>
    </xf>
    <xf numFmtId="0" fontId="57" fillId="0" borderId="0" xfId="0" applyFont="1" applyFill="1" applyAlignment="1">
      <alignment horizontal="center" vertical="center"/>
    </xf>
    <xf numFmtId="0" fontId="22" fillId="0" borderId="0" xfId="0" applyFont="1" applyFill="1" applyAlignment="1">
      <alignment vertical="center" wrapText="1"/>
    </xf>
    <xf numFmtId="0" fontId="22" fillId="0" borderId="0" xfId="0" applyFont="1" applyFill="1" applyAlignment="1">
      <alignment horizontal="right" vertical="center"/>
    </xf>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59" fillId="0" borderId="0" xfId="0" applyFont="1" applyFill="1" applyAlignment="1">
      <alignment horizontal="left" vertical="top" wrapText="1"/>
    </xf>
    <xf numFmtId="0" fontId="45" fillId="0" borderId="1" xfId="0" applyFont="1" applyFill="1" applyBorder="1" applyAlignment="1" applyProtection="1">
      <alignment horizontal="center" vertical="center"/>
      <protection locked="0"/>
    </xf>
    <xf numFmtId="0" fontId="62" fillId="0" borderId="16" xfId="0" applyFont="1" applyFill="1" applyBorder="1" applyAlignment="1">
      <alignment horizontal="right" vertical="center" wrapText="1"/>
    </xf>
    <xf numFmtId="0" fontId="22" fillId="0" borderId="1" xfId="0" applyFont="1" applyFill="1" applyBorder="1" applyAlignment="1">
      <alignment horizontal="center" vertical="center"/>
    </xf>
    <xf numFmtId="0" fontId="22" fillId="0" borderId="19" xfId="0" applyFont="1" applyFill="1" applyBorder="1" applyAlignment="1">
      <alignment vertical="center" wrapText="1"/>
    </xf>
    <xf numFmtId="0" fontId="22" fillId="0" borderId="0" xfId="0" applyFont="1" applyFill="1" applyAlignment="1">
      <alignment vertical="top" wrapText="1"/>
    </xf>
    <xf numFmtId="0" fontId="22" fillId="0" borderId="15" xfId="0" applyFont="1" applyFill="1" applyBorder="1" applyAlignment="1">
      <alignment vertical="center"/>
    </xf>
    <xf numFmtId="0" fontId="22" fillId="0" borderId="16" xfId="0" applyFont="1" applyFill="1" applyBorder="1" applyAlignment="1">
      <alignment vertical="center"/>
    </xf>
    <xf numFmtId="0" fontId="22" fillId="0" borderId="21" xfId="0" applyFont="1" applyFill="1" applyBorder="1" applyAlignment="1">
      <alignment vertical="center"/>
    </xf>
    <xf numFmtId="0" fontId="22" fillId="0" borderId="7" xfId="0" applyFont="1" applyFill="1" applyBorder="1" applyAlignment="1">
      <alignment vertical="center"/>
    </xf>
    <xf numFmtId="0" fontId="22" fillId="0" borderId="8" xfId="0" applyFont="1" applyFill="1" applyBorder="1" applyAlignment="1">
      <alignment vertical="center"/>
    </xf>
    <xf numFmtId="0" fontId="22" fillId="0" borderId="12" xfId="0" applyFont="1" applyFill="1" applyBorder="1" applyAlignment="1">
      <alignment vertical="center"/>
    </xf>
    <xf numFmtId="0" fontId="22" fillId="0" borderId="13" xfId="0" applyFont="1" applyFill="1" applyBorder="1" applyAlignment="1">
      <alignment vertical="center"/>
    </xf>
    <xf numFmtId="0" fontId="22" fillId="0" borderId="14" xfId="0" applyFont="1" applyFill="1" applyBorder="1" applyAlignment="1">
      <alignment vertical="center"/>
    </xf>
    <xf numFmtId="0" fontId="25" fillId="0" borderId="0" xfId="42" applyFont="1">
      <alignment vertical="center"/>
    </xf>
    <xf numFmtId="0" fontId="23" fillId="0" borderId="0" xfId="42" applyFont="1">
      <alignment vertical="center"/>
    </xf>
    <xf numFmtId="0" fontId="22" fillId="0" borderId="0" xfId="0" applyFont="1" applyAlignment="1">
      <alignment horizontal="left" vertical="center"/>
    </xf>
    <xf numFmtId="0" fontId="5" fillId="0" borderId="90" xfId="0" applyFont="1" applyBorder="1">
      <alignment vertical="center"/>
    </xf>
    <xf numFmtId="0" fontId="5" fillId="0" borderId="91" xfId="0" applyFont="1" applyBorder="1">
      <alignment vertical="center"/>
    </xf>
    <xf numFmtId="0" fontId="72" fillId="0" borderId="88" xfId="0" applyFont="1" applyFill="1" applyBorder="1" applyAlignment="1">
      <alignment vertical="center"/>
    </xf>
    <xf numFmtId="0" fontId="5" fillId="0" borderId="0" xfId="0" applyFont="1" applyBorder="1" applyAlignment="1">
      <alignment vertical="center"/>
    </xf>
    <xf numFmtId="0" fontId="5" fillId="0" borderId="13" xfId="0" applyFont="1" applyBorder="1" applyAlignment="1">
      <alignment vertical="center"/>
    </xf>
    <xf numFmtId="0" fontId="72" fillId="0" borderId="0" xfId="0" applyFont="1" applyFill="1" applyBorder="1" applyAlignment="1">
      <alignment vertical="center"/>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24" fillId="0" borderId="0" xfId="0" applyFont="1" applyFill="1" applyBorder="1" applyAlignment="1">
      <alignment horizontal="right" vertical="top"/>
    </xf>
    <xf numFmtId="0" fontId="48" fillId="0" borderId="66" xfId="0" applyFont="1" applyFill="1" applyBorder="1" applyAlignment="1">
      <alignment horizontal="center" vertical="center" wrapText="1"/>
    </xf>
    <xf numFmtId="0" fontId="48" fillId="0" borderId="87" xfId="0" applyFont="1" applyFill="1" applyBorder="1" applyAlignment="1">
      <alignment horizontal="center" vertical="center" wrapText="1"/>
    </xf>
    <xf numFmtId="0" fontId="48" fillId="0" borderId="26" xfId="0" applyFont="1" applyFill="1" applyBorder="1" applyAlignment="1">
      <alignment horizontal="center" vertical="center" wrapText="1"/>
    </xf>
    <xf numFmtId="0" fontId="48" fillId="0" borderId="29" xfId="0" applyFont="1" applyFill="1" applyBorder="1" applyAlignment="1">
      <alignment horizontal="center" vertical="center" wrapText="1"/>
    </xf>
    <xf numFmtId="0" fontId="23" fillId="0" borderId="0" xfId="12" applyNumberFormat="1" applyFont="1" applyFill="1" applyBorder="1" applyAlignment="1">
      <alignment vertical="center"/>
    </xf>
    <xf numFmtId="0" fontId="25" fillId="0" borderId="0" xfId="12" applyNumberFormat="1" applyFont="1" applyFill="1" applyBorder="1" applyAlignment="1">
      <alignment vertical="center"/>
    </xf>
    <xf numFmtId="0" fontId="58" fillId="0" borderId="0" xfId="0" applyFont="1" applyFill="1" applyAlignment="1">
      <alignment horizontal="right" vertical="center"/>
    </xf>
    <xf numFmtId="0" fontId="60" fillId="0" borderId="0" xfId="0" applyFont="1" applyFill="1" applyAlignment="1">
      <alignment horizontal="right" vertical="center"/>
    </xf>
    <xf numFmtId="49" fontId="19" fillId="0" borderId="0" xfId="39" applyNumberFormat="1" applyFont="1" applyFill="1" applyBorder="1"/>
    <xf numFmtId="0" fontId="57" fillId="0" borderId="0" xfId="0" applyFont="1" applyFill="1" applyBorder="1" applyAlignment="1">
      <alignment vertical="center"/>
    </xf>
    <xf numFmtId="0" fontId="62" fillId="0" borderId="0" xfId="0" applyFont="1" applyFill="1" applyAlignment="1">
      <alignment vertical="center" shrinkToFit="1"/>
    </xf>
    <xf numFmtId="0" fontId="57" fillId="0" borderId="0" xfId="0" applyFont="1" applyFill="1" applyAlignment="1">
      <alignment vertical="center" shrinkToFit="1"/>
    </xf>
    <xf numFmtId="0" fontId="22" fillId="0" borderId="0" xfId="0" applyFont="1" applyFill="1" applyAlignment="1">
      <alignment vertical="center" shrinkToFit="1"/>
    </xf>
    <xf numFmtId="46" fontId="57" fillId="0" borderId="0" xfId="0" applyNumberFormat="1" applyFont="1" applyFill="1" applyAlignment="1">
      <alignment horizontal="right" vertical="center"/>
    </xf>
    <xf numFmtId="0" fontId="57" fillId="0" borderId="0" xfId="0" applyFont="1" applyFill="1" applyAlignment="1">
      <alignment horizontal="right" vertical="center"/>
    </xf>
    <xf numFmtId="0" fontId="63" fillId="0" borderId="0" xfId="0" applyFont="1" applyFill="1" applyAlignment="1">
      <alignment horizontal="center" vertical="center"/>
    </xf>
    <xf numFmtId="0" fontId="22" fillId="0" borderId="0" xfId="0" applyFont="1" applyFill="1" applyAlignment="1" applyProtection="1">
      <alignment vertical="center"/>
    </xf>
    <xf numFmtId="0" fontId="22" fillId="0" borderId="0" xfId="0" applyFont="1" applyFill="1" applyAlignment="1">
      <alignment horizontal="center" vertical="center" shrinkToFit="1"/>
    </xf>
    <xf numFmtId="0" fontId="57" fillId="0" borderId="0" xfId="0" applyFont="1" applyFill="1" applyAlignment="1">
      <alignment horizontal="center" vertical="center" shrinkToFit="1"/>
    </xf>
    <xf numFmtId="0" fontId="62" fillId="0" borderId="0" xfId="0" applyFont="1" applyFill="1" applyAlignment="1">
      <alignment vertical="center"/>
    </xf>
    <xf numFmtId="0" fontId="22" fillId="0" borderId="13" xfId="0" applyFont="1" applyFill="1" applyBorder="1" applyAlignment="1">
      <alignment horizontal="center" vertical="center"/>
    </xf>
    <xf numFmtId="0" fontId="22" fillId="0" borderId="13" xfId="0" applyFont="1" applyFill="1" applyBorder="1" applyAlignment="1">
      <alignment horizontal="right" vertical="center"/>
    </xf>
    <xf numFmtId="0" fontId="57" fillId="0" borderId="13" xfId="0" applyFont="1" applyFill="1" applyBorder="1" applyAlignment="1">
      <alignment vertical="center" shrinkToFit="1"/>
    </xf>
    <xf numFmtId="0" fontId="22" fillId="0" borderId="0" xfId="0" applyFont="1" applyFill="1" applyBorder="1" applyAlignment="1">
      <alignment horizontal="left" vertical="center"/>
    </xf>
    <xf numFmtId="0" fontId="22" fillId="0" borderId="0" xfId="0" applyFont="1" applyFill="1" applyAlignment="1">
      <alignment horizontal="right" vertical="top"/>
    </xf>
    <xf numFmtId="0" fontId="57" fillId="0" borderId="0" xfId="0" applyFont="1" applyFill="1" applyBorder="1" applyAlignment="1">
      <alignment horizontal="center" vertical="center" shrinkToFit="1"/>
    </xf>
    <xf numFmtId="0" fontId="56" fillId="0" borderId="0" xfId="0" applyFont="1" applyFill="1" applyBorder="1" applyAlignment="1"/>
    <xf numFmtId="0" fontId="6" fillId="0" borderId="16" xfId="0" applyFont="1" applyBorder="1" applyAlignment="1">
      <alignment vertical="top" wrapText="1"/>
    </xf>
    <xf numFmtId="0" fontId="22" fillId="0" borderId="0" xfId="0" applyFont="1" applyFill="1" applyAlignment="1">
      <alignment horizontal="left" vertical="center"/>
    </xf>
    <xf numFmtId="0" fontId="22" fillId="0" borderId="0" xfId="0" applyFont="1" applyFill="1" applyAlignment="1">
      <alignment horizontal="left" vertical="center" shrinkToFit="1"/>
    </xf>
    <xf numFmtId="0" fontId="22" fillId="0" borderId="0" xfId="0" applyFont="1" applyFill="1" applyAlignment="1">
      <alignment vertical="center"/>
    </xf>
    <xf numFmtId="0" fontId="59" fillId="0" borderId="0" xfId="0" applyFont="1" applyAlignment="1">
      <alignment vertical="center"/>
    </xf>
    <xf numFmtId="0" fontId="56" fillId="0" borderId="0" xfId="0" applyFont="1" applyFill="1" applyAlignment="1">
      <alignment horizontal="left" vertical="center"/>
    </xf>
    <xf numFmtId="0" fontId="22" fillId="0" borderId="0" xfId="0" applyFont="1" applyFill="1" applyAlignment="1">
      <alignment horizontal="center" vertical="center"/>
    </xf>
    <xf numFmtId="0" fontId="61" fillId="0" borderId="0" xfId="0" applyFont="1" applyFill="1" applyAlignment="1">
      <alignment vertical="center"/>
    </xf>
    <xf numFmtId="0" fontId="61" fillId="0" borderId="0" xfId="0" applyFont="1" applyAlignment="1">
      <alignment vertical="center"/>
    </xf>
    <xf numFmtId="0" fontId="57" fillId="0" borderId="0" xfId="0" applyFont="1" applyFill="1" applyAlignment="1">
      <alignment horizontal="left" vertical="center"/>
    </xf>
    <xf numFmtId="0" fontId="22" fillId="0" borderId="0" xfId="0" applyFont="1" applyFill="1" applyAlignment="1">
      <alignment horizontal="left" vertical="center" wrapText="1"/>
    </xf>
    <xf numFmtId="0" fontId="23" fillId="0" borderId="0" xfId="42" applyNumberFormat="1" applyFont="1" applyFill="1" applyBorder="1" applyAlignment="1">
      <alignment horizontal="left" vertical="center"/>
    </xf>
    <xf numFmtId="0" fontId="43" fillId="0" borderId="0" xfId="42" applyNumberFormat="1" applyFont="1" applyFill="1" applyBorder="1" applyAlignment="1">
      <alignment vertical="center"/>
    </xf>
    <xf numFmtId="0" fontId="43" fillId="0" borderId="0" xfId="42" applyNumberFormat="1" applyFont="1" applyAlignment="1">
      <alignment vertical="center"/>
    </xf>
    <xf numFmtId="0" fontId="43" fillId="0" borderId="0" xfId="42" applyNumberFormat="1" applyFont="1" applyFill="1" applyBorder="1" applyAlignment="1">
      <alignment horizontal="right" vertical="center"/>
    </xf>
    <xf numFmtId="0" fontId="43" fillId="0" borderId="0" xfId="42" applyNumberFormat="1" applyFont="1" applyFill="1" applyBorder="1" applyAlignment="1">
      <alignment horizontal="center" vertical="center"/>
    </xf>
    <xf numFmtId="0" fontId="19" fillId="0" borderId="26" xfId="42" applyNumberFormat="1" applyFont="1" applyFill="1" applyBorder="1" applyAlignment="1">
      <alignment horizontal="center" vertical="center"/>
    </xf>
    <xf numFmtId="0" fontId="23" fillId="0" borderId="24" xfId="42" applyNumberFormat="1" applyFont="1" applyFill="1" applyBorder="1" applyAlignment="1">
      <alignment horizontal="center" vertical="center" shrinkToFit="1"/>
    </xf>
    <xf numFmtId="0" fontId="23" fillId="0" borderId="24" xfId="42" applyNumberFormat="1" applyFont="1" applyFill="1" applyBorder="1" applyAlignment="1">
      <alignment horizontal="center" vertical="center"/>
    </xf>
    <xf numFmtId="0" fontId="23" fillId="0" borderId="24" xfId="42" applyNumberFormat="1" applyFont="1" applyBorder="1" applyAlignment="1">
      <alignment vertical="center"/>
    </xf>
    <xf numFmtId="0" fontId="23" fillId="0" borderId="24" xfId="42" applyNumberFormat="1" applyFont="1" applyFill="1" applyBorder="1" applyAlignment="1">
      <alignment horizontal="left" vertical="center"/>
    </xf>
    <xf numFmtId="0" fontId="19" fillId="0" borderId="22" xfId="42" applyNumberFormat="1" applyFont="1" applyFill="1" applyBorder="1" applyAlignment="1">
      <alignment horizontal="center" vertical="center"/>
    </xf>
    <xf numFmtId="0" fontId="23" fillId="0" borderId="28" xfId="42" applyNumberFormat="1" applyFont="1" applyFill="1" applyBorder="1" applyAlignment="1">
      <alignment horizontal="center" vertical="center" shrinkToFit="1"/>
    </xf>
    <xf numFmtId="0" fontId="23" fillId="0" borderId="0" xfId="42" applyNumberFormat="1" applyFont="1" applyFill="1" applyBorder="1" applyAlignment="1">
      <alignment horizontal="center" vertical="center"/>
    </xf>
    <xf numFmtId="0" fontId="48" fillId="0" borderId="116" xfId="0" applyFont="1" applyFill="1" applyBorder="1" applyAlignment="1">
      <alignment horizontal="center" vertical="center" wrapText="1"/>
    </xf>
    <xf numFmtId="0" fontId="23" fillId="0" borderId="41" xfId="42" applyNumberFormat="1" applyFont="1" applyBorder="1" applyAlignment="1">
      <alignment vertical="center"/>
    </xf>
    <xf numFmtId="0" fontId="25" fillId="0" borderId="28" xfId="42" applyNumberFormat="1" applyFont="1" applyFill="1" applyBorder="1" applyAlignment="1">
      <alignment horizontal="right" vertical="center"/>
    </xf>
    <xf numFmtId="0" fontId="25" fillId="0" borderId="30" xfId="42" applyNumberFormat="1" applyFont="1" applyFill="1" applyBorder="1" applyAlignment="1">
      <alignment horizontal="right" vertical="center"/>
    </xf>
    <xf numFmtId="58" fontId="23" fillId="0" borderId="33" xfId="42" applyNumberFormat="1" applyFont="1" applyFill="1" applyBorder="1" applyAlignment="1">
      <alignment horizontal="center" vertical="center" shrinkToFit="1"/>
    </xf>
    <xf numFmtId="0" fontId="23" fillId="0" borderId="33" xfId="42" applyNumberFormat="1" applyFont="1" applyFill="1" applyBorder="1" applyAlignment="1">
      <alignment horizontal="center" vertical="center" shrinkToFit="1"/>
    </xf>
    <xf numFmtId="58" fontId="23" fillId="0" borderId="36" xfId="42" applyNumberFormat="1" applyFont="1" applyFill="1" applyBorder="1" applyAlignment="1">
      <alignment horizontal="center" vertical="center" shrinkToFit="1"/>
    </xf>
    <xf numFmtId="0" fontId="23" fillId="0" borderId="33" xfId="42" applyNumberFormat="1" applyFont="1" applyBorder="1" applyAlignment="1">
      <alignment horizontal="center" vertical="center"/>
    </xf>
    <xf numFmtId="0" fontId="23" fillId="0" borderId="33" xfId="42" applyNumberFormat="1" applyFont="1" applyBorder="1" applyAlignment="1">
      <alignment vertical="center"/>
    </xf>
    <xf numFmtId="0" fontId="23" fillId="0" borderId="36" xfId="42" applyNumberFormat="1" applyFont="1" applyBorder="1" applyAlignment="1">
      <alignment vertical="center"/>
    </xf>
    <xf numFmtId="0" fontId="23" fillId="0" borderId="33" xfId="42" applyNumberFormat="1" applyFont="1" applyFill="1" applyBorder="1" applyAlignment="1">
      <alignment horizontal="center" vertical="center" wrapText="1"/>
    </xf>
    <xf numFmtId="0" fontId="23" fillId="0" borderId="33" xfId="42" applyNumberFormat="1" applyFont="1" applyFill="1" applyBorder="1" applyAlignment="1">
      <alignment horizontal="right" vertical="center" wrapText="1"/>
    </xf>
    <xf numFmtId="0" fontId="43" fillId="0" borderId="33" xfId="42" applyNumberFormat="1" applyFont="1" applyBorder="1" applyAlignment="1">
      <alignment vertical="center"/>
    </xf>
    <xf numFmtId="0" fontId="43" fillId="0" borderId="36" xfId="42" applyNumberFormat="1" applyFont="1" applyBorder="1" applyAlignment="1">
      <alignment vertical="center"/>
    </xf>
    <xf numFmtId="0" fontId="23" fillId="0" borderId="33" xfId="42" applyNumberFormat="1" applyFont="1" applyFill="1" applyBorder="1" applyAlignment="1">
      <alignment vertical="center"/>
    </xf>
    <xf numFmtId="182" fontId="23" fillId="0" borderId="33" xfId="42" applyNumberFormat="1" applyFont="1" applyFill="1" applyBorder="1" applyAlignment="1">
      <alignment horizontal="center" vertical="center" wrapText="1"/>
    </xf>
    <xf numFmtId="0" fontId="23" fillId="0" borderId="33" xfId="42" applyNumberFormat="1" applyFont="1" applyFill="1" applyBorder="1" applyAlignment="1">
      <alignment horizontal="center" vertical="center"/>
    </xf>
    <xf numFmtId="0" fontId="23" fillId="0" borderId="27" xfId="42" applyNumberFormat="1" applyFont="1" applyBorder="1" applyAlignment="1">
      <alignment vertical="center"/>
    </xf>
    <xf numFmtId="0" fontId="23" fillId="0" borderId="28" xfId="42" applyNumberFormat="1" applyFont="1" applyFill="1" applyBorder="1" applyAlignment="1">
      <alignment vertical="center"/>
    </xf>
    <xf numFmtId="0" fontId="23" fillId="0" borderId="28" xfId="42" applyNumberFormat="1" applyFont="1" applyBorder="1" applyAlignment="1">
      <alignment vertical="center"/>
    </xf>
    <xf numFmtId="0" fontId="23" fillId="0" borderId="28" xfId="42" applyNumberFormat="1" applyFont="1" applyBorder="1" applyAlignment="1">
      <alignment horizontal="center" vertical="center"/>
    </xf>
    <xf numFmtId="0" fontId="23" fillId="0" borderId="28" xfId="42" applyNumberFormat="1" applyFont="1" applyFill="1" applyBorder="1" applyAlignment="1">
      <alignment horizontal="center" vertical="center"/>
    </xf>
    <xf numFmtId="0" fontId="23" fillId="0" borderId="28" xfId="42" applyNumberFormat="1" applyFont="1" applyFill="1" applyBorder="1" applyAlignment="1">
      <alignment horizontal="left" vertical="center"/>
    </xf>
    <xf numFmtId="0" fontId="23" fillId="0" borderId="30" xfId="42" applyNumberFormat="1" applyFont="1" applyBorder="1" applyAlignment="1">
      <alignment vertical="center"/>
    </xf>
    <xf numFmtId="0" fontId="23" fillId="0" borderId="26" xfId="42" applyNumberFormat="1" applyFont="1" applyFill="1" applyBorder="1" applyAlignment="1">
      <alignment horizontal="center" vertical="center" shrinkToFit="1"/>
    </xf>
    <xf numFmtId="0" fontId="23" fillId="0" borderId="24" xfId="42" applyNumberFormat="1" applyFont="1" applyFill="1" applyBorder="1" applyAlignment="1">
      <alignment vertical="center"/>
    </xf>
    <xf numFmtId="0" fontId="23" fillId="0" borderId="0" xfId="42" applyNumberFormat="1" applyFont="1" applyFill="1" applyBorder="1" applyAlignment="1">
      <alignment horizontal="center" vertical="center" shrinkToFit="1"/>
    </xf>
    <xf numFmtId="0" fontId="23" fillId="0" borderId="1" xfId="42" applyNumberFormat="1" applyFont="1" applyFill="1" applyBorder="1" applyAlignment="1">
      <alignment horizontal="center" vertical="center" shrinkToFit="1"/>
    </xf>
    <xf numFmtId="0" fontId="23" fillId="0" borderId="0" xfId="42" applyNumberFormat="1" applyFont="1" applyFill="1" applyBorder="1" applyAlignment="1">
      <alignment vertical="center"/>
    </xf>
    <xf numFmtId="0" fontId="23" fillId="0" borderId="0" xfId="42" applyNumberFormat="1" applyFont="1" applyBorder="1" applyAlignment="1">
      <alignment vertical="center"/>
    </xf>
    <xf numFmtId="0" fontId="23" fillId="0" borderId="39" xfId="42" applyNumberFormat="1" applyFont="1" applyBorder="1" applyAlignment="1">
      <alignment vertical="center"/>
    </xf>
    <xf numFmtId="0" fontId="23" fillId="0" borderId="29" xfId="42" applyNumberFormat="1" applyFont="1" applyFill="1" applyBorder="1" applyAlignment="1">
      <alignment horizontal="center" vertical="center" shrinkToFit="1"/>
    </xf>
    <xf numFmtId="0" fontId="19" fillId="0" borderId="1" xfId="42" applyNumberFormat="1" applyFont="1" applyFill="1" applyBorder="1" applyAlignment="1">
      <alignment horizontal="center" vertical="center"/>
    </xf>
    <xf numFmtId="0" fontId="23" fillId="0" borderId="19" xfId="42" applyNumberFormat="1" applyFont="1" applyBorder="1" applyAlignment="1">
      <alignment vertical="center"/>
    </xf>
    <xf numFmtId="0" fontId="23" fillId="0" borderId="47" xfId="42" applyNumberFormat="1" applyFont="1" applyBorder="1" applyAlignment="1">
      <alignment vertical="center"/>
    </xf>
    <xf numFmtId="0" fontId="23" fillId="0" borderId="16" xfId="42" applyNumberFormat="1" applyFont="1" applyFill="1" applyBorder="1" applyAlignment="1">
      <alignment horizontal="left" vertical="center" indent="1"/>
    </xf>
    <xf numFmtId="0" fontId="23" fillId="0" borderId="16" xfId="42" applyNumberFormat="1" applyFont="1" applyBorder="1" applyAlignment="1">
      <alignment vertical="center"/>
    </xf>
    <xf numFmtId="0" fontId="23" fillId="0" borderId="16" xfId="42" applyNumberFormat="1" applyFont="1" applyFill="1" applyBorder="1" applyAlignment="1">
      <alignment vertical="center"/>
    </xf>
    <xf numFmtId="0" fontId="23" fillId="0" borderId="16" xfId="43" applyNumberFormat="1" applyFont="1" applyFill="1" applyBorder="1" applyAlignment="1">
      <alignment vertical="center"/>
    </xf>
    <xf numFmtId="0" fontId="23" fillId="0" borderId="74" xfId="43" applyNumberFormat="1" applyFont="1" applyFill="1" applyBorder="1" applyAlignment="1">
      <alignment horizontal="center" vertical="center"/>
    </xf>
    <xf numFmtId="0" fontId="23" fillId="0" borderId="12" xfId="42" applyNumberFormat="1" applyFont="1" applyFill="1" applyBorder="1" applyAlignment="1">
      <alignment horizontal="left" vertical="center" indent="1"/>
    </xf>
    <xf numFmtId="0" fontId="23" fillId="0" borderId="13" xfId="42" applyNumberFormat="1" applyFont="1" applyFill="1" applyBorder="1" applyAlignment="1">
      <alignment horizontal="left" vertical="center" indent="1"/>
    </xf>
    <xf numFmtId="0" fontId="23" fillId="0" borderId="14" xfId="42" applyNumberFormat="1" applyFont="1" applyFill="1" applyBorder="1" applyAlignment="1">
      <alignment horizontal="center" vertical="center"/>
    </xf>
    <xf numFmtId="0" fontId="43" fillId="0" borderId="20" xfId="42" applyNumberFormat="1" applyFont="1" applyBorder="1" applyAlignment="1">
      <alignment horizontal="center" vertical="center"/>
    </xf>
    <xf numFmtId="0" fontId="50" fillId="0" borderId="20" xfId="42" applyNumberFormat="1" applyFont="1" applyBorder="1" applyAlignment="1">
      <alignment horizontal="center" vertical="center"/>
    </xf>
    <xf numFmtId="0" fontId="50" fillId="0" borderId="1" xfId="42" applyNumberFormat="1" applyFont="1" applyBorder="1" applyAlignment="1">
      <alignment horizontal="center" vertical="center"/>
    </xf>
    <xf numFmtId="0" fontId="25" fillId="0" borderId="0" xfId="42" applyNumberFormat="1" applyFont="1" applyFill="1" applyBorder="1" applyAlignment="1">
      <alignment vertical="center"/>
    </xf>
    <xf numFmtId="0" fontId="23" fillId="0" borderId="0" xfId="42" applyNumberFormat="1" applyFont="1" applyAlignment="1">
      <alignment vertical="center"/>
    </xf>
    <xf numFmtId="0" fontId="86" fillId="0" borderId="0" xfId="0" applyFont="1">
      <alignment vertical="center"/>
    </xf>
    <xf numFmtId="0" fontId="88" fillId="0" borderId="0" xfId="0" applyFont="1">
      <alignment vertical="center"/>
    </xf>
    <xf numFmtId="0" fontId="89" fillId="0" borderId="19" xfId="0" applyFont="1" applyBorder="1" applyAlignment="1">
      <alignment vertical="center"/>
    </xf>
    <xf numFmtId="0" fontId="89" fillId="0" borderId="20" xfId="0" applyFont="1" applyBorder="1" applyAlignment="1">
      <alignment vertical="center"/>
    </xf>
    <xf numFmtId="0" fontId="89" fillId="0" borderId="122" xfId="0" applyFont="1" applyFill="1" applyBorder="1" applyAlignment="1">
      <alignment vertical="center"/>
    </xf>
    <xf numFmtId="186" fontId="89" fillId="0" borderId="122" xfId="0" applyNumberFormat="1" applyFont="1" applyFill="1" applyBorder="1" applyAlignment="1">
      <alignment vertical="center"/>
    </xf>
    <xf numFmtId="0" fontId="89" fillId="0" borderId="19" xfId="0" applyFont="1" applyFill="1" applyBorder="1" applyAlignment="1">
      <alignment horizontal="left" vertical="center"/>
    </xf>
    <xf numFmtId="0" fontId="89" fillId="0" borderId="16" xfId="0" applyFont="1" applyFill="1" applyBorder="1" applyAlignment="1">
      <alignment horizontal="center" vertical="center"/>
    </xf>
    <xf numFmtId="186" fontId="89" fillId="0" borderId="16" xfId="0" applyNumberFormat="1" applyFont="1" applyFill="1" applyBorder="1" applyAlignment="1">
      <alignment vertical="center"/>
    </xf>
    <xf numFmtId="0" fontId="89" fillId="0" borderId="21" xfId="0" applyFont="1" applyBorder="1" applyAlignment="1">
      <alignment vertical="center"/>
    </xf>
    <xf numFmtId="0" fontId="89" fillId="0" borderId="19" xfId="0" applyFont="1" applyBorder="1" applyAlignment="1">
      <alignment horizontal="center" vertical="center"/>
    </xf>
    <xf numFmtId="186" fontId="89" fillId="0" borderId="19" xfId="0" applyNumberFormat="1" applyFont="1" applyBorder="1" applyAlignment="1">
      <alignment vertical="center"/>
    </xf>
    <xf numFmtId="0" fontId="89" fillId="0" borderId="0" xfId="0" applyFont="1" applyAlignment="1">
      <alignment vertical="center"/>
    </xf>
    <xf numFmtId="0" fontId="89" fillId="0" borderId="18" xfId="0" applyFont="1" applyFill="1" applyBorder="1" applyAlignment="1">
      <alignment vertical="center"/>
    </xf>
    <xf numFmtId="0" fontId="89" fillId="0" borderId="19" xfId="0" applyFont="1" applyFill="1" applyBorder="1" applyAlignment="1">
      <alignment vertical="center"/>
    </xf>
    <xf numFmtId="0" fontId="89" fillId="0" borderId="19" xfId="0" applyFont="1" applyBorder="1" applyAlignment="1">
      <alignment vertical="center"/>
    </xf>
    <xf numFmtId="0" fontId="89" fillId="0" borderId="20" xfId="0" applyFont="1" applyBorder="1" applyAlignment="1">
      <alignment vertical="center"/>
    </xf>
    <xf numFmtId="0" fontId="89" fillId="0" borderId="19" xfId="0" applyFont="1" applyFill="1" applyBorder="1" applyAlignment="1">
      <alignment horizontal="left" vertical="center"/>
    </xf>
    <xf numFmtId="0" fontId="89" fillId="0" borderId="122" xfId="0" applyFont="1" applyBorder="1" applyAlignment="1">
      <alignment vertical="center"/>
    </xf>
    <xf numFmtId="0" fontId="89" fillId="0" borderId="16" xfId="0" applyFont="1" applyFill="1" applyBorder="1" applyAlignment="1">
      <alignment horizontal="center" vertical="center"/>
    </xf>
    <xf numFmtId="0" fontId="89" fillId="0" borderId="18" xfId="0" applyFont="1" applyBorder="1" applyAlignment="1">
      <alignment vertical="center"/>
    </xf>
    <xf numFmtId="0" fontId="89" fillId="0" borderId="20" xfId="0" applyFont="1" applyFill="1" applyBorder="1" applyAlignment="1">
      <alignment vertical="center"/>
    </xf>
    <xf numFmtId="0" fontId="89" fillId="0" borderId="19" xfId="0" applyFont="1" applyFill="1" applyBorder="1" applyAlignment="1">
      <alignment horizontal="center" vertical="center"/>
    </xf>
    <xf numFmtId="186" fontId="89" fillId="0" borderId="19" xfId="0" applyNumberFormat="1" applyFont="1" applyFill="1" applyBorder="1" applyAlignment="1">
      <alignment vertical="center"/>
    </xf>
    <xf numFmtId="0" fontId="89" fillId="0" borderId="13" xfId="0" applyFont="1" applyBorder="1" applyAlignment="1">
      <alignment vertical="center"/>
    </xf>
    <xf numFmtId="0" fontId="5" fillId="0" borderId="19" xfId="0" applyFont="1" applyBorder="1">
      <alignment vertical="center"/>
    </xf>
    <xf numFmtId="0" fontId="5" fillId="0" borderId="0" xfId="0" applyFont="1" applyAlignment="1">
      <alignment horizontal="center" vertical="center"/>
    </xf>
    <xf numFmtId="0" fontId="89" fillId="0" borderId="19" xfId="0" applyFont="1" applyBorder="1" applyAlignment="1">
      <alignment vertical="center"/>
    </xf>
    <xf numFmtId="0" fontId="89" fillId="0" borderId="18" xfId="0" applyFont="1" applyBorder="1" applyAlignment="1">
      <alignment vertical="center"/>
    </xf>
    <xf numFmtId="0" fontId="37" fillId="0" borderId="0" xfId="0" applyFont="1" applyAlignment="1">
      <alignment horizontal="center" vertical="center"/>
    </xf>
    <xf numFmtId="0" fontId="38" fillId="0" borderId="8" xfId="0" applyFont="1" applyBorder="1" applyAlignment="1">
      <alignment horizontal="center" vertical="center"/>
    </xf>
    <xf numFmtId="0" fontId="80" fillId="5" borderId="18" xfId="0" applyFont="1" applyFill="1" applyBorder="1" applyAlignment="1">
      <alignment horizontal="center" vertical="center" shrinkToFit="1"/>
    </xf>
    <xf numFmtId="0" fontId="81" fillId="5" borderId="20" xfId="0" applyFont="1" applyFill="1" applyBorder="1" applyAlignment="1">
      <alignment horizontal="center" vertical="center" shrinkToFit="1"/>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2" fillId="0" borderId="4" xfId="0" applyFont="1" applyFill="1" applyBorder="1" applyAlignment="1">
      <alignment vertical="center" shrinkToFit="1"/>
    </xf>
    <xf numFmtId="0" fontId="2" fillId="0" borderId="5" xfId="0" applyFont="1" applyFill="1" applyBorder="1" applyAlignment="1">
      <alignment vertical="center" shrinkToFit="1"/>
    </xf>
    <xf numFmtId="0" fontId="2" fillId="0" borderId="6" xfId="0" applyFont="1" applyFill="1" applyBorder="1" applyAlignment="1">
      <alignment vertical="center" shrinkToFit="1"/>
    </xf>
    <xf numFmtId="0" fontId="2" fillId="0" borderId="9" xfId="0" applyFont="1" applyFill="1" applyBorder="1" applyAlignment="1">
      <alignment vertical="center" shrinkToFit="1"/>
    </xf>
    <xf numFmtId="0" fontId="2" fillId="0" borderId="10" xfId="0" applyFont="1" applyFill="1" applyBorder="1" applyAlignment="1">
      <alignment vertical="center" shrinkToFit="1"/>
    </xf>
    <xf numFmtId="0" fontId="2" fillId="0" borderId="11" xfId="0" applyFont="1" applyFill="1" applyBorder="1" applyAlignment="1">
      <alignment vertical="center" shrinkToFit="1"/>
    </xf>
    <xf numFmtId="0" fontId="13" fillId="9" borderId="23" xfId="0" applyFont="1" applyFill="1" applyBorder="1" applyAlignment="1">
      <alignment horizontal="justify" vertical="center" wrapText="1"/>
    </xf>
    <xf numFmtId="0" fontId="13" fillId="9" borderId="24" xfId="0" applyFont="1" applyFill="1" applyBorder="1" applyAlignment="1">
      <alignment horizontal="justify" vertical="center" wrapText="1"/>
    </xf>
    <xf numFmtId="0" fontId="13" fillId="9" borderId="85" xfId="0" applyFont="1" applyFill="1" applyBorder="1" applyAlignment="1">
      <alignment horizontal="justify" vertical="center" wrapText="1"/>
    </xf>
    <xf numFmtId="0" fontId="13" fillId="9" borderId="28" xfId="0" applyFont="1" applyFill="1" applyBorder="1" applyAlignment="1">
      <alignment horizontal="justify" vertical="center" wrapText="1"/>
    </xf>
    <xf numFmtId="0" fontId="12" fillId="0" borderId="40" xfId="0" applyFont="1" applyFill="1" applyBorder="1" applyAlignment="1">
      <alignment horizontal="justify" vertical="center" wrapText="1"/>
    </xf>
    <xf numFmtId="0" fontId="12" fillId="0" borderId="24" xfId="0" applyFont="1" applyFill="1" applyBorder="1" applyAlignment="1">
      <alignment horizontal="justify" vertical="center" wrapText="1"/>
    </xf>
    <xf numFmtId="0" fontId="12" fillId="0" borderId="27" xfId="0" applyFont="1" applyFill="1" applyBorder="1" applyAlignment="1">
      <alignment horizontal="justify" vertical="center" wrapText="1"/>
    </xf>
    <xf numFmtId="0" fontId="12" fillId="0" borderId="41" xfId="0" applyFont="1" applyFill="1" applyBorder="1" applyAlignment="1">
      <alignment horizontal="justify" vertical="center" wrapText="1"/>
    </xf>
    <xf numFmtId="0" fontId="12" fillId="0" borderId="28" xfId="0" applyFont="1" applyFill="1" applyBorder="1" applyAlignment="1">
      <alignment horizontal="justify" vertical="center" wrapText="1"/>
    </xf>
    <xf numFmtId="0" fontId="12" fillId="0" borderId="30" xfId="0" applyFont="1" applyFill="1" applyBorder="1" applyAlignment="1">
      <alignment horizontal="justify" vertical="center" wrapText="1"/>
    </xf>
    <xf numFmtId="0" fontId="17" fillId="2" borderId="1" xfId="0" applyFont="1" applyFill="1" applyBorder="1" applyAlignment="1">
      <alignment horizontal="distributed" vertical="center" wrapText="1"/>
    </xf>
    <xf numFmtId="0" fontId="17" fillId="2" borderId="1" xfId="0" applyFont="1" applyFill="1" applyBorder="1" applyAlignment="1">
      <alignment horizontal="distributed"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7" fillId="2" borderId="15" xfId="0" applyFont="1" applyFill="1" applyBorder="1" applyAlignment="1">
      <alignment horizontal="distributed" vertical="center" wrapText="1"/>
    </xf>
    <xf numFmtId="0" fontId="17" fillId="2" borderId="16" xfId="0" applyFont="1" applyFill="1" applyBorder="1" applyAlignment="1">
      <alignment horizontal="distributed" vertical="center" wrapText="1"/>
    </xf>
    <xf numFmtId="0" fontId="17" fillId="2" borderId="21" xfId="0" applyFont="1" applyFill="1" applyBorder="1" applyAlignment="1">
      <alignment horizontal="distributed" vertical="center" wrapText="1"/>
    </xf>
    <xf numFmtId="0" fontId="17" fillId="2" borderId="7" xfId="0" applyFont="1" applyFill="1" applyBorder="1" applyAlignment="1">
      <alignment horizontal="distributed" vertical="center" wrapText="1"/>
    </xf>
    <xf numFmtId="0" fontId="17" fillId="2" borderId="0" xfId="0" applyFont="1" applyFill="1" applyBorder="1" applyAlignment="1">
      <alignment horizontal="distributed" vertical="center" wrapText="1"/>
    </xf>
    <xf numFmtId="0" fontId="17" fillId="2" borderId="8" xfId="0" applyFont="1" applyFill="1" applyBorder="1" applyAlignment="1">
      <alignment horizontal="distributed" vertical="center" wrapText="1"/>
    </xf>
    <xf numFmtId="0" fontId="17" fillId="2" borderId="12" xfId="0" applyFont="1" applyFill="1" applyBorder="1" applyAlignment="1">
      <alignment horizontal="distributed" vertical="center" wrapText="1"/>
    </xf>
    <xf numFmtId="0" fontId="17" fillId="2" borderId="13" xfId="0" applyFont="1" applyFill="1" applyBorder="1" applyAlignment="1">
      <alignment horizontal="distributed" vertical="center" wrapText="1"/>
    </xf>
    <xf numFmtId="0" fontId="17" fillId="2" borderId="14" xfId="0" applyFont="1" applyFill="1" applyBorder="1" applyAlignment="1">
      <alignment horizontal="distributed" vertical="center" wrapText="1"/>
    </xf>
    <xf numFmtId="0" fontId="5" fillId="0" borderId="15" xfId="0" applyFont="1" applyBorder="1" applyAlignment="1">
      <alignment vertical="center" shrinkToFit="1"/>
    </xf>
    <xf numFmtId="0" fontId="6" fillId="0" borderId="16" xfId="0" applyFont="1" applyBorder="1" applyAlignment="1">
      <alignment vertical="center" shrinkToFit="1"/>
    </xf>
    <xf numFmtId="0" fontId="6" fillId="0" borderId="21" xfId="0" applyFont="1" applyBorder="1" applyAlignment="1">
      <alignment vertical="center" shrinkToFit="1"/>
    </xf>
    <xf numFmtId="0" fontId="6" fillId="0" borderId="7" xfId="0" applyFont="1" applyBorder="1" applyAlignment="1">
      <alignment vertical="center" shrinkToFit="1"/>
    </xf>
    <xf numFmtId="0" fontId="6" fillId="0" borderId="0" xfId="0" applyFont="1" applyBorder="1" applyAlignment="1">
      <alignment vertical="center" shrinkToFit="1"/>
    </xf>
    <xf numFmtId="0" fontId="6" fillId="0" borderId="8" xfId="0" applyFont="1" applyBorder="1" applyAlignment="1">
      <alignment vertical="center" shrinkToFit="1"/>
    </xf>
    <xf numFmtId="0" fontId="6" fillId="0" borderId="12" xfId="0" applyFont="1" applyBorder="1" applyAlignment="1">
      <alignment vertical="center" shrinkToFit="1"/>
    </xf>
    <xf numFmtId="0" fontId="6" fillId="0" borderId="13" xfId="0" applyFont="1" applyBorder="1" applyAlignment="1">
      <alignment vertical="center" shrinkToFit="1"/>
    </xf>
    <xf numFmtId="0" fontId="6" fillId="0" borderId="14" xfId="0" applyFont="1" applyBorder="1" applyAlignment="1">
      <alignment vertical="center" shrinkToFit="1"/>
    </xf>
    <xf numFmtId="0" fontId="0" fillId="0" borderId="15" xfId="0" applyFont="1" applyFill="1" applyBorder="1" applyAlignment="1">
      <alignment vertical="center"/>
    </xf>
    <xf numFmtId="0" fontId="18" fillId="0" borderId="16" xfId="0" applyFont="1" applyFill="1" applyBorder="1" applyAlignment="1">
      <alignment vertical="center"/>
    </xf>
    <xf numFmtId="0" fontId="18" fillId="0" borderId="21" xfId="0" applyFont="1" applyFill="1" applyBorder="1" applyAlignment="1">
      <alignment vertical="center"/>
    </xf>
    <xf numFmtId="0" fontId="18" fillId="0" borderId="7" xfId="0" applyFont="1" applyFill="1" applyBorder="1" applyAlignment="1">
      <alignment vertical="center"/>
    </xf>
    <xf numFmtId="0" fontId="18" fillId="0" borderId="0" xfId="0" applyFont="1" applyFill="1" applyBorder="1" applyAlignment="1">
      <alignment vertical="center"/>
    </xf>
    <xf numFmtId="0" fontId="18" fillId="0" borderId="8" xfId="0" applyFont="1" applyFill="1" applyBorder="1" applyAlignment="1">
      <alignment vertical="center"/>
    </xf>
    <xf numFmtId="0" fontId="0" fillId="0" borderId="12" xfId="0" applyFill="1" applyBorder="1">
      <alignment vertical="center"/>
    </xf>
    <xf numFmtId="0" fontId="0" fillId="0" borderId="13" xfId="0" applyFill="1" applyBorder="1">
      <alignment vertical="center"/>
    </xf>
    <xf numFmtId="0" fontId="0" fillId="0" borderId="14" xfId="0" applyFill="1" applyBorder="1">
      <alignment vertical="center"/>
    </xf>
    <xf numFmtId="176" fontId="35" fillId="0" borderId="16" xfId="0" applyNumberFormat="1" applyFont="1" applyBorder="1" applyAlignment="1">
      <alignment horizontal="center" vertical="center" shrinkToFit="1"/>
    </xf>
    <xf numFmtId="176" fontId="35" fillId="0" borderId="21" xfId="0" applyNumberFormat="1" applyFont="1" applyBorder="1" applyAlignment="1">
      <alignment horizontal="center" vertical="center" shrinkToFit="1"/>
    </xf>
    <xf numFmtId="176" fontId="35" fillId="0" borderId="0" xfId="0" applyNumberFormat="1" applyFont="1" applyBorder="1" applyAlignment="1">
      <alignment horizontal="center" vertical="center" shrinkToFit="1"/>
    </xf>
    <xf numFmtId="176" fontId="35" fillId="0" borderId="8" xfId="0" applyNumberFormat="1" applyFont="1" applyBorder="1" applyAlignment="1">
      <alignment horizontal="center" vertical="center" shrinkToFit="1"/>
    </xf>
    <xf numFmtId="0" fontId="2" fillId="0" borderId="1" xfId="0" applyFont="1" applyFill="1" applyBorder="1" applyAlignment="1">
      <alignment horizontal="distributed" vertical="center" wrapText="1"/>
    </xf>
    <xf numFmtId="0" fontId="2" fillId="0" borderId="1" xfId="0" applyFont="1" applyFill="1" applyBorder="1" applyAlignment="1">
      <alignment horizontal="distributed" vertical="center"/>
    </xf>
    <xf numFmtId="0" fontId="2" fillId="0" borderId="22" xfId="0" applyFont="1" applyFill="1" applyBorder="1" applyAlignment="1">
      <alignment horizontal="distributed" vertical="center"/>
    </xf>
    <xf numFmtId="0" fontId="2" fillId="0" borderId="52" xfId="0" applyFont="1" applyFill="1" applyBorder="1" applyAlignment="1">
      <alignment horizontal="distributed" vertical="center" wrapText="1"/>
    </xf>
    <xf numFmtId="0" fontId="2" fillId="0" borderId="52" xfId="0" applyFont="1" applyFill="1" applyBorder="1" applyAlignment="1">
      <alignment horizontal="distributed" vertical="center"/>
    </xf>
    <xf numFmtId="0" fontId="2" fillId="0" borderId="2" xfId="0" applyFont="1" applyFill="1" applyBorder="1" applyAlignment="1">
      <alignment horizontal="distributed" vertical="center"/>
    </xf>
    <xf numFmtId="0" fontId="11" fillId="0" borderId="1" xfId="0" applyFont="1" applyFill="1" applyBorder="1" applyAlignment="1">
      <alignment vertical="center" wrapText="1"/>
    </xf>
    <xf numFmtId="0" fontId="12" fillId="0" borderId="1" xfId="0" applyFont="1" applyFill="1" applyBorder="1">
      <alignment vertical="center"/>
    </xf>
    <xf numFmtId="0" fontId="11" fillId="0" borderId="7" xfId="0" applyFont="1" applyFill="1" applyBorder="1" applyAlignment="1">
      <alignment vertical="center" wrapText="1"/>
    </xf>
    <xf numFmtId="0" fontId="12" fillId="0" borderId="0" xfId="0" applyFont="1" applyFill="1" applyBorder="1">
      <alignment vertical="center"/>
    </xf>
    <xf numFmtId="0" fontId="12" fillId="0" borderId="12" xfId="0" applyFont="1" applyFill="1" applyBorder="1">
      <alignment vertical="center"/>
    </xf>
    <xf numFmtId="0" fontId="12" fillId="0" borderId="13" xfId="0" applyFont="1" applyFill="1" applyBorder="1">
      <alignment vertical="center"/>
    </xf>
    <xf numFmtId="0" fontId="0" fillId="0" borderId="0" xfId="0" applyFont="1" applyFill="1" applyBorder="1">
      <alignment vertical="center"/>
    </xf>
    <xf numFmtId="0" fontId="18" fillId="0" borderId="0" xfId="0" applyFont="1" applyFill="1" applyBorder="1">
      <alignment vertical="center"/>
    </xf>
    <xf numFmtId="0" fontId="18" fillId="0" borderId="8" xfId="0" applyFont="1" applyFill="1" applyBorder="1">
      <alignment vertical="center"/>
    </xf>
    <xf numFmtId="0" fontId="4" fillId="0" borderId="52" xfId="0" applyFont="1" applyFill="1" applyBorder="1" applyAlignment="1">
      <alignment horizontal="distributed" vertical="center" wrapText="1"/>
    </xf>
    <xf numFmtId="0" fontId="4" fillId="0" borderId="52" xfId="0" applyFont="1" applyFill="1" applyBorder="1" applyAlignment="1">
      <alignment horizontal="distributed" vertical="center"/>
    </xf>
    <xf numFmtId="0" fontId="4" fillId="0" borderId="1" xfId="0" applyFont="1" applyFill="1" applyBorder="1" applyAlignment="1">
      <alignment horizontal="distributed" vertical="center"/>
    </xf>
    <xf numFmtId="176" fontId="36" fillId="0" borderId="18" xfId="0" applyNumberFormat="1" applyFont="1" applyBorder="1" applyAlignment="1">
      <alignment horizontal="center" vertical="center" shrinkToFit="1"/>
    </xf>
    <xf numFmtId="176" fontId="36" fillId="0" borderId="19" xfId="0" applyNumberFormat="1" applyFont="1" applyBorder="1" applyAlignment="1">
      <alignment horizontal="center" vertical="center" shrinkToFit="1"/>
    </xf>
    <xf numFmtId="176" fontId="36" fillId="0" borderId="20" xfId="0" applyNumberFormat="1" applyFont="1" applyBorder="1" applyAlignment="1">
      <alignment horizontal="center" vertical="center" shrinkToFit="1"/>
    </xf>
    <xf numFmtId="0" fontId="4" fillId="0" borderId="15" xfId="0" applyFont="1" applyFill="1" applyBorder="1">
      <alignment vertical="center"/>
    </xf>
    <xf numFmtId="0" fontId="4" fillId="0" borderId="16" xfId="0" applyFont="1" applyFill="1" applyBorder="1">
      <alignment vertical="center"/>
    </xf>
    <xf numFmtId="0" fontId="4" fillId="0" borderId="21" xfId="0" applyFont="1" applyFill="1" applyBorder="1">
      <alignment vertical="center"/>
    </xf>
    <xf numFmtId="0" fontId="12" fillId="0" borderId="1" xfId="0" applyFont="1" applyBorder="1">
      <alignment vertical="center"/>
    </xf>
    <xf numFmtId="0" fontId="34" fillId="0" borderId="4" xfId="0" applyFont="1" applyFill="1" applyBorder="1" applyAlignment="1">
      <alignment horizontal="distributed" vertical="center" wrapText="1"/>
    </xf>
    <xf numFmtId="0" fontId="34" fillId="0" borderId="5" xfId="0" applyFont="1" applyFill="1" applyBorder="1" applyAlignment="1">
      <alignment horizontal="distributed" vertical="center" wrapText="1"/>
    </xf>
    <xf numFmtId="0" fontId="34" fillId="0" borderId="6" xfId="0" applyFont="1" applyFill="1" applyBorder="1" applyAlignment="1">
      <alignment horizontal="distributed" vertical="center" wrapText="1"/>
    </xf>
    <xf numFmtId="0" fontId="34" fillId="0" borderId="12" xfId="0" applyFont="1" applyFill="1" applyBorder="1" applyAlignment="1">
      <alignment horizontal="distributed" vertical="center" wrapText="1"/>
    </xf>
    <xf numFmtId="0" fontId="34" fillId="0" borderId="13" xfId="0" applyFont="1" applyFill="1" applyBorder="1" applyAlignment="1">
      <alignment horizontal="distributed" vertical="center" wrapText="1"/>
    </xf>
    <xf numFmtId="0" fontId="34" fillId="0" borderId="14" xfId="0" applyFont="1" applyFill="1" applyBorder="1" applyAlignment="1">
      <alignment horizontal="distributed" vertical="center" wrapText="1"/>
    </xf>
    <xf numFmtId="176" fontId="36" fillId="0" borderId="15" xfId="0" applyNumberFormat="1" applyFont="1" applyBorder="1" applyAlignment="1">
      <alignment horizontal="center" vertical="center"/>
    </xf>
    <xf numFmtId="176" fontId="36" fillId="0" borderId="16" xfId="0" applyNumberFormat="1" applyFont="1" applyBorder="1" applyAlignment="1">
      <alignment horizontal="center" vertical="center"/>
    </xf>
    <xf numFmtId="176" fontId="36" fillId="0" borderId="21" xfId="0" applyNumberFormat="1" applyFont="1" applyBorder="1" applyAlignment="1">
      <alignment horizontal="center" vertical="center"/>
    </xf>
    <xf numFmtId="176" fontId="36" fillId="0" borderId="12" xfId="0" applyNumberFormat="1" applyFont="1" applyBorder="1" applyAlignment="1">
      <alignment horizontal="center" vertical="center"/>
    </xf>
    <xf numFmtId="176" fontId="36" fillId="0" borderId="13" xfId="0" applyNumberFormat="1" applyFont="1" applyBorder="1" applyAlignment="1">
      <alignment horizontal="center" vertical="center"/>
    </xf>
    <xf numFmtId="176" fontId="36" fillId="0" borderId="14" xfId="0" applyNumberFormat="1" applyFont="1" applyBorder="1" applyAlignment="1">
      <alignment horizontal="center" vertical="center"/>
    </xf>
    <xf numFmtId="0" fontId="12" fillId="0" borderId="18" xfId="0" applyFont="1" applyBorder="1" applyAlignment="1">
      <alignment horizontal="left" vertical="center" indent="1"/>
    </xf>
    <xf numFmtId="0" fontId="12" fillId="0" borderId="19" xfId="0" applyFont="1" applyBorder="1" applyAlignment="1">
      <alignment horizontal="left" vertical="center" indent="1"/>
    </xf>
    <xf numFmtId="0" fontId="12" fillId="0" borderId="20" xfId="0" applyFont="1" applyBorder="1" applyAlignment="1">
      <alignment horizontal="left" vertical="center" indent="1"/>
    </xf>
    <xf numFmtId="176" fontId="35" fillId="0" borderId="15" xfId="0" applyNumberFormat="1" applyFont="1" applyBorder="1" applyAlignment="1">
      <alignment horizontal="center" vertical="center" shrinkToFit="1"/>
    </xf>
    <xf numFmtId="176" fontId="35" fillId="0" borderId="7" xfId="0" applyNumberFormat="1" applyFont="1" applyBorder="1" applyAlignment="1">
      <alignment horizontal="center" vertical="center" shrinkToFit="1"/>
    </xf>
    <xf numFmtId="0" fontId="37" fillId="0" borderId="0" xfId="0" applyFont="1">
      <alignment vertical="center"/>
    </xf>
    <xf numFmtId="0" fontId="37" fillId="0" borderId="8" xfId="0" applyFont="1" applyBorder="1">
      <alignment vertical="center"/>
    </xf>
    <xf numFmtId="0" fontId="71" fillId="5" borderId="22" xfId="0" applyFont="1" applyFill="1" applyBorder="1" applyAlignment="1">
      <alignment horizontal="left" vertical="center" wrapText="1"/>
    </xf>
    <xf numFmtId="0" fontId="71" fillId="5" borderId="17" xfId="0" applyFont="1" applyFill="1" applyBorder="1" applyAlignment="1">
      <alignment horizontal="left" vertical="center" wrapText="1"/>
    </xf>
    <xf numFmtId="0" fontId="18" fillId="4" borderId="1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4" borderId="12"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2" fillId="0" borderId="17" xfId="0" applyFont="1" applyFill="1" applyBorder="1" applyAlignment="1">
      <alignment horizontal="distributed" vertical="center" wrapText="1"/>
    </xf>
    <xf numFmtId="0" fontId="7" fillId="5" borderId="1" xfId="0" applyFont="1" applyFill="1" applyBorder="1" applyAlignment="1">
      <alignment horizontal="distributed" vertical="center" wrapText="1"/>
    </xf>
    <xf numFmtId="0" fontId="38" fillId="0" borderId="8" xfId="0" applyFont="1" applyBorder="1">
      <alignment vertical="center"/>
    </xf>
    <xf numFmtId="0" fontId="11" fillId="0" borderId="15" xfId="0" applyFont="1" applyFill="1" applyBorder="1">
      <alignment vertical="center"/>
    </xf>
    <xf numFmtId="0" fontId="11" fillId="0" borderId="16" xfId="0" applyFont="1" applyFill="1" applyBorder="1">
      <alignment vertical="center"/>
    </xf>
    <xf numFmtId="0" fontId="11" fillId="0" borderId="21" xfId="0" applyFont="1" applyFill="1" applyBorder="1">
      <alignment vertical="center"/>
    </xf>
    <xf numFmtId="0" fontId="9" fillId="0" borderId="1" xfId="0" applyFont="1" applyFill="1" applyBorder="1" applyAlignment="1">
      <alignment vertical="center" wrapText="1"/>
    </xf>
    <xf numFmtId="0" fontId="10" fillId="0" borderId="1" xfId="0" applyFont="1" applyFill="1" applyBorder="1">
      <alignment vertical="center"/>
    </xf>
    <xf numFmtId="0" fontId="14"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18" xfId="0" applyFont="1" applyBorder="1">
      <alignment vertical="center"/>
    </xf>
    <xf numFmtId="0" fontId="0" fillId="0" borderId="19" xfId="0" applyFont="1" applyBorder="1">
      <alignment vertical="center"/>
    </xf>
    <xf numFmtId="0" fontId="0" fillId="0" borderId="20" xfId="0" applyFont="1" applyBorder="1">
      <alignment vertical="center"/>
    </xf>
    <xf numFmtId="181" fontId="35" fillId="0" borderId="16" xfId="0" applyNumberFormat="1" applyFont="1" applyBorder="1">
      <alignment vertical="center"/>
    </xf>
    <xf numFmtId="181" fontId="35" fillId="0" borderId="21" xfId="0" applyNumberFormat="1" applyFont="1" applyBorder="1">
      <alignment vertical="center"/>
    </xf>
    <xf numFmtId="181" fontId="35" fillId="0" borderId="13" xfId="0" applyNumberFormat="1" applyFont="1" applyBorder="1">
      <alignment vertical="center"/>
    </xf>
    <xf numFmtId="181" fontId="35" fillId="0" borderId="14" xfId="0" applyNumberFormat="1" applyFont="1" applyBorder="1">
      <alignment vertical="center"/>
    </xf>
    <xf numFmtId="0" fontId="4" fillId="0" borderId="53" xfId="0" applyFont="1" applyFill="1" applyBorder="1" applyAlignment="1">
      <alignment horizontal="distributed" vertical="center"/>
    </xf>
    <xf numFmtId="0" fontId="4" fillId="0" borderId="54" xfId="0" applyFont="1" applyFill="1" applyBorder="1" applyAlignment="1">
      <alignment horizontal="distributed" vertical="center"/>
    </xf>
    <xf numFmtId="0" fontId="4" fillId="0" borderId="55" xfId="0" applyFont="1" applyFill="1" applyBorder="1" applyAlignment="1">
      <alignment horizontal="distributed" vertical="center"/>
    </xf>
    <xf numFmtId="0" fontId="0" fillId="0" borderId="1" xfId="0" applyBorder="1" applyAlignment="1">
      <alignment vertical="center" wrapText="1"/>
    </xf>
    <xf numFmtId="0" fontId="13" fillId="5" borderId="22" xfId="0" applyFont="1" applyFill="1" applyBorder="1" applyAlignment="1">
      <alignment horizontal="center" vertical="center" shrinkToFit="1"/>
    </xf>
    <xf numFmtId="0" fontId="13" fillId="5" borderId="17" xfId="0" applyFont="1" applyFill="1" applyBorder="1" applyAlignment="1">
      <alignment horizontal="center" vertical="center" shrinkToFit="1"/>
    </xf>
    <xf numFmtId="0" fontId="0" fillId="0" borderId="15" xfId="0" applyBorder="1" applyAlignment="1">
      <alignment vertical="top" wrapText="1" shrinkToFit="1"/>
    </xf>
    <xf numFmtId="0" fontId="0" fillId="0" borderId="16" xfId="0" applyBorder="1" applyAlignment="1">
      <alignment vertical="top" wrapText="1" shrinkToFit="1"/>
    </xf>
    <xf numFmtId="0" fontId="0" fillId="0" borderId="12" xfId="0" applyBorder="1" applyAlignment="1">
      <alignment vertical="top" wrapText="1" shrinkToFit="1"/>
    </xf>
    <xf numFmtId="0" fontId="0" fillId="0" borderId="13" xfId="0" applyBorder="1" applyAlignment="1">
      <alignment vertical="top" wrapText="1" shrinkToFit="1"/>
    </xf>
    <xf numFmtId="0" fontId="8" fillId="0" borderId="52" xfId="0" applyFont="1" applyFill="1" applyBorder="1" applyAlignment="1">
      <alignment vertical="center" shrinkToFit="1"/>
    </xf>
    <xf numFmtId="178" fontId="35" fillId="0" borderId="18" xfId="0" applyNumberFormat="1" applyFont="1" applyBorder="1" applyAlignment="1">
      <alignment horizontal="center" vertical="center"/>
    </xf>
    <xf numFmtId="178" fontId="35" fillId="0" borderId="19" xfId="0" applyNumberFormat="1" applyFont="1" applyBorder="1" applyAlignment="1">
      <alignment horizontal="center" vertical="center"/>
    </xf>
    <xf numFmtId="178" fontId="35" fillId="0" borderId="20" xfId="0" applyNumberFormat="1" applyFont="1" applyBorder="1" applyAlignment="1">
      <alignment horizontal="center" vertical="center"/>
    </xf>
    <xf numFmtId="0" fontId="0" fillId="0" borderId="15" xfId="0" applyBorder="1">
      <alignment vertical="center"/>
    </xf>
    <xf numFmtId="0" fontId="0" fillId="0" borderId="16" xfId="0" applyBorder="1">
      <alignment vertical="center"/>
    </xf>
    <xf numFmtId="0" fontId="7" fillId="0" borderId="2" xfId="0" applyFont="1" applyFill="1" applyBorder="1" applyAlignment="1">
      <alignment horizontal="distributed" vertical="center" wrapText="1"/>
    </xf>
    <xf numFmtId="0" fontId="7" fillId="0" borderId="3" xfId="0" applyFont="1" applyFill="1" applyBorder="1" applyAlignment="1">
      <alignment horizontal="distributed" vertical="center" wrapText="1"/>
    </xf>
    <xf numFmtId="0" fontId="76" fillId="4" borderId="18" xfId="0" applyFont="1" applyFill="1" applyBorder="1" applyAlignment="1">
      <alignment vertical="center" wrapText="1"/>
    </xf>
    <xf numFmtId="0" fontId="77" fillId="4" borderId="19" xfId="0" applyFont="1" applyFill="1" applyBorder="1" applyAlignment="1">
      <alignment vertical="center" wrapText="1"/>
    </xf>
    <xf numFmtId="0" fontId="77" fillId="4" borderId="20" xfId="0" applyFont="1" applyFill="1" applyBorder="1" applyAlignment="1">
      <alignment vertical="center" wrapText="1"/>
    </xf>
    <xf numFmtId="0" fontId="0" fillId="0" borderId="15" xfId="0" applyFont="1" applyBorder="1" applyAlignment="1">
      <alignment vertical="center" wrapText="1"/>
    </xf>
    <xf numFmtId="0" fontId="18" fillId="0" borderId="16" xfId="0" applyFont="1" applyBorder="1" applyAlignment="1">
      <alignment vertical="center" wrapText="1"/>
    </xf>
    <xf numFmtId="0" fontId="18" fillId="0" borderId="21" xfId="0" applyFont="1" applyBorder="1" applyAlignment="1">
      <alignment vertical="center" wrapText="1"/>
    </xf>
    <xf numFmtId="0" fontId="18" fillId="0" borderId="12" xfId="0" applyFont="1" applyBorder="1" applyAlignment="1">
      <alignment vertical="center" wrapText="1"/>
    </xf>
    <xf numFmtId="0" fontId="18" fillId="0" borderId="13" xfId="0" applyFont="1" applyBorder="1" applyAlignment="1">
      <alignment vertical="center" wrapText="1"/>
    </xf>
    <xf numFmtId="0" fontId="18" fillId="0" borderId="14" xfId="0" applyFont="1" applyBorder="1" applyAlignment="1">
      <alignment vertical="center" wrapText="1"/>
    </xf>
    <xf numFmtId="180" fontId="0" fillId="0" borderId="18" xfId="0" applyNumberFormat="1" applyFont="1" applyBorder="1" applyAlignment="1">
      <alignment horizontal="center" vertical="center"/>
    </xf>
    <xf numFmtId="180" fontId="0" fillId="0" borderId="19" xfId="0" applyNumberFormat="1" applyFont="1" applyBorder="1" applyAlignment="1">
      <alignment horizontal="center" vertical="center"/>
    </xf>
    <xf numFmtId="180" fontId="0" fillId="0" borderId="20" xfId="0" applyNumberFormat="1" applyFont="1" applyBorder="1" applyAlignment="1">
      <alignment horizontal="center" vertical="center"/>
    </xf>
    <xf numFmtId="0" fontId="26" fillId="0" borderId="1" xfId="0" applyFont="1" applyFill="1" applyBorder="1">
      <alignment vertical="center"/>
    </xf>
    <xf numFmtId="178" fontId="35" fillId="0" borderId="15" xfId="0" applyNumberFormat="1" applyFont="1" applyBorder="1" applyAlignment="1">
      <alignment horizontal="center" vertical="center"/>
    </xf>
    <xf numFmtId="178" fontId="35" fillId="0" borderId="16" xfId="0" applyNumberFormat="1" applyFont="1" applyBorder="1" applyAlignment="1">
      <alignment horizontal="center" vertical="center"/>
    </xf>
    <xf numFmtId="178" fontId="35" fillId="0" borderId="21" xfId="0" applyNumberFormat="1" applyFont="1" applyBorder="1" applyAlignment="1">
      <alignment horizontal="center" vertical="center"/>
    </xf>
    <xf numFmtId="0" fontId="8" fillId="0" borderId="3" xfId="0" applyFont="1" applyFill="1" applyBorder="1" applyAlignment="1">
      <alignment vertical="center" shrinkToFit="1"/>
    </xf>
    <xf numFmtId="0" fontId="27" fillId="0" borderId="0" xfId="0" applyNumberFormat="1" applyFont="1" applyFill="1" applyBorder="1" applyAlignment="1">
      <alignment horizontal="center" vertical="center"/>
    </xf>
    <xf numFmtId="0" fontId="27" fillId="0" borderId="1" xfId="0" applyFont="1" applyFill="1" applyBorder="1" applyAlignment="1">
      <alignment horizontal="left" vertical="center"/>
    </xf>
    <xf numFmtId="0" fontId="0" fillId="0" borderId="1" xfId="0" applyFill="1" applyBorder="1" applyAlignment="1">
      <alignment vertical="center"/>
    </xf>
    <xf numFmtId="49" fontId="28" fillId="0" borderId="1" xfId="0" applyNumberFormat="1" applyFont="1" applyFill="1" applyBorder="1" applyAlignment="1">
      <alignment vertical="center"/>
    </xf>
    <xf numFmtId="0" fontId="27" fillId="6" borderId="1" xfId="0" applyNumberFormat="1" applyFont="1" applyFill="1" applyBorder="1" applyAlignment="1">
      <alignment horizontal="left" vertical="center"/>
    </xf>
    <xf numFmtId="0" fontId="29" fillId="0" borderId="0" xfId="0" applyFont="1" applyFill="1" applyBorder="1" applyAlignment="1">
      <alignment vertical="center"/>
    </xf>
    <xf numFmtId="0" fontId="27" fillId="6" borderId="1" xfId="0" applyFont="1" applyFill="1" applyBorder="1" applyAlignment="1">
      <alignment horizontal="left" vertical="center"/>
    </xf>
    <xf numFmtId="0" fontId="76" fillId="0" borderId="15" xfId="0" applyFont="1" applyBorder="1" applyAlignment="1">
      <alignment horizontal="left" vertical="center" wrapText="1"/>
    </xf>
    <xf numFmtId="0" fontId="77" fillId="0" borderId="16" xfId="0" applyFont="1" applyBorder="1" applyAlignment="1">
      <alignment horizontal="left" vertical="center" wrapText="1"/>
    </xf>
    <xf numFmtId="0" fontId="77" fillId="0" borderId="21" xfId="0" applyFont="1" applyBorder="1" applyAlignment="1">
      <alignment horizontal="left" vertical="center" wrapText="1"/>
    </xf>
    <xf numFmtId="0" fontId="77" fillId="0" borderId="12" xfId="0" applyFont="1" applyBorder="1" applyAlignment="1">
      <alignment horizontal="left" vertical="center" wrapText="1"/>
    </xf>
    <xf numFmtId="0" fontId="77" fillId="0" borderId="13" xfId="0" applyFont="1" applyBorder="1" applyAlignment="1">
      <alignment horizontal="left" vertical="center" wrapText="1"/>
    </xf>
    <xf numFmtId="0" fontId="77" fillId="0" borderId="14" xfId="0" applyFont="1" applyBorder="1" applyAlignment="1">
      <alignment horizontal="left" vertical="center" wrapText="1"/>
    </xf>
    <xf numFmtId="0" fontId="38" fillId="0" borderId="0" xfId="0" applyFont="1">
      <alignment vertical="center"/>
    </xf>
    <xf numFmtId="0" fontId="2" fillId="0" borderId="3" xfId="0" applyFont="1" applyFill="1" applyBorder="1" applyAlignment="1">
      <alignment horizontal="distributed" vertical="center"/>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21"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8" xfId="0" applyFont="1" applyBorder="1" applyAlignment="1">
      <alignment horizontal="left" vertical="center" wrapText="1"/>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0" borderId="4" xfId="0" applyFont="1" applyFill="1" applyBorder="1" applyAlignment="1">
      <alignment horizontal="distributed" vertical="center" wrapText="1"/>
    </xf>
    <xf numFmtId="0" fontId="3" fillId="0" borderId="5" xfId="0" applyFont="1" applyFill="1" applyBorder="1" applyAlignment="1">
      <alignment horizontal="distributed" vertical="center"/>
    </xf>
    <xf numFmtId="0" fontId="3" fillId="0" borderId="6" xfId="0" applyFont="1" applyFill="1" applyBorder="1" applyAlignment="1">
      <alignment horizontal="distributed" vertical="center"/>
    </xf>
    <xf numFmtId="0" fontId="3" fillId="0" borderId="7" xfId="0" applyFont="1" applyFill="1" applyBorder="1" applyAlignment="1">
      <alignment horizontal="distributed" vertical="center"/>
    </xf>
    <xf numFmtId="0" fontId="3" fillId="0" borderId="0" xfId="0" applyFont="1" applyFill="1" applyBorder="1" applyAlignment="1">
      <alignment horizontal="distributed" vertical="center"/>
    </xf>
    <xf numFmtId="0" fontId="3" fillId="0" borderId="8"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10" xfId="0" applyFont="1" applyFill="1" applyBorder="1" applyAlignment="1">
      <alignment horizontal="distributed" vertical="center"/>
    </xf>
    <xf numFmtId="0" fontId="3" fillId="0" borderId="11" xfId="0" applyFont="1" applyFill="1" applyBorder="1" applyAlignment="1">
      <alignment horizontal="distributed" vertical="center"/>
    </xf>
    <xf numFmtId="0" fontId="13" fillId="10" borderId="0" xfId="0" applyFont="1" applyFill="1" applyAlignment="1">
      <alignment horizontal="center" vertical="center"/>
    </xf>
    <xf numFmtId="0" fontId="31" fillId="4" borderId="0" xfId="0" applyFont="1" applyFill="1" applyAlignment="1">
      <alignment horizontal="center" vertical="center"/>
    </xf>
    <xf numFmtId="0" fontId="32" fillId="10" borderId="0" xfId="0" applyFont="1" applyFill="1">
      <alignment vertical="center"/>
    </xf>
    <xf numFmtId="0" fontId="33" fillId="10" borderId="0" xfId="0" applyFont="1" applyFill="1">
      <alignment vertical="center"/>
    </xf>
    <xf numFmtId="0" fontId="30" fillId="0" borderId="0" xfId="0" applyFont="1" applyFill="1">
      <alignment vertical="center"/>
    </xf>
    <xf numFmtId="0" fontId="4" fillId="0" borderId="1" xfId="0" applyFont="1" applyFill="1" applyBorder="1" applyAlignment="1">
      <alignment horizontal="distributed" vertical="center" wrapText="1"/>
    </xf>
    <xf numFmtId="177" fontId="6" fillId="0" borderId="15" xfId="0" applyNumberFormat="1" applyFont="1" applyBorder="1" applyAlignment="1">
      <alignment horizontal="center" vertical="center"/>
    </xf>
    <xf numFmtId="177" fontId="6" fillId="0" borderId="21" xfId="0" applyNumberFormat="1" applyFont="1" applyBorder="1" applyAlignment="1">
      <alignment horizontal="center" vertical="center"/>
    </xf>
    <xf numFmtId="177" fontId="6" fillId="0" borderId="7" xfId="0" applyNumberFormat="1" applyFont="1" applyBorder="1" applyAlignment="1">
      <alignment horizontal="center" vertical="center"/>
    </xf>
    <xf numFmtId="177" fontId="6" fillId="0" borderId="8" xfId="0" applyNumberFormat="1" applyFont="1" applyBorder="1" applyAlignment="1">
      <alignment horizontal="center" vertical="center"/>
    </xf>
    <xf numFmtId="177" fontId="6" fillId="0" borderId="12" xfId="0" applyNumberFormat="1" applyFont="1" applyBorder="1" applyAlignment="1">
      <alignment horizontal="center" vertical="center"/>
    </xf>
    <xf numFmtId="177" fontId="6" fillId="0" borderId="14" xfId="0" applyNumberFormat="1" applyFont="1" applyBorder="1" applyAlignment="1">
      <alignment horizontal="center" vertical="center"/>
    </xf>
    <xf numFmtId="0" fontId="18" fillId="0" borderId="15" xfId="0" applyFont="1" applyBorder="1" applyAlignment="1">
      <alignment vertical="center" wrapText="1"/>
    </xf>
    <xf numFmtId="0" fontId="18" fillId="0" borderId="7" xfId="0" applyFont="1" applyBorder="1" applyAlignment="1">
      <alignment vertical="center" wrapText="1"/>
    </xf>
    <xf numFmtId="0" fontId="18" fillId="0" borderId="0" xfId="0" applyFont="1" applyBorder="1" applyAlignment="1">
      <alignment vertical="center" wrapText="1"/>
    </xf>
    <xf numFmtId="0" fontId="18" fillId="0" borderId="8" xfId="0" applyFont="1" applyBorder="1" applyAlignment="1">
      <alignment vertical="center" wrapText="1"/>
    </xf>
    <xf numFmtId="176" fontId="35" fillId="0" borderId="12" xfId="0" applyNumberFormat="1" applyFont="1" applyBorder="1" applyAlignment="1">
      <alignment horizontal="center" vertical="center" shrinkToFit="1"/>
    </xf>
    <xf numFmtId="176" fontId="35" fillId="0" borderId="13" xfId="0" applyNumberFormat="1" applyFont="1" applyBorder="1" applyAlignment="1">
      <alignment horizontal="center" vertical="center" shrinkToFit="1"/>
    </xf>
    <xf numFmtId="0" fontId="5" fillId="0" borderId="19" xfId="0" applyFont="1" applyBorder="1" applyAlignment="1">
      <alignment horizontal="center" vertical="center"/>
    </xf>
    <xf numFmtId="176" fontId="35" fillId="0" borderId="14" xfId="0" applyNumberFormat="1" applyFont="1" applyBorder="1" applyAlignment="1">
      <alignment horizontal="center" vertical="center" shrinkToFi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30" fillId="0" borderId="0" xfId="0" applyFont="1" applyFill="1" applyAlignment="1">
      <alignment horizontal="right" vertical="center"/>
    </xf>
    <xf numFmtId="0" fontId="18" fillId="0" borderId="15" xfId="0" applyFont="1" applyBorder="1" applyAlignment="1">
      <alignment horizontal="left" vertical="center"/>
    </xf>
    <xf numFmtId="0" fontId="18" fillId="0" borderId="16" xfId="0" applyFont="1" applyBorder="1" applyAlignment="1">
      <alignment horizontal="left" vertical="center"/>
    </xf>
    <xf numFmtId="0" fontId="18" fillId="0" borderId="21" xfId="0" applyFont="1" applyBorder="1" applyAlignment="1">
      <alignment horizontal="left" vertical="center"/>
    </xf>
    <xf numFmtId="0" fontId="18" fillId="0" borderId="7" xfId="0" applyFont="1" applyBorder="1" applyAlignment="1">
      <alignment horizontal="left" vertical="center"/>
    </xf>
    <xf numFmtId="0" fontId="18" fillId="0" borderId="0" xfId="0" applyFont="1" applyBorder="1" applyAlignment="1">
      <alignment horizontal="left" vertical="center"/>
    </xf>
    <xf numFmtId="0" fontId="18" fillId="0" borderId="8"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0" fillId="0" borderId="7" xfId="0" applyBorder="1">
      <alignment vertical="center"/>
    </xf>
    <xf numFmtId="0" fontId="0" fillId="0" borderId="0" xfId="0" applyBorder="1">
      <alignment vertical="center"/>
    </xf>
    <xf numFmtId="0" fontId="0" fillId="0" borderId="8" xfId="0" applyBorder="1">
      <alignment vertical="center"/>
    </xf>
    <xf numFmtId="0" fontId="0" fillId="0" borderId="7" xfId="0" applyFill="1" applyBorder="1">
      <alignment vertical="center"/>
    </xf>
    <xf numFmtId="0" fontId="0" fillId="0" borderId="0" xfId="0" applyFill="1" applyBorder="1">
      <alignment vertical="center"/>
    </xf>
    <xf numFmtId="0" fontId="0" fillId="0" borderId="8" xfId="0" applyFill="1" applyBorder="1">
      <alignment vertical="center"/>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21" xfId="0" applyFont="1" applyBorder="1" applyAlignment="1">
      <alignment horizontal="left"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8" fillId="0" borderId="0" xfId="0" applyFont="1" applyAlignment="1">
      <alignment horizontal="center" vertical="center"/>
    </xf>
    <xf numFmtId="0" fontId="41" fillId="0" borderId="15" xfId="0" applyFont="1" applyBorder="1" applyAlignment="1">
      <alignment vertical="center" wrapText="1"/>
    </xf>
    <xf numFmtId="0" fontId="41" fillId="0" borderId="16" xfId="0" applyFont="1" applyBorder="1">
      <alignment vertical="center"/>
    </xf>
    <xf numFmtId="0" fontId="41" fillId="0" borderId="21"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72" fillId="9" borderId="92" xfId="0" applyFont="1" applyFill="1" applyBorder="1" applyAlignment="1">
      <alignment horizontal="center" vertical="center"/>
    </xf>
    <xf numFmtId="0" fontId="72" fillId="9" borderId="88" xfId="0" applyFont="1" applyFill="1" applyBorder="1" applyAlignment="1">
      <alignment horizontal="center" vertical="center"/>
    </xf>
    <xf numFmtId="0" fontId="72" fillId="9" borderId="89" xfId="0" applyFont="1" applyFill="1" applyBorder="1" applyAlignment="1">
      <alignment horizontal="center" vertical="center"/>
    </xf>
    <xf numFmtId="0" fontId="72" fillId="9" borderId="93" xfId="0" applyFont="1" applyFill="1" applyBorder="1" applyAlignment="1">
      <alignment horizontal="center" vertical="center"/>
    </xf>
    <xf numFmtId="0" fontId="72" fillId="9" borderId="94" xfId="0" applyFont="1" applyFill="1" applyBorder="1" applyAlignment="1">
      <alignment horizontal="center" vertical="center"/>
    </xf>
    <xf numFmtId="0" fontId="72" fillId="9" borderId="95" xfId="0" applyFont="1" applyFill="1" applyBorder="1" applyAlignment="1">
      <alignment horizontal="center" vertical="center"/>
    </xf>
    <xf numFmtId="0" fontId="5" fillId="0" borderId="92" xfId="0" applyFont="1" applyBorder="1" applyAlignment="1">
      <alignment vertical="center" wrapText="1"/>
    </xf>
    <xf numFmtId="0" fontId="5" fillId="0" borderId="88" xfId="0" applyFont="1" applyBorder="1" applyAlignment="1">
      <alignment vertical="center"/>
    </xf>
    <xf numFmtId="0" fontId="5" fillId="0" borderId="89" xfId="0" applyFont="1" applyBorder="1" applyAlignment="1">
      <alignment vertical="center"/>
    </xf>
    <xf numFmtId="0" fontId="5" fillId="0" borderId="96" xfId="0" applyFont="1" applyBorder="1" applyAlignment="1">
      <alignment vertical="center"/>
    </xf>
    <xf numFmtId="0" fontId="5" fillId="0" borderId="0" xfId="0" applyFont="1" applyBorder="1" applyAlignment="1">
      <alignment vertical="center"/>
    </xf>
    <xf numFmtId="0" fontId="5" fillId="0" borderId="98" xfId="0" applyFont="1" applyBorder="1" applyAlignment="1">
      <alignment vertical="center"/>
    </xf>
    <xf numFmtId="0" fontId="5" fillId="0" borderId="97" xfId="0" applyFont="1" applyBorder="1" applyAlignment="1">
      <alignment vertical="center"/>
    </xf>
    <xf numFmtId="0" fontId="5" fillId="0" borderId="13" xfId="0" applyFont="1" applyBorder="1" applyAlignment="1">
      <alignment vertical="center"/>
    </xf>
    <xf numFmtId="0" fontId="5" fillId="0" borderId="99" xfId="0" applyFont="1" applyBorder="1" applyAlignment="1">
      <alignment vertical="center"/>
    </xf>
    <xf numFmtId="0" fontId="5" fillId="10" borderId="15" xfId="0" applyFont="1" applyFill="1" applyBorder="1">
      <alignment vertical="center"/>
    </xf>
    <xf numFmtId="0" fontId="5" fillId="10" borderId="16" xfId="0" applyFont="1" applyFill="1" applyBorder="1">
      <alignment vertical="center"/>
    </xf>
    <xf numFmtId="0" fontId="5" fillId="10" borderId="21" xfId="0" applyFont="1" applyFill="1" applyBorder="1">
      <alignment vertical="center"/>
    </xf>
    <xf numFmtId="0" fontId="5" fillId="10" borderId="12" xfId="0" applyFont="1" applyFill="1" applyBorder="1">
      <alignment vertical="center"/>
    </xf>
    <xf numFmtId="0" fontId="5" fillId="10" borderId="13" xfId="0" applyFont="1" applyFill="1" applyBorder="1">
      <alignment vertical="center"/>
    </xf>
    <xf numFmtId="0" fontId="5" fillId="10" borderId="14" xfId="0" applyFont="1" applyFill="1" applyBorder="1">
      <alignment vertical="center"/>
    </xf>
    <xf numFmtId="0" fontId="0" fillId="0" borderId="15" xfId="0" applyFont="1" applyBorder="1">
      <alignment vertical="center"/>
    </xf>
    <xf numFmtId="0" fontId="18" fillId="0" borderId="16" xfId="0" applyFont="1" applyBorder="1">
      <alignment vertical="center"/>
    </xf>
    <xf numFmtId="0" fontId="18" fillId="0" borderId="21" xfId="0" applyFont="1" applyBorder="1">
      <alignment vertical="center"/>
    </xf>
    <xf numFmtId="0" fontId="18" fillId="0" borderId="12" xfId="0" applyFont="1" applyBorder="1">
      <alignment vertical="center"/>
    </xf>
    <xf numFmtId="0" fontId="18" fillId="0" borderId="13" xfId="0" applyFont="1" applyBorder="1">
      <alignment vertical="center"/>
    </xf>
    <xf numFmtId="0" fontId="18" fillId="0" borderId="14" xfId="0" applyFont="1" applyBorder="1">
      <alignment vertical="center"/>
    </xf>
    <xf numFmtId="0" fontId="7" fillId="5" borderId="22" xfId="0" applyFont="1" applyFill="1" applyBorder="1" applyAlignment="1">
      <alignment vertical="center" wrapText="1"/>
    </xf>
    <xf numFmtId="0" fontId="7" fillId="5" borderId="46" xfId="0" applyFont="1" applyFill="1" applyBorder="1" applyAlignment="1">
      <alignment vertical="center" wrapText="1"/>
    </xf>
    <xf numFmtId="0" fontId="7" fillId="5" borderId="17" xfId="0" applyFont="1" applyFill="1" applyBorder="1" applyAlignment="1">
      <alignment vertical="center" wrapText="1"/>
    </xf>
    <xf numFmtId="0" fontId="0" fillId="0" borderId="18" xfId="0" applyFont="1" applyBorder="1" applyAlignment="1">
      <alignment vertical="center" wrapText="1"/>
    </xf>
    <xf numFmtId="0" fontId="18" fillId="0" borderId="19" xfId="0" applyFont="1" applyBorder="1" applyAlignment="1">
      <alignment vertical="center" wrapText="1"/>
    </xf>
    <xf numFmtId="0" fontId="18" fillId="0" borderId="20" xfId="0" applyFont="1" applyBorder="1" applyAlignment="1">
      <alignment vertical="center" wrapText="1"/>
    </xf>
    <xf numFmtId="0" fontId="18" fillId="0" borderId="19" xfId="0" applyFont="1" applyBorder="1">
      <alignment vertical="center"/>
    </xf>
    <xf numFmtId="0" fontId="18" fillId="0" borderId="20" xfId="0" applyFont="1" applyBorder="1">
      <alignment vertical="center"/>
    </xf>
    <xf numFmtId="0" fontId="5" fillId="0" borderId="21" xfId="0" applyFont="1" applyBorder="1" applyAlignment="1">
      <alignment vertical="center" wrapText="1"/>
    </xf>
    <xf numFmtId="0" fontId="5" fillId="0" borderId="7" xfId="0" applyFont="1" applyBorder="1" applyAlignment="1">
      <alignment vertical="center" wrapText="1"/>
    </xf>
    <xf numFmtId="0" fontId="5" fillId="0" borderId="0" xfId="0" applyFont="1" applyBorder="1" applyAlignment="1">
      <alignment vertical="center" wrapText="1"/>
    </xf>
    <xf numFmtId="0" fontId="5" fillId="0" borderId="8" xfId="0" applyFont="1" applyBorder="1" applyAlignment="1">
      <alignment vertical="center" wrapText="1"/>
    </xf>
    <xf numFmtId="0" fontId="5" fillId="0" borderId="14" xfId="0" applyFont="1" applyBorder="1" applyAlignment="1">
      <alignment vertical="center" wrapText="1"/>
    </xf>
    <xf numFmtId="0" fontId="22" fillId="0" borderId="0" xfId="0" applyFont="1" applyFill="1" applyAlignment="1">
      <alignment horizontal="left" vertical="center"/>
    </xf>
    <xf numFmtId="0" fontId="57" fillId="0" borderId="16" xfId="0" applyFont="1" applyFill="1" applyBorder="1" applyAlignment="1">
      <alignment horizontal="center" vertical="center" shrinkToFit="1"/>
    </xf>
    <xf numFmtId="0" fontId="0" fillId="0" borderId="13" xfId="0" applyBorder="1" applyAlignment="1"/>
    <xf numFmtId="0" fontId="57" fillId="0" borderId="16" xfId="0" applyFont="1" applyFill="1" applyBorder="1" applyAlignment="1">
      <alignment horizontal="left" vertical="center" shrinkToFit="1"/>
    </xf>
    <xf numFmtId="0" fontId="57" fillId="0" borderId="13" xfId="0" applyFont="1" applyFill="1" applyBorder="1" applyAlignment="1">
      <alignment horizontal="left" vertical="center" shrinkToFit="1"/>
    </xf>
    <xf numFmtId="0" fontId="57" fillId="0" borderId="0" xfId="0" applyFont="1" applyFill="1" applyAlignment="1">
      <alignment vertical="top" wrapText="1"/>
    </xf>
    <xf numFmtId="0" fontId="57" fillId="0" borderId="0" xfId="0" applyFont="1" applyFill="1" applyAlignment="1">
      <alignment vertical="top"/>
    </xf>
    <xf numFmtId="0" fontId="0" fillId="0" borderId="0" xfId="0" applyFont="1" applyAlignment="1">
      <alignment vertical="top"/>
    </xf>
    <xf numFmtId="1" fontId="57" fillId="0" borderId="13" xfId="0" applyNumberFormat="1" applyFont="1" applyFill="1" applyBorder="1" applyAlignment="1">
      <alignment horizontal="center" vertical="center" shrinkToFit="1"/>
    </xf>
    <xf numFmtId="0" fontId="22" fillId="0" borderId="15" xfId="0" applyFont="1" applyFill="1" applyBorder="1" applyAlignment="1">
      <alignment horizontal="distributed" vertical="center" wrapText="1"/>
    </xf>
    <xf numFmtId="0" fontId="45" fillId="0" borderId="21" xfId="0" applyFont="1" applyFill="1" applyBorder="1" applyAlignment="1">
      <alignment horizontal="distributed" vertical="center"/>
    </xf>
    <xf numFmtId="0" fontId="45" fillId="0" borderId="12" xfId="0" applyFont="1" applyFill="1" applyBorder="1" applyAlignment="1">
      <alignment horizontal="distributed" vertical="center"/>
    </xf>
    <xf numFmtId="0" fontId="45" fillId="0" borderId="14" xfId="0" applyFont="1" applyFill="1" applyBorder="1" applyAlignment="1">
      <alignment horizontal="distributed" vertical="center"/>
    </xf>
    <xf numFmtId="0" fontId="57" fillId="0" borderId="18" xfId="0" applyFont="1" applyFill="1" applyBorder="1" applyAlignment="1">
      <alignment horizontal="center" vertical="center" wrapText="1"/>
    </xf>
    <xf numFmtId="0" fontId="57" fillId="0" borderId="19" xfId="0" applyFont="1" applyFill="1" applyBorder="1" applyAlignment="1">
      <alignment horizontal="center" vertical="center" wrapText="1"/>
    </xf>
    <xf numFmtId="0" fontId="57" fillId="0" borderId="20"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45" fillId="0" borderId="18" xfId="0" applyFont="1" applyFill="1" applyBorder="1" applyAlignment="1">
      <alignment horizontal="center" vertical="center"/>
    </xf>
    <xf numFmtId="0" fontId="45" fillId="0" borderId="19" xfId="0" applyFont="1" applyFill="1" applyBorder="1" applyAlignment="1">
      <alignment horizontal="center" vertical="center"/>
    </xf>
    <xf numFmtId="0" fontId="45" fillId="0" borderId="20" xfId="0" applyFont="1" applyFill="1" applyBorder="1" applyAlignment="1">
      <alignment horizontal="center" vertical="center"/>
    </xf>
    <xf numFmtId="0" fontId="22" fillId="0" borderId="18" xfId="0" applyFont="1" applyFill="1" applyBorder="1" applyAlignment="1">
      <alignment horizontal="right" vertical="center"/>
    </xf>
    <xf numFmtId="0" fontId="22" fillId="0" borderId="19" xfId="0" applyFont="1" applyFill="1" applyBorder="1" applyAlignment="1">
      <alignment horizontal="right" vertical="center"/>
    </xf>
    <xf numFmtId="0" fontId="22" fillId="0" borderId="20" xfId="0" applyFont="1" applyFill="1" applyBorder="1" applyAlignment="1">
      <alignment horizontal="right" vertical="center"/>
    </xf>
    <xf numFmtId="0" fontId="57" fillId="0" borderId="18" xfId="0" applyFont="1" applyFill="1" applyBorder="1" applyAlignment="1">
      <alignment horizontal="left" vertical="center"/>
    </xf>
    <xf numFmtId="0" fontId="57" fillId="0" borderId="19" xfId="0" applyFont="1" applyFill="1" applyBorder="1" applyAlignment="1">
      <alignment horizontal="left" vertical="center"/>
    </xf>
    <xf numFmtId="0" fontId="0" fillId="0" borderId="19" xfId="0" applyFont="1" applyBorder="1" applyAlignment="1">
      <alignment horizontal="left" vertical="center"/>
    </xf>
    <xf numFmtId="0" fontId="0" fillId="0" borderId="20" xfId="0" applyFont="1" applyBorder="1" applyAlignment="1">
      <alignment horizontal="left" vertical="center"/>
    </xf>
    <xf numFmtId="0" fontId="62" fillId="0" borderId="7" xfId="0" applyFont="1" applyFill="1" applyBorder="1" applyAlignment="1">
      <alignment horizontal="left" vertical="center" shrinkToFit="1"/>
    </xf>
    <xf numFmtId="0" fontId="62" fillId="0" borderId="8" xfId="0" applyFont="1" applyFill="1" applyBorder="1" applyAlignment="1">
      <alignment horizontal="left" vertical="center" shrinkToFit="1"/>
    </xf>
    <xf numFmtId="0" fontId="62" fillId="0" borderId="0" xfId="0" applyFont="1" applyFill="1" applyAlignment="1">
      <alignment horizontal="left" vertical="center" shrinkToFit="1"/>
    </xf>
    <xf numFmtId="0" fontId="62" fillId="0" borderId="7" xfId="0" applyFont="1" applyFill="1" applyBorder="1" applyAlignment="1">
      <alignment horizontal="left" vertical="center"/>
    </xf>
    <xf numFmtId="0" fontId="62" fillId="0" borderId="0" xfId="0" applyFont="1" applyFill="1" applyAlignment="1">
      <alignment horizontal="left" vertical="center"/>
    </xf>
    <xf numFmtId="0" fontId="62" fillId="0" borderId="7" xfId="0" applyFont="1" applyFill="1" applyBorder="1" applyAlignment="1">
      <alignment horizontal="left" vertical="center" wrapText="1"/>
    </xf>
    <xf numFmtId="0" fontId="62" fillId="0" borderId="0" xfId="0" applyFont="1" applyFill="1" applyAlignment="1">
      <alignment horizontal="left" vertical="center" wrapText="1"/>
    </xf>
    <xf numFmtId="0" fontId="62" fillId="0" borderId="0" xfId="0" applyFont="1" applyFill="1" applyBorder="1" applyAlignment="1">
      <alignment horizontal="left" vertical="center" shrinkToFit="1"/>
    </xf>
    <xf numFmtId="0" fontId="59" fillId="0" borderId="0" xfId="0" applyFont="1" applyFill="1" applyAlignment="1">
      <alignment horizontal="right" vertical="center"/>
    </xf>
    <xf numFmtId="0" fontId="22" fillId="0" borderId="0" xfId="0" applyFont="1" applyFill="1" applyAlignment="1">
      <alignment horizontal="left" vertical="center" shrinkToFit="1"/>
    </xf>
    <xf numFmtId="0" fontId="22" fillId="0" borderId="0" xfId="0" applyFont="1" applyFill="1" applyAlignment="1">
      <alignment horizontal="left" vertical="top" wrapText="1"/>
    </xf>
    <xf numFmtId="0" fontId="22" fillId="0" borderId="13" xfId="0" applyFont="1" applyFill="1" applyBorder="1" applyAlignment="1">
      <alignment horizontal="left" vertical="center" shrinkToFit="1"/>
    </xf>
    <xf numFmtId="58" fontId="22" fillId="0" borderId="13" xfId="0" applyNumberFormat="1" applyFont="1" applyFill="1" applyBorder="1" applyAlignment="1">
      <alignment horizontal="center" vertical="center"/>
    </xf>
    <xf numFmtId="58" fontId="22" fillId="0" borderId="19" xfId="0" applyNumberFormat="1" applyFont="1" applyFill="1" applyBorder="1" applyAlignment="1">
      <alignment horizontal="center" vertical="center"/>
    </xf>
    <xf numFmtId="0" fontId="22" fillId="0" borderId="0" xfId="0" applyFont="1" applyFill="1" applyAlignment="1">
      <alignment vertical="center"/>
    </xf>
    <xf numFmtId="0" fontId="59" fillId="0" borderId="0" xfId="0" applyFont="1" applyAlignment="1">
      <alignment vertical="center"/>
    </xf>
    <xf numFmtId="0" fontId="0" fillId="0" borderId="0" xfId="0" applyFont="1" applyAlignment="1">
      <alignment vertical="center"/>
    </xf>
    <xf numFmtId="0" fontId="56" fillId="0" borderId="0" xfId="0" applyFont="1" applyFill="1" applyAlignment="1">
      <alignment horizontal="left" vertical="center"/>
    </xf>
    <xf numFmtId="0" fontId="22" fillId="0" borderId="0" xfId="0" applyFont="1" applyFill="1" applyAlignment="1">
      <alignment horizontal="center" vertical="center"/>
    </xf>
    <xf numFmtId="58" fontId="22" fillId="0" borderId="0" xfId="0" applyNumberFormat="1" applyFont="1" applyFill="1" applyAlignment="1">
      <alignment horizontal="distributed" vertical="center" indent="2" shrinkToFit="1"/>
    </xf>
    <xf numFmtId="0" fontId="61" fillId="0" borderId="0" xfId="0" applyFont="1" applyFill="1" applyAlignment="1">
      <alignment vertical="center"/>
    </xf>
    <xf numFmtId="0" fontId="61" fillId="0" borderId="0" xfId="0" applyFont="1" applyAlignment="1">
      <alignment vertical="center"/>
    </xf>
    <xf numFmtId="0" fontId="57" fillId="0" borderId="0" xfId="0" applyFont="1" applyFill="1" applyAlignment="1">
      <alignment horizontal="left" vertical="center" shrinkToFit="1"/>
    </xf>
    <xf numFmtId="0" fontId="0" fillId="0" borderId="0" xfId="0" applyFill="1" applyAlignment="1">
      <alignment horizontal="left" vertical="center" shrinkToFit="1"/>
    </xf>
    <xf numFmtId="0" fontId="57" fillId="0" borderId="0" xfId="0" applyFont="1" applyFill="1" applyAlignment="1">
      <alignment horizontal="left" vertical="center"/>
    </xf>
    <xf numFmtId="0" fontId="64" fillId="0" borderId="0" xfId="0" applyFont="1" applyFill="1" applyAlignment="1">
      <alignment horizontal="center" vertical="center"/>
    </xf>
    <xf numFmtId="0" fontId="64" fillId="0" borderId="0" xfId="0" applyFont="1" applyFill="1" applyAlignment="1">
      <alignment horizontal="center" vertical="center" wrapText="1"/>
    </xf>
    <xf numFmtId="0" fontId="22" fillId="0" borderId="0" xfId="0" applyFont="1" applyFill="1" applyAlignment="1">
      <alignment horizontal="left" vertical="center" wrapText="1"/>
    </xf>
    <xf numFmtId="184" fontId="23" fillId="0" borderId="16" xfId="43" applyNumberFormat="1" applyFont="1" applyFill="1" applyBorder="1" applyAlignment="1">
      <alignment horizontal="right" vertical="center" indent="1"/>
    </xf>
    <xf numFmtId="184" fontId="23" fillId="0" borderId="21" xfId="43" applyNumberFormat="1" applyFont="1" applyFill="1" applyBorder="1" applyAlignment="1">
      <alignment horizontal="right" vertical="center" indent="1"/>
    </xf>
    <xf numFmtId="0" fontId="23" fillId="0" borderId="15" xfId="42" applyNumberFormat="1" applyFont="1" applyFill="1" applyBorder="1" applyAlignment="1">
      <alignment horizontal="center" vertical="center"/>
    </xf>
    <xf numFmtId="0" fontId="23" fillId="0" borderId="16" xfId="42" applyNumberFormat="1" applyFont="1" applyFill="1" applyBorder="1" applyAlignment="1">
      <alignment horizontal="center" vertical="center"/>
    </xf>
    <xf numFmtId="0" fontId="23" fillId="0" borderId="7" xfId="42" applyNumberFormat="1" applyFont="1" applyFill="1" applyBorder="1" applyAlignment="1">
      <alignment horizontal="center" vertical="center"/>
    </xf>
    <xf numFmtId="0" fontId="23" fillId="0" borderId="0" xfId="42" applyNumberFormat="1" applyFont="1" applyFill="1" applyBorder="1" applyAlignment="1">
      <alignment horizontal="center" vertical="center"/>
    </xf>
    <xf numFmtId="0" fontId="23" fillId="0" borderId="12" xfId="42" applyNumberFormat="1" applyFont="1" applyFill="1" applyBorder="1" applyAlignment="1">
      <alignment horizontal="center" vertical="center"/>
    </xf>
    <xf numFmtId="0" fontId="23" fillId="0" borderId="13" xfId="42" applyNumberFormat="1" applyFont="1" applyFill="1" applyBorder="1" applyAlignment="1">
      <alignment horizontal="center" vertical="center"/>
    </xf>
    <xf numFmtId="184" fontId="23" fillId="0" borderId="16" xfId="42" applyNumberFormat="1" applyFont="1" applyBorder="1" applyAlignment="1">
      <alignment horizontal="right" vertical="center" indent="1"/>
    </xf>
    <xf numFmtId="184" fontId="23" fillId="0" borderId="37" xfId="42" applyNumberFormat="1" applyFont="1" applyBorder="1" applyAlignment="1">
      <alignment horizontal="right" vertical="center" indent="1"/>
    </xf>
    <xf numFmtId="184" fontId="23" fillId="0" borderId="0" xfId="42" applyNumberFormat="1" applyFont="1" applyBorder="1" applyAlignment="1">
      <alignment horizontal="right" vertical="center" indent="1"/>
    </xf>
    <xf numFmtId="184" fontId="23" fillId="0" borderId="39" xfId="42" applyNumberFormat="1" applyFont="1" applyBorder="1" applyAlignment="1">
      <alignment horizontal="right" vertical="center" indent="1"/>
    </xf>
    <xf numFmtId="184" fontId="23" fillId="0" borderId="13" xfId="42" applyNumberFormat="1" applyFont="1" applyBorder="1" applyAlignment="1">
      <alignment horizontal="right" vertical="center" indent="1"/>
    </xf>
    <xf numFmtId="184" fontId="23" fillId="0" borderId="31" xfId="42" applyNumberFormat="1" applyFont="1" applyBorder="1" applyAlignment="1">
      <alignment horizontal="right" vertical="center" indent="1"/>
    </xf>
    <xf numFmtId="0" fontId="23" fillId="0" borderId="73" xfId="42" applyNumberFormat="1" applyFont="1" applyFill="1" applyBorder="1" applyAlignment="1">
      <alignment horizontal="left" vertical="center" indent="1"/>
    </xf>
    <xf numFmtId="0" fontId="23" fillId="0" borderId="74" xfId="42" applyNumberFormat="1" applyFont="1" applyFill="1" applyBorder="1" applyAlignment="1">
      <alignment horizontal="left" vertical="center" indent="1"/>
    </xf>
    <xf numFmtId="0" fontId="23" fillId="0" borderId="74" xfId="42" applyNumberFormat="1" applyFont="1" applyFill="1" applyBorder="1" applyAlignment="1">
      <alignment horizontal="left" vertical="center"/>
    </xf>
    <xf numFmtId="0" fontId="23" fillId="0" borderId="13" xfId="42" applyNumberFormat="1" applyFont="1" applyFill="1" applyBorder="1" applyAlignment="1">
      <alignment horizontal="left" vertical="center"/>
    </xf>
    <xf numFmtId="0" fontId="23" fillId="0" borderId="65" xfId="42" applyNumberFormat="1" applyFont="1" applyBorder="1" applyAlignment="1">
      <alignment horizontal="center" vertical="center" textRotation="255"/>
    </xf>
    <xf numFmtId="0" fontId="23" fillId="0" borderId="44" xfId="42" applyNumberFormat="1" applyFont="1" applyBorder="1" applyAlignment="1">
      <alignment horizontal="center" vertical="center" textRotation="255"/>
    </xf>
    <xf numFmtId="0" fontId="23" fillId="0" borderId="117" xfId="42" applyNumberFormat="1" applyFont="1" applyBorder="1" applyAlignment="1">
      <alignment horizontal="center" vertical="center" textRotation="255"/>
    </xf>
    <xf numFmtId="0" fontId="23" fillId="0" borderId="15" xfId="42" applyNumberFormat="1" applyFont="1" applyFill="1" applyBorder="1" applyAlignment="1">
      <alignment horizontal="center" vertical="center" wrapText="1"/>
    </xf>
    <xf numFmtId="0" fontId="23" fillId="0" borderId="16" xfId="42" applyNumberFormat="1" applyFont="1" applyFill="1" applyBorder="1" applyAlignment="1">
      <alignment horizontal="center" vertical="center" wrapText="1"/>
    </xf>
    <xf numFmtId="0" fontId="23" fillId="0" borderId="21" xfId="42" applyNumberFormat="1" applyFont="1" applyFill="1" applyBorder="1" applyAlignment="1">
      <alignment horizontal="center" vertical="center" wrapText="1"/>
    </xf>
    <xf numFmtId="0" fontId="23" fillId="0" borderId="12" xfId="42" applyNumberFormat="1" applyFont="1" applyFill="1" applyBorder="1" applyAlignment="1">
      <alignment horizontal="center" vertical="center" wrapText="1"/>
    </xf>
    <xf numFmtId="0" fontId="23" fillId="0" borderId="13" xfId="42" applyNumberFormat="1" applyFont="1" applyFill="1" applyBorder="1" applyAlignment="1">
      <alignment horizontal="center" vertical="center" wrapText="1"/>
    </xf>
    <xf numFmtId="0" fontId="23" fillId="0" borderId="14" xfId="42" applyNumberFormat="1" applyFont="1" applyFill="1" applyBorder="1" applyAlignment="1">
      <alignment horizontal="center" vertical="center" wrapText="1"/>
    </xf>
    <xf numFmtId="0" fontId="50" fillId="0" borderId="18" xfId="42" applyNumberFormat="1" applyFont="1" applyFill="1" applyBorder="1" applyAlignment="1">
      <alignment horizontal="left" vertical="center"/>
    </xf>
    <xf numFmtId="0" fontId="50" fillId="0" borderId="19" xfId="42" applyNumberFormat="1" applyFont="1" applyFill="1" applyBorder="1" applyAlignment="1">
      <alignment horizontal="left" vertical="center"/>
    </xf>
    <xf numFmtId="0" fontId="50" fillId="0" borderId="20" xfId="42" applyNumberFormat="1" applyFont="1" applyFill="1" applyBorder="1" applyAlignment="1">
      <alignment horizontal="left" vertical="center"/>
    </xf>
    <xf numFmtId="0" fontId="50" fillId="0" borderId="18" xfId="42" applyNumberFormat="1" applyFont="1" applyFill="1" applyBorder="1" applyAlignment="1">
      <alignment horizontal="center" vertical="center" shrinkToFit="1"/>
    </xf>
    <xf numFmtId="0" fontId="50" fillId="0" borderId="19" xfId="42" applyNumberFormat="1" applyFont="1" applyFill="1" applyBorder="1" applyAlignment="1">
      <alignment horizontal="center" vertical="center" shrinkToFit="1"/>
    </xf>
    <xf numFmtId="0" fontId="50" fillId="0" borderId="20" xfId="42" applyNumberFormat="1" applyFont="1" applyFill="1" applyBorder="1" applyAlignment="1">
      <alignment horizontal="center" vertical="center" shrinkToFit="1"/>
    </xf>
    <xf numFmtId="0" fontId="82" fillId="0" borderId="19" xfId="42" applyNumberFormat="1" applyFont="1" applyFill="1" applyBorder="1" applyAlignment="1">
      <alignment horizontal="center" vertical="center" shrinkToFit="1"/>
    </xf>
    <xf numFmtId="0" fontId="82" fillId="0" borderId="20" xfId="42" applyNumberFormat="1" applyFont="1" applyFill="1" applyBorder="1" applyAlignment="1">
      <alignment horizontal="center" vertical="center" shrinkToFit="1"/>
    </xf>
    <xf numFmtId="185" fontId="83" fillId="0" borderId="18" xfId="42" applyNumberFormat="1" applyFont="1" applyFill="1" applyBorder="1" applyAlignment="1">
      <alignment horizontal="right" vertical="center"/>
    </xf>
    <xf numFmtId="185" fontId="83" fillId="0" borderId="19" xfId="42" applyNumberFormat="1" applyFont="1" applyFill="1" applyBorder="1" applyAlignment="1">
      <alignment horizontal="right" vertical="center"/>
    </xf>
    <xf numFmtId="0" fontId="23" fillId="0" borderId="18" xfId="42" applyNumberFormat="1" applyFont="1" applyFill="1" applyBorder="1" applyAlignment="1">
      <alignment horizontal="left" vertical="center" wrapText="1" indent="1"/>
    </xf>
    <xf numFmtId="0" fontId="23" fillId="0" borderId="19" xfId="42" applyNumberFormat="1" applyFont="1" applyFill="1" applyBorder="1" applyAlignment="1">
      <alignment horizontal="left" vertical="center" wrapText="1" indent="1"/>
    </xf>
    <xf numFmtId="0" fontId="23" fillId="0" borderId="20" xfId="42" applyNumberFormat="1" applyFont="1" applyFill="1" applyBorder="1" applyAlignment="1">
      <alignment horizontal="left" vertical="center" wrapText="1" indent="1"/>
    </xf>
    <xf numFmtId="0" fontId="23" fillId="0" borderId="47" xfId="42" applyNumberFormat="1" applyFont="1" applyFill="1" applyBorder="1" applyAlignment="1">
      <alignment horizontal="left" vertical="center" wrapText="1" indent="1"/>
    </xf>
    <xf numFmtId="0" fontId="23" fillId="0" borderId="48" xfId="42" applyNumberFormat="1" applyFont="1" applyFill="1" applyBorder="1" applyAlignment="1">
      <alignment horizontal="left" vertical="center" wrapText="1" indent="1"/>
    </xf>
    <xf numFmtId="0" fontId="23" fillId="0" borderId="49" xfId="42" applyNumberFormat="1" applyFont="1" applyFill="1" applyBorder="1" applyAlignment="1">
      <alignment horizontal="left" vertical="center" wrapText="1" indent="1"/>
    </xf>
    <xf numFmtId="0" fontId="23" fillId="0" borderId="50" xfId="42" applyNumberFormat="1" applyFont="1" applyFill="1" applyBorder="1" applyAlignment="1">
      <alignment horizontal="left" vertical="center" wrapText="1" indent="1"/>
    </xf>
    <xf numFmtId="0" fontId="23" fillId="0" borderId="51" xfId="42" applyNumberFormat="1" applyFont="1" applyFill="1" applyBorder="1" applyAlignment="1">
      <alignment horizontal="left" vertical="center" wrapText="1" indent="1"/>
    </xf>
    <xf numFmtId="0" fontId="23" fillId="0" borderId="100" xfId="42" applyNumberFormat="1" applyFont="1" applyFill="1" applyBorder="1" applyAlignment="1">
      <alignment horizontal="center" vertical="center" textRotation="255" wrapText="1"/>
    </xf>
    <xf numFmtId="0" fontId="23" fillId="0" borderId="44" xfId="42" applyNumberFormat="1" applyFont="1" applyFill="1" applyBorder="1" applyAlignment="1">
      <alignment horizontal="center" vertical="center" textRotation="255" wrapText="1"/>
    </xf>
    <xf numFmtId="0" fontId="23" fillId="0" borderId="101" xfId="42" applyNumberFormat="1" applyFont="1" applyFill="1" applyBorder="1" applyAlignment="1">
      <alignment horizontal="center" vertical="center" textRotation="255" wrapText="1"/>
    </xf>
    <xf numFmtId="0" fontId="23" fillId="0" borderId="22" xfId="42" applyNumberFormat="1" applyFont="1" applyFill="1" applyBorder="1" applyAlignment="1">
      <alignment horizontal="center" vertical="center" textRotation="255" shrinkToFit="1"/>
    </xf>
    <xf numFmtId="0" fontId="23" fillId="0" borderId="46" xfId="42" applyNumberFormat="1" applyFont="1" applyFill="1" applyBorder="1" applyAlignment="1">
      <alignment horizontal="center" vertical="center" textRotation="255" shrinkToFit="1"/>
    </xf>
    <xf numFmtId="0" fontId="23" fillId="0" borderId="70" xfId="42" applyNumberFormat="1" applyFont="1" applyFill="1" applyBorder="1" applyAlignment="1">
      <alignment vertical="center"/>
    </xf>
    <xf numFmtId="0" fontId="23" fillId="0" borderId="71" xfId="42" applyNumberFormat="1" applyFont="1" applyBorder="1" applyAlignment="1">
      <alignment vertical="center"/>
    </xf>
    <xf numFmtId="0" fontId="23" fillId="0" borderId="72" xfId="42" applyNumberFormat="1" applyFont="1" applyBorder="1" applyAlignment="1">
      <alignment vertical="center"/>
    </xf>
    <xf numFmtId="0" fontId="23" fillId="0" borderId="73" xfId="42" applyNumberFormat="1" applyFont="1" applyFill="1" applyBorder="1" applyAlignment="1">
      <alignment vertical="center"/>
    </xf>
    <xf numFmtId="0" fontId="23" fillId="0" borderId="74" xfId="42" applyNumberFormat="1" applyFont="1" applyBorder="1" applyAlignment="1">
      <alignment vertical="center"/>
    </xf>
    <xf numFmtId="0" fontId="23" fillId="0" borderId="75" xfId="42" applyNumberFormat="1" applyFont="1" applyBorder="1" applyAlignment="1">
      <alignment vertical="center"/>
    </xf>
    <xf numFmtId="0" fontId="23" fillId="0" borderId="15" xfId="42" applyNumberFormat="1" applyFont="1" applyFill="1" applyBorder="1" applyAlignment="1">
      <alignment horizontal="center" vertical="center" shrinkToFit="1"/>
    </xf>
    <xf numFmtId="0" fontId="23" fillId="0" borderId="16" xfId="42" applyNumberFormat="1" applyFont="1" applyFill="1" applyBorder="1" applyAlignment="1">
      <alignment horizontal="center" vertical="center" shrinkToFit="1"/>
    </xf>
    <xf numFmtId="0" fontId="23" fillId="0" borderId="21" xfId="42" applyNumberFormat="1" applyFont="1" applyFill="1" applyBorder="1" applyAlignment="1">
      <alignment horizontal="center" vertical="center" shrinkToFit="1"/>
    </xf>
    <xf numFmtId="0" fontId="23" fillId="0" borderId="7" xfId="42" applyNumberFormat="1" applyFont="1" applyFill="1" applyBorder="1" applyAlignment="1">
      <alignment horizontal="center" vertical="center" shrinkToFit="1"/>
    </xf>
    <xf numFmtId="0" fontId="23" fillId="0" borderId="0" xfId="42" applyNumberFormat="1" applyFont="1" applyFill="1" applyBorder="1" applyAlignment="1">
      <alignment horizontal="center" vertical="center" shrinkToFit="1"/>
    </xf>
    <xf numFmtId="0" fontId="23" fillId="0" borderId="8" xfId="42" applyNumberFormat="1" applyFont="1" applyFill="1" applyBorder="1" applyAlignment="1">
      <alignment horizontal="center" vertical="center" shrinkToFit="1"/>
    </xf>
    <xf numFmtId="0" fontId="23" fillId="0" borderId="12" xfId="42" applyNumberFormat="1" applyFont="1" applyFill="1" applyBorder="1" applyAlignment="1">
      <alignment horizontal="center" vertical="center" shrinkToFit="1"/>
    </xf>
    <xf numFmtId="0" fontId="23" fillId="0" borderId="13" xfId="42" applyNumberFormat="1" applyFont="1" applyFill="1" applyBorder="1" applyAlignment="1">
      <alignment horizontal="center" vertical="center" shrinkToFit="1"/>
    </xf>
    <xf numFmtId="0" fontId="23" fillId="0" borderId="14" xfId="42" applyNumberFormat="1" applyFont="1" applyFill="1" applyBorder="1" applyAlignment="1">
      <alignment horizontal="center" vertical="center" shrinkToFit="1"/>
    </xf>
    <xf numFmtId="0" fontId="23" fillId="0" borderId="70" xfId="42" applyNumberFormat="1" applyFont="1" applyFill="1" applyBorder="1" applyAlignment="1">
      <alignment horizontal="center" vertical="center" shrinkToFit="1"/>
    </xf>
    <xf numFmtId="0" fontId="23" fillId="0" borderId="71" xfId="42" applyNumberFormat="1" applyFont="1" applyFill="1" applyBorder="1" applyAlignment="1">
      <alignment horizontal="center" vertical="center" shrinkToFit="1"/>
    </xf>
    <xf numFmtId="0" fontId="23" fillId="0" borderId="79" xfId="42" applyNumberFormat="1" applyFont="1" applyFill="1" applyBorder="1" applyAlignment="1">
      <alignment horizontal="center" vertical="center" shrinkToFit="1"/>
    </xf>
    <xf numFmtId="0" fontId="25" fillId="0" borderId="80" xfId="42" applyNumberFormat="1" applyFont="1" applyFill="1" applyBorder="1" applyAlignment="1">
      <alignment vertical="center" wrapText="1" shrinkToFit="1"/>
    </xf>
    <xf numFmtId="0" fontId="25" fillId="0" borderId="71" xfId="42" applyNumberFormat="1" applyFont="1" applyFill="1" applyBorder="1" applyAlignment="1">
      <alignment vertical="center" wrapText="1" shrinkToFit="1"/>
    </xf>
    <xf numFmtId="0" fontId="25" fillId="0" borderId="72" xfId="42" applyNumberFormat="1" applyFont="1" applyFill="1" applyBorder="1" applyAlignment="1">
      <alignment vertical="center" wrapText="1" shrinkToFit="1"/>
    </xf>
    <xf numFmtId="0" fontId="23" fillId="0" borderId="73" xfId="42" applyNumberFormat="1" applyFont="1" applyFill="1" applyBorder="1" applyAlignment="1">
      <alignment horizontal="center" vertical="center" shrinkToFit="1"/>
    </xf>
    <xf numFmtId="0" fontId="23" fillId="0" borderId="74" xfId="42" applyNumberFormat="1" applyFont="1" applyFill="1" applyBorder="1" applyAlignment="1">
      <alignment horizontal="center" vertical="center" shrinkToFit="1"/>
    </xf>
    <xf numFmtId="0" fontId="23" fillId="0" borderId="81" xfId="42" applyNumberFormat="1" applyFont="1" applyFill="1" applyBorder="1" applyAlignment="1">
      <alignment horizontal="center" vertical="center" shrinkToFit="1"/>
    </xf>
    <xf numFmtId="0" fontId="25" fillId="0" borderId="82" xfId="42" applyNumberFormat="1" applyFont="1" applyFill="1" applyBorder="1" applyAlignment="1">
      <alignment vertical="center" wrapText="1" shrinkToFit="1"/>
    </xf>
    <xf numFmtId="0" fontId="25" fillId="0" borderId="74" xfId="42" applyNumberFormat="1" applyFont="1" applyFill="1" applyBorder="1" applyAlignment="1">
      <alignment vertical="center" wrapText="1" shrinkToFit="1"/>
    </xf>
    <xf numFmtId="0" fontId="25" fillId="0" borderId="75" xfId="42" applyNumberFormat="1" applyFont="1" applyFill="1" applyBorder="1" applyAlignment="1">
      <alignment vertical="center" wrapText="1" shrinkToFit="1"/>
    </xf>
    <xf numFmtId="0" fontId="25" fillId="0" borderId="84" xfId="42" applyNumberFormat="1" applyFont="1" applyFill="1" applyBorder="1" applyAlignment="1">
      <alignment vertical="center" wrapText="1" shrinkToFit="1"/>
    </xf>
    <xf numFmtId="0" fontId="25" fillId="0" borderId="77" xfId="42" applyNumberFormat="1" applyFont="1" applyFill="1" applyBorder="1" applyAlignment="1">
      <alignment vertical="center" wrapText="1" shrinkToFit="1"/>
    </xf>
    <xf numFmtId="0" fontId="25" fillId="0" borderId="78" xfId="42" applyNumberFormat="1" applyFont="1" applyFill="1" applyBorder="1" applyAlignment="1">
      <alignment vertical="center" wrapText="1" shrinkToFit="1"/>
    </xf>
    <xf numFmtId="183" fontId="23" fillId="0" borderId="13" xfId="42" applyNumberFormat="1" applyFont="1" applyFill="1" applyBorder="1" applyAlignment="1">
      <alignment horizontal="center" vertical="center" shrinkToFit="1"/>
    </xf>
    <xf numFmtId="183" fontId="23" fillId="0" borderId="14" xfId="42" applyNumberFormat="1" applyFont="1" applyFill="1" applyBorder="1" applyAlignment="1">
      <alignment horizontal="center" vertical="center" shrinkToFit="1"/>
    </xf>
    <xf numFmtId="183" fontId="23" fillId="0" borderId="19" xfId="42" applyNumberFormat="1" applyFont="1" applyFill="1" applyBorder="1" applyAlignment="1">
      <alignment horizontal="center" vertical="center"/>
    </xf>
    <xf numFmtId="183" fontId="23" fillId="0" borderId="20" xfId="42" applyNumberFormat="1" applyFont="1" applyFill="1" applyBorder="1" applyAlignment="1">
      <alignment horizontal="center" vertical="center"/>
    </xf>
    <xf numFmtId="0" fontId="23" fillId="0" borderId="18" xfId="42" applyNumberFormat="1" applyFont="1" applyFill="1" applyBorder="1" applyAlignment="1">
      <alignment horizontal="center" vertical="center"/>
    </xf>
    <xf numFmtId="0" fontId="23" fillId="0" borderId="19" xfId="42" applyNumberFormat="1" applyFont="1" applyFill="1" applyBorder="1" applyAlignment="1">
      <alignment horizontal="center" vertical="center"/>
    </xf>
    <xf numFmtId="0" fontId="23" fillId="0" borderId="76" xfId="42" applyNumberFormat="1" applyFont="1" applyFill="1" applyBorder="1" applyAlignment="1">
      <alignment vertical="center"/>
    </xf>
    <xf numFmtId="0" fontId="23" fillId="0" borderId="77" xfId="42" applyNumberFormat="1" applyFont="1" applyBorder="1" applyAlignment="1">
      <alignment vertical="center"/>
    </xf>
    <xf numFmtId="0" fontId="23" fillId="0" borderId="78" xfId="42" applyNumberFormat="1" applyFont="1" applyBorder="1" applyAlignment="1">
      <alignment vertical="center"/>
    </xf>
    <xf numFmtId="0" fontId="23" fillId="0" borderId="17" xfId="42" applyNumberFormat="1" applyFont="1" applyFill="1" applyBorder="1" applyAlignment="1">
      <alignment horizontal="center" vertical="center" textRotation="255" shrinkToFit="1"/>
    </xf>
    <xf numFmtId="0" fontId="25" fillId="0" borderId="68" xfId="42" applyNumberFormat="1" applyFont="1" applyFill="1" applyBorder="1" applyAlignment="1">
      <alignment horizontal="left" vertical="center" wrapText="1" shrinkToFit="1"/>
    </xf>
    <xf numFmtId="0" fontId="25" fillId="0" borderId="73" xfId="42" applyNumberFormat="1" applyFont="1" applyFill="1" applyBorder="1" applyAlignment="1">
      <alignment horizontal="left" vertical="center" wrapText="1" shrinkToFit="1"/>
    </xf>
    <xf numFmtId="0" fontId="23" fillId="0" borderId="76" xfId="42" applyNumberFormat="1" applyFont="1" applyFill="1" applyBorder="1" applyAlignment="1">
      <alignment horizontal="center" vertical="center" shrinkToFit="1"/>
    </xf>
    <xf numFmtId="0" fontId="23" fillId="0" borderId="77" xfId="42" applyNumberFormat="1" applyFont="1" applyFill="1" applyBorder="1" applyAlignment="1">
      <alignment horizontal="center" vertical="center" shrinkToFit="1"/>
    </xf>
    <xf numFmtId="0" fontId="23" fillId="0" borderId="83" xfId="42" applyNumberFormat="1" applyFont="1" applyFill="1" applyBorder="1" applyAlignment="1">
      <alignment horizontal="center" vertical="center" shrinkToFit="1"/>
    </xf>
    <xf numFmtId="0" fontId="23" fillId="0" borderId="15" xfId="42" applyNumberFormat="1" applyFont="1" applyFill="1" applyBorder="1" applyAlignment="1">
      <alignment horizontal="left" vertical="center" indent="1"/>
    </xf>
    <xf numFmtId="0" fontId="23" fillId="0" borderId="16" xfId="42" applyNumberFormat="1" applyFont="1" applyFill="1" applyBorder="1" applyAlignment="1">
      <alignment horizontal="left" vertical="center" indent="1"/>
    </xf>
    <xf numFmtId="0" fontId="23" fillId="0" borderId="42" xfId="42" applyNumberFormat="1" applyFont="1" applyFill="1" applyBorder="1" applyAlignment="1">
      <alignment horizontal="center" vertical="center" wrapText="1"/>
    </xf>
    <xf numFmtId="0" fontId="23" fillId="0" borderId="45" xfId="42" applyNumberFormat="1" applyFont="1" applyFill="1" applyBorder="1" applyAlignment="1">
      <alignment horizontal="center" vertical="center" wrapText="1"/>
    </xf>
    <xf numFmtId="0" fontId="23" fillId="0" borderId="43" xfId="42" applyNumberFormat="1" applyFont="1" applyFill="1" applyBorder="1" applyAlignment="1">
      <alignment horizontal="center" vertical="center" wrapText="1"/>
    </xf>
    <xf numFmtId="0" fontId="25" fillId="0" borderId="12" xfId="42" applyNumberFormat="1" applyFont="1" applyFill="1" applyBorder="1" applyAlignment="1">
      <alignment horizontal="left" vertical="center" wrapText="1" shrinkToFit="1"/>
    </xf>
    <xf numFmtId="0" fontId="25" fillId="0" borderId="13" xfId="42" applyNumberFormat="1" applyFont="1" applyFill="1" applyBorder="1" applyAlignment="1">
      <alignment horizontal="left" vertical="center" wrapText="1" shrinkToFit="1"/>
    </xf>
    <xf numFmtId="0" fontId="25" fillId="0" borderId="31" xfId="42" applyNumberFormat="1" applyFont="1" applyFill="1" applyBorder="1" applyAlignment="1">
      <alignment horizontal="left" vertical="center" wrapText="1" shrinkToFit="1"/>
    </xf>
    <xf numFmtId="0" fontId="23" fillId="0" borderId="21" xfId="42" applyNumberFormat="1" applyFont="1" applyFill="1" applyBorder="1" applyAlignment="1">
      <alignment horizontal="center" vertical="center"/>
    </xf>
    <xf numFmtId="0" fontId="23" fillId="0" borderId="22" xfId="42" applyNumberFormat="1" applyFont="1" applyFill="1" applyBorder="1" applyAlignment="1">
      <alignment horizontal="center" vertical="center"/>
    </xf>
    <xf numFmtId="0" fontId="23" fillId="0" borderId="104" xfId="42" applyNumberFormat="1" applyFont="1" applyFill="1" applyBorder="1" applyAlignment="1">
      <alignment horizontal="center" vertical="center"/>
    </xf>
    <xf numFmtId="183" fontId="23" fillId="0" borderId="68" xfId="42" applyNumberFormat="1" applyFont="1" applyFill="1" applyBorder="1" applyAlignment="1">
      <alignment horizontal="right" vertical="center" indent="1"/>
    </xf>
    <xf numFmtId="183" fontId="23" fillId="0" borderId="68" xfId="42" applyNumberFormat="1" applyFont="1" applyBorder="1" applyAlignment="1">
      <alignment horizontal="right" vertical="center" indent="1"/>
    </xf>
    <xf numFmtId="183" fontId="23" fillId="0" borderId="114" xfId="42" applyNumberFormat="1" applyFont="1" applyBorder="1" applyAlignment="1">
      <alignment horizontal="right" vertical="center" indent="1"/>
    </xf>
    <xf numFmtId="183" fontId="23" fillId="0" borderId="69" xfId="42" applyNumberFormat="1" applyFont="1" applyFill="1" applyBorder="1" applyAlignment="1">
      <alignment horizontal="right" vertical="center" indent="1"/>
    </xf>
    <xf numFmtId="183" fontId="23" fillId="0" borderId="69" xfId="42" applyNumberFormat="1" applyFont="1" applyBorder="1" applyAlignment="1">
      <alignment horizontal="right" vertical="center" indent="1"/>
    </xf>
    <xf numFmtId="183" fontId="23" fillId="0" borderId="115" xfId="42" applyNumberFormat="1" applyFont="1" applyBorder="1" applyAlignment="1">
      <alignment horizontal="right" vertical="center" indent="1"/>
    </xf>
    <xf numFmtId="0" fontId="25" fillId="0" borderId="69" xfId="42" applyNumberFormat="1" applyFont="1" applyFill="1" applyBorder="1" applyAlignment="1">
      <alignment horizontal="left" vertical="center" wrapText="1" shrinkToFit="1"/>
    </xf>
    <xf numFmtId="0" fontId="25" fillId="0" borderId="76" xfId="42" applyNumberFormat="1" applyFont="1" applyFill="1" applyBorder="1" applyAlignment="1">
      <alignment horizontal="left" vertical="center" wrapText="1" shrinkToFit="1"/>
    </xf>
    <xf numFmtId="183" fontId="23" fillId="0" borderId="1" xfId="42" applyNumberFormat="1" applyFont="1" applyFill="1" applyBorder="1" applyAlignment="1">
      <alignment horizontal="right" vertical="center" indent="1"/>
    </xf>
    <xf numFmtId="183" fontId="23" fillId="0" borderId="1" xfId="42" applyNumberFormat="1" applyFont="1" applyBorder="1" applyAlignment="1">
      <alignment horizontal="right" vertical="center" indent="1"/>
    </xf>
    <xf numFmtId="183" fontId="23" fillId="0" borderId="107" xfId="42" applyNumberFormat="1" applyFont="1" applyBorder="1" applyAlignment="1">
      <alignment horizontal="right" vertical="center" indent="1"/>
    </xf>
    <xf numFmtId="184" fontId="23" fillId="0" borderId="74" xfId="43" applyNumberFormat="1" applyFont="1" applyFill="1" applyBorder="1" applyAlignment="1">
      <alignment horizontal="right" vertical="center" indent="1"/>
    </xf>
    <xf numFmtId="184" fontId="23" fillId="0" borderId="75" xfId="43" applyNumberFormat="1" applyFont="1" applyFill="1" applyBorder="1" applyAlignment="1">
      <alignment horizontal="right" vertical="center" indent="1"/>
    </xf>
    <xf numFmtId="0" fontId="23" fillId="0" borderId="18" xfId="42" applyNumberFormat="1" applyFont="1" applyFill="1" applyBorder="1" applyAlignment="1">
      <alignment horizontal="left" vertical="center" indent="1" shrinkToFit="1"/>
    </xf>
    <xf numFmtId="0" fontId="23" fillId="0" borderId="19" xfId="42" applyNumberFormat="1" applyFont="1" applyFill="1" applyBorder="1" applyAlignment="1">
      <alignment horizontal="left" vertical="center" indent="1" shrinkToFit="1"/>
    </xf>
    <xf numFmtId="0" fontId="23" fillId="0" borderId="18" xfId="42" applyNumberFormat="1" applyFont="1" applyFill="1" applyBorder="1" applyAlignment="1">
      <alignment horizontal="left" vertical="center" indent="1"/>
    </xf>
    <xf numFmtId="0" fontId="23" fillId="0" borderId="19" xfId="42" applyNumberFormat="1" applyFont="1" applyFill="1" applyBorder="1" applyAlignment="1">
      <alignment horizontal="left" vertical="center" indent="1"/>
    </xf>
    <xf numFmtId="0" fontId="25" fillId="0" borderId="19" xfId="42" applyNumberFormat="1" applyFont="1" applyFill="1" applyBorder="1" applyAlignment="1">
      <alignment vertical="center" shrinkToFit="1"/>
    </xf>
    <xf numFmtId="0" fontId="23" fillId="0" borderId="20" xfId="42" applyNumberFormat="1" applyFont="1" applyFill="1" applyBorder="1" applyAlignment="1">
      <alignment horizontal="left" vertical="center" indent="1"/>
    </xf>
    <xf numFmtId="183" fontId="23" fillId="0" borderId="112" xfId="42" applyNumberFormat="1" applyFont="1" applyFill="1" applyBorder="1" applyAlignment="1">
      <alignment horizontal="right" vertical="center" indent="1"/>
    </xf>
    <xf numFmtId="183" fontId="23" fillId="0" borderId="112" xfId="42" applyNumberFormat="1" applyFont="1" applyBorder="1" applyAlignment="1">
      <alignment horizontal="right" vertical="center" indent="1"/>
    </xf>
    <xf numFmtId="183" fontId="23" fillId="0" borderId="113" xfId="42" applyNumberFormat="1" applyFont="1" applyBorder="1" applyAlignment="1">
      <alignment horizontal="right" vertical="center" indent="1"/>
    </xf>
    <xf numFmtId="0" fontId="25" fillId="0" borderId="112" xfId="42" applyNumberFormat="1" applyFont="1" applyFill="1" applyBorder="1" applyAlignment="1">
      <alignment horizontal="left" vertical="center" wrapText="1" shrinkToFit="1"/>
    </xf>
    <xf numFmtId="0" fontId="25" fillId="0" borderId="70" xfId="42" applyNumberFormat="1" applyFont="1" applyFill="1" applyBorder="1" applyAlignment="1">
      <alignment horizontal="left" vertical="center" wrapText="1" shrinkToFit="1"/>
    </xf>
    <xf numFmtId="0" fontId="49" fillId="0" borderId="38" xfId="1" applyFont="1" applyFill="1" applyBorder="1" applyAlignment="1">
      <alignment horizontal="left" vertical="center"/>
    </xf>
    <xf numFmtId="0" fontId="43" fillId="0" borderId="22" xfId="12" applyNumberFormat="1" applyFont="1" applyBorder="1" applyAlignment="1">
      <alignment vertical="center" wrapText="1"/>
    </xf>
    <xf numFmtId="0" fontId="43" fillId="0" borderId="46" xfId="12" applyNumberFormat="1" applyFont="1" applyBorder="1" applyAlignment="1">
      <alignment vertical="center" wrapText="1"/>
    </xf>
    <xf numFmtId="0" fontId="43" fillId="0" borderId="17" xfId="12" applyNumberFormat="1" applyFont="1" applyBorder="1" applyAlignment="1">
      <alignment vertical="center" wrapText="1"/>
    </xf>
    <xf numFmtId="0" fontId="23" fillId="0" borderId="0" xfId="42" applyNumberFormat="1" applyFont="1" applyFill="1" applyBorder="1" applyAlignment="1">
      <alignment vertical="center" shrinkToFit="1"/>
    </xf>
    <xf numFmtId="0" fontId="23" fillId="0" borderId="28" xfId="42" applyNumberFormat="1" applyFont="1" applyFill="1" applyBorder="1" applyAlignment="1">
      <alignment horizontal="center" vertical="center"/>
    </xf>
    <xf numFmtId="0" fontId="23" fillId="0" borderId="28" xfId="42" applyNumberFormat="1" applyFont="1" applyFill="1" applyBorder="1" applyAlignment="1">
      <alignment vertical="center" shrinkToFit="1"/>
    </xf>
    <xf numFmtId="0" fontId="23" fillId="0" borderId="28" xfId="42" applyNumberFormat="1" applyFont="1" applyFill="1" applyBorder="1" applyAlignment="1">
      <alignment horizontal="center" vertical="center" shrinkToFit="1"/>
    </xf>
    <xf numFmtId="0" fontId="23" fillId="0" borderId="44" xfId="42" applyNumberFormat="1" applyFont="1" applyFill="1" applyBorder="1" applyAlignment="1">
      <alignment horizontal="center" vertical="center" wrapText="1"/>
    </xf>
    <xf numFmtId="0" fontId="23" fillId="0" borderId="46" xfId="42" applyNumberFormat="1" applyFont="1" applyFill="1" applyBorder="1" applyAlignment="1">
      <alignment horizontal="center" vertical="center" wrapText="1"/>
    </xf>
    <xf numFmtId="0" fontId="23" fillId="0" borderId="7" xfId="42" applyNumberFormat="1" applyFont="1" applyFill="1" applyBorder="1" applyAlignment="1">
      <alignment horizontal="left" vertical="center" wrapText="1"/>
    </xf>
    <xf numFmtId="0" fontId="23" fillId="0" borderId="0" xfId="42" applyNumberFormat="1" applyFont="1" applyFill="1" applyBorder="1" applyAlignment="1">
      <alignment horizontal="left" vertical="center" wrapText="1"/>
    </xf>
    <xf numFmtId="0" fontId="23" fillId="0" borderId="39" xfId="42" applyNumberFormat="1" applyFont="1" applyFill="1" applyBorder="1" applyAlignment="1">
      <alignment horizontal="left" vertical="center" wrapText="1"/>
    </xf>
    <xf numFmtId="0" fontId="23" fillId="0" borderId="102" xfId="42" applyNumberFormat="1" applyFont="1" applyFill="1" applyBorder="1" applyAlignment="1">
      <alignment horizontal="center" vertical="center" wrapText="1"/>
    </xf>
    <xf numFmtId="0" fontId="23" fillId="0" borderId="26" xfId="42" applyNumberFormat="1" applyFont="1" applyFill="1" applyBorder="1" applyAlignment="1">
      <alignment horizontal="center" vertical="center" wrapText="1"/>
    </xf>
    <xf numFmtId="0" fontId="23" fillId="0" borderId="111" xfId="42" applyNumberFormat="1" applyFont="1" applyFill="1" applyBorder="1" applyAlignment="1">
      <alignment horizontal="center" vertical="center" wrapText="1"/>
    </xf>
    <xf numFmtId="0" fontId="23" fillId="0" borderId="1" xfId="42" applyNumberFormat="1" applyFont="1" applyFill="1" applyBorder="1" applyAlignment="1">
      <alignment horizontal="center" vertical="center" wrapText="1"/>
    </xf>
    <xf numFmtId="0" fontId="23" fillId="0" borderId="108" xfId="42" applyNumberFormat="1" applyFont="1" applyFill="1" applyBorder="1" applyAlignment="1">
      <alignment horizontal="center" vertical="center" wrapText="1"/>
    </xf>
    <xf numFmtId="0" fontId="23" fillId="0" borderId="29" xfId="42" applyNumberFormat="1" applyFont="1" applyFill="1" applyBorder="1" applyAlignment="1">
      <alignment horizontal="center" vertical="center" wrapText="1"/>
    </xf>
    <xf numFmtId="0" fontId="23" fillId="0" borderId="24" xfId="42" applyNumberFormat="1" applyFont="1" applyFill="1" applyBorder="1" applyAlignment="1">
      <alignment horizontal="center" vertical="center"/>
    </xf>
    <xf numFmtId="0" fontId="23" fillId="0" borderId="24" xfId="42" applyNumberFormat="1" applyFont="1" applyFill="1" applyBorder="1" applyAlignment="1">
      <alignment vertical="center" shrinkToFit="1"/>
    </xf>
    <xf numFmtId="0" fontId="23" fillId="0" borderId="24" xfId="42" applyNumberFormat="1" applyFont="1" applyFill="1" applyBorder="1" applyAlignment="1">
      <alignment horizontal="center" vertical="center" shrinkToFit="1"/>
    </xf>
    <xf numFmtId="0" fontId="25" fillId="0" borderId="38" xfId="42" applyNumberFormat="1" applyFont="1" applyFill="1" applyBorder="1" applyAlignment="1">
      <alignment horizontal="center" vertical="center" wrapText="1"/>
    </xf>
    <xf numFmtId="0" fontId="25" fillId="0" borderId="0" xfId="42" applyNumberFormat="1" applyFont="1" applyFill="1" applyBorder="1" applyAlignment="1">
      <alignment horizontal="center" vertical="center"/>
    </xf>
    <xf numFmtId="0" fontId="25" fillId="0" borderId="8" xfId="42" applyNumberFormat="1" applyFont="1" applyFill="1" applyBorder="1" applyAlignment="1">
      <alignment horizontal="center" vertical="center"/>
    </xf>
    <xf numFmtId="0" fontId="23" fillId="0" borderId="7" xfId="42" applyNumberFormat="1" applyFont="1" applyFill="1" applyBorder="1" applyAlignment="1">
      <alignment vertical="center" wrapText="1"/>
    </xf>
    <xf numFmtId="0" fontId="23" fillId="0" borderId="0" xfId="42" applyNumberFormat="1" applyFont="1" applyFill="1" applyBorder="1" applyAlignment="1">
      <alignment vertical="center" wrapText="1"/>
    </xf>
    <xf numFmtId="0" fontId="23" fillId="0" borderId="39" xfId="42" applyNumberFormat="1" applyFont="1" applyFill="1" applyBorder="1" applyAlignment="1">
      <alignment vertical="center" wrapText="1"/>
    </xf>
    <xf numFmtId="0" fontId="23" fillId="0" borderId="24" xfId="2" applyNumberFormat="1" applyFont="1" applyFill="1" applyBorder="1" applyAlignment="1">
      <alignment horizontal="left" vertical="center" shrinkToFit="1"/>
    </xf>
    <xf numFmtId="0" fontId="23" fillId="0" borderId="24" xfId="42" applyNumberFormat="1" applyFont="1" applyFill="1" applyBorder="1" applyAlignment="1">
      <alignment horizontal="left" vertical="center"/>
    </xf>
    <xf numFmtId="0" fontId="23" fillId="0" borderId="28" xfId="2" applyNumberFormat="1" applyFont="1" applyFill="1" applyBorder="1" applyAlignment="1">
      <alignment horizontal="left" vertical="center" shrinkToFit="1"/>
    </xf>
    <xf numFmtId="0" fontId="23" fillId="0" borderId="28" xfId="2" applyNumberFormat="1" applyFont="1" applyFill="1" applyBorder="1" applyAlignment="1">
      <alignment horizontal="left" vertical="center" wrapText="1"/>
    </xf>
    <xf numFmtId="0" fontId="25" fillId="0" borderId="28" xfId="42" applyNumberFormat="1" applyFont="1" applyFill="1" applyBorder="1" applyAlignment="1">
      <alignment vertical="center"/>
    </xf>
    <xf numFmtId="0" fontId="23" fillId="0" borderId="109" xfId="42" applyNumberFormat="1" applyFont="1" applyFill="1" applyBorder="1" applyAlignment="1">
      <alignment horizontal="center" vertical="center"/>
    </xf>
    <xf numFmtId="0" fontId="23" fillId="0" borderId="66" xfId="42" applyNumberFormat="1" applyFont="1" applyFill="1" applyBorder="1" applyAlignment="1">
      <alignment horizontal="center" vertical="center"/>
    </xf>
    <xf numFmtId="0" fontId="23" fillId="0" borderId="35" xfId="42" applyNumberFormat="1" applyFont="1" applyFill="1" applyBorder="1" applyAlignment="1">
      <alignment horizontal="center" vertical="center"/>
    </xf>
    <xf numFmtId="0" fontId="23" fillId="0" borderId="33" xfId="42" applyNumberFormat="1" applyFont="1" applyFill="1" applyBorder="1" applyAlignment="1">
      <alignment horizontal="center" vertical="center"/>
    </xf>
    <xf numFmtId="0" fontId="23" fillId="0" borderId="34" xfId="42" applyNumberFormat="1" applyFont="1" applyFill="1" applyBorder="1" applyAlignment="1">
      <alignment horizontal="center" vertical="center"/>
    </xf>
    <xf numFmtId="0" fontId="23" fillId="0" borderId="32" xfId="42" applyNumberFormat="1" applyFont="1" applyFill="1" applyBorder="1" applyAlignment="1">
      <alignment horizontal="center" vertical="center" shrinkToFit="1"/>
    </xf>
    <xf numFmtId="0" fontId="23" fillId="0" borderId="33" xfId="42" applyNumberFormat="1" applyFont="1" applyFill="1" applyBorder="1" applyAlignment="1">
      <alignment horizontal="center" vertical="center" shrinkToFit="1"/>
    </xf>
    <xf numFmtId="0" fontId="23" fillId="0" borderId="34" xfId="42" applyNumberFormat="1" applyFont="1" applyFill="1" applyBorder="1" applyAlignment="1">
      <alignment horizontal="center" vertical="center" shrinkToFit="1"/>
    </xf>
    <xf numFmtId="58" fontId="23" fillId="0" borderId="35" xfId="42" applyNumberFormat="1" applyFont="1" applyFill="1" applyBorder="1" applyAlignment="1">
      <alignment horizontal="center" vertical="center" shrinkToFit="1"/>
    </xf>
    <xf numFmtId="58" fontId="23" fillId="0" borderId="33" xfId="42" applyNumberFormat="1" applyFont="1" applyFill="1" applyBorder="1" applyAlignment="1">
      <alignment horizontal="center" vertical="center" shrinkToFit="1"/>
    </xf>
    <xf numFmtId="0" fontId="50" fillId="0" borderId="33" xfId="42" applyNumberFormat="1" applyFont="1" applyFill="1" applyBorder="1" applyAlignment="1">
      <alignment horizontal="center" vertical="center" wrapText="1"/>
    </xf>
    <xf numFmtId="0" fontId="23" fillId="0" borderId="32" xfId="42" applyNumberFormat="1" applyFont="1" applyFill="1" applyBorder="1" applyAlignment="1">
      <alignment horizontal="center" vertical="center"/>
    </xf>
    <xf numFmtId="58" fontId="23" fillId="0" borderId="35" xfId="42" applyNumberFormat="1" applyFont="1" applyFill="1" applyBorder="1" applyAlignment="1">
      <alignment horizontal="distributed" vertical="center" indent="1" shrinkToFit="1"/>
    </xf>
    <xf numFmtId="58" fontId="23" fillId="0" borderId="33" xfId="42" applyNumberFormat="1" applyFont="1" applyFill="1" applyBorder="1" applyAlignment="1">
      <alignment horizontal="distributed" vertical="center" indent="1" shrinkToFit="1"/>
    </xf>
    <xf numFmtId="0" fontId="23" fillId="0" borderId="33" xfId="42" applyNumberFormat="1" applyFont="1" applyFill="1" applyBorder="1" applyAlignment="1">
      <alignment horizontal="center" vertical="center" wrapText="1"/>
    </xf>
    <xf numFmtId="0" fontId="23" fillId="0" borderId="35" xfId="42" applyNumberFormat="1" applyFont="1" applyFill="1" applyBorder="1" applyAlignment="1">
      <alignment horizontal="left" vertical="center" indent="1"/>
    </xf>
    <xf numFmtId="0" fontId="23" fillId="0" borderId="33" xfId="42" applyNumberFormat="1" applyFont="1" applyFill="1" applyBorder="1" applyAlignment="1">
      <alignment horizontal="left" vertical="center" indent="1"/>
    </xf>
    <xf numFmtId="0" fontId="23" fillId="0" borderId="34" xfId="42" applyNumberFormat="1" applyFont="1" applyFill="1" applyBorder="1" applyAlignment="1">
      <alignment horizontal="left" vertical="center" indent="1"/>
    </xf>
    <xf numFmtId="0" fontId="23" fillId="0" borderId="35" xfId="42" applyNumberFormat="1" applyFont="1" applyFill="1" applyBorder="1" applyAlignment="1">
      <alignment horizontal="left" vertical="center" indent="1" shrinkToFit="1"/>
    </xf>
    <xf numFmtId="0" fontId="23" fillId="0" borderId="33" xfId="42" applyNumberFormat="1" applyFont="1" applyFill="1" applyBorder="1" applyAlignment="1">
      <alignment horizontal="left" vertical="center" indent="1" shrinkToFit="1"/>
    </xf>
    <xf numFmtId="0" fontId="23" fillId="0" borderId="103" xfId="42" applyNumberFormat="1" applyFont="1" applyFill="1" applyBorder="1" applyAlignment="1">
      <alignment horizontal="center" vertical="center" wrapText="1"/>
    </xf>
    <xf numFmtId="0" fontId="23" fillId="0" borderId="20" xfId="42" applyNumberFormat="1" applyFont="1" applyFill="1" applyBorder="1" applyAlignment="1">
      <alignment horizontal="center" vertical="center" wrapText="1"/>
    </xf>
    <xf numFmtId="0" fontId="23" fillId="0" borderId="107" xfId="42" applyNumberFormat="1" applyFont="1" applyFill="1" applyBorder="1" applyAlignment="1">
      <alignment horizontal="center" vertical="center" wrapText="1"/>
    </xf>
    <xf numFmtId="0" fontId="23" fillId="0" borderId="50" xfId="42" applyNumberFormat="1" applyFont="1" applyFill="1" applyBorder="1" applyAlignment="1">
      <alignment horizontal="center" vertical="center" wrapText="1"/>
    </xf>
    <xf numFmtId="0" fontId="23" fillId="0" borderId="110" xfId="42" applyNumberFormat="1" applyFont="1" applyFill="1" applyBorder="1" applyAlignment="1">
      <alignment horizontal="center" vertical="center" wrapText="1"/>
    </xf>
    <xf numFmtId="0" fontId="23" fillId="0" borderId="33" xfId="42" applyNumberFormat="1" applyFont="1" applyBorder="1" applyAlignment="1">
      <alignment horizontal="center" vertical="center"/>
    </xf>
    <xf numFmtId="0" fontId="23" fillId="0" borderId="23" xfId="42" applyNumberFormat="1" applyFont="1" applyFill="1" applyBorder="1" applyAlignment="1">
      <alignment horizontal="center" vertical="center"/>
    </xf>
    <xf numFmtId="0" fontId="23" fillId="0" borderId="38" xfId="42" applyNumberFormat="1" applyFont="1" applyFill="1" applyBorder="1" applyAlignment="1">
      <alignment horizontal="center" vertical="center"/>
    </xf>
    <xf numFmtId="0" fontId="23" fillId="0" borderId="85" xfId="42" applyNumberFormat="1" applyFont="1" applyFill="1" applyBorder="1" applyAlignment="1">
      <alignment horizontal="center" vertical="center"/>
    </xf>
    <xf numFmtId="0" fontId="68" fillId="0" borderId="41" xfId="2" applyFont="1" applyFill="1" applyBorder="1" applyAlignment="1">
      <alignment horizontal="center" vertical="center" wrapText="1" shrinkToFit="1"/>
    </xf>
    <xf numFmtId="0" fontId="68" fillId="0" borderId="28" xfId="2" applyFont="1" applyFill="1" applyBorder="1" applyAlignment="1">
      <alignment horizontal="center" vertical="center" wrapText="1" shrinkToFit="1"/>
    </xf>
    <xf numFmtId="0" fontId="68" fillId="0" borderId="86" xfId="2" applyFont="1" applyFill="1" applyBorder="1" applyAlignment="1">
      <alignment horizontal="center" vertical="center" wrapText="1" shrinkToFit="1"/>
    </xf>
    <xf numFmtId="0" fontId="49" fillId="0" borderId="0" xfId="1" applyFont="1" applyFill="1" applyBorder="1" applyAlignment="1">
      <alignment horizontal="left" vertical="center"/>
    </xf>
    <xf numFmtId="0" fontId="23" fillId="0" borderId="102" xfId="42" applyNumberFormat="1" applyFont="1" applyFill="1" applyBorder="1" applyAlignment="1">
      <alignment horizontal="center" vertical="center"/>
    </xf>
    <xf numFmtId="0" fontId="23" fillId="0" borderId="26" xfId="42" applyNumberFormat="1" applyFont="1" applyFill="1" applyBorder="1" applyAlignment="1">
      <alignment horizontal="center" vertical="center"/>
    </xf>
    <xf numFmtId="0" fontId="23" fillId="0" borderId="108" xfId="42" applyNumberFormat="1" applyFont="1" applyFill="1" applyBorder="1" applyAlignment="1">
      <alignment horizontal="center" vertical="center"/>
    </xf>
    <xf numFmtId="0" fontId="23" fillId="0" borderId="29" xfId="42" applyNumberFormat="1" applyFont="1" applyFill="1" applyBorder="1" applyAlignment="1">
      <alignment horizontal="center" vertical="center"/>
    </xf>
    <xf numFmtId="0" fontId="19" fillId="0" borderId="105" xfId="42" applyNumberFormat="1" applyFont="1" applyFill="1" applyBorder="1" applyAlignment="1">
      <alignment horizontal="left" vertical="center"/>
    </xf>
    <xf numFmtId="0" fontId="19" fillId="0" borderId="106" xfId="42" applyNumberFormat="1" applyFont="1" applyFill="1" applyBorder="1" applyAlignment="1">
      <alignment horizontal="left" vertical="center"/>
    </xf>
    <xf numFmtId="0" fontId="23" fillId="0" borderId="66" xfId="42" applyFont="1" applyBorder="1" applyAlignment="1">
      <alignment horizontal="center" vertical="center"/>
    </xf>
    <xf numFmtId="0" fontId="45" fillId="0" borderId="0" xfId="42" applyNumberFormat="1" applyFont="1" applyFill="1" applyBorder="1" applyAlignment="1">
      <alignment horizontal="center" vertical="center"/>
    </xf>
    <xf numFmtId="0" fontId="24" fillId="0" borderId="13" xfId="42" applyNumberFormat="1" applyFont="1" applyFill="1" applyBorder="1" applyAlignment="1">
      <alignment horizontal="center" vertical="center"/>
    </xf>
    <xf numFmtId="0" fontId="23" fillId="0" borderId="40" xfId="42" applyNumberFormat="1" applyFont="1" applyFill="1" applyBorder="1" applyAlignment="1">
      <alignment horizontal="left" vertical="center" indent="1"/>
    </xf>
    <xf numFmtId="0" fontId="23" fillId="0" borderId="24" xfId="42" applyNumberFormat="1" applyFont="1" applyFill="1" applyBorder="1" applyAlignment="1">
      <alignment horizontal="left" vertical="center" indent="1"/>
    </xf>
    <xf numFmtId="0" fontId="23" fillId="0" borderId="24" xfId="0" applyFont="1" applyFill="1" applyBorder="1" applyAlignment="1">
      <alignment horizontal="left" vertical="center" shrinkToFit="1"/>
    </xf>
    <xf numFmtId="0" fontId="23" fillId="0" borderId="65" xfId="42" applyNumberFormat="1" applyFont="1" applyFill="1" applyBorder="1" applyAlignment="1">
      <alignment horizontal="center" vertical="center" wrapText="1"/>
    </xf>
    <xf numFmtId="0" fontId="23" fillId="0" borderId="22" xfId="42" applyNumberFormat="1" applyFont="1" applyFill="1" applyBorder="1" applyAlignment="1">
      <alignment horizontal="center" vertical="center" wrapText="1"/>
    </xf>
    <xf numFmtId="0" fontId="23" fillId="0" borderId="104" xfId="42" applyNumberFormat="1" applyFont="1" applyFill="1" applyBorder="1" applyAlignment="1">
      <alignment horizontal="center" vertical="center" wrapText="1"/>
    </xf>
    <xf numFmtId="0" fontId="23" fillId="0" borderId="41" xfId="42" applyNumberFormat="1" applyFont="1" applyFill="1" applyBorder="1" applyAlignment="1">
      <alignment horizontal="left" vertical="center" indent="1" shrinkToFit="1"/>
    </xf>
    <xf numFmtId="0" fontId="23" fillId="0" borderId="28" xfId="42" applyNumberFormat="1" applyFont="1" applyFill="1" applyBorder="1" applyAlignment="1">
      <alignment horizontal="left" vertical="center" indent="1" shrinkToFit="1"/>
    </xf>
    <xf numFmtId="0" fontId="23" fillId="0" borderId="28" xfId="0" applyFont="1" applyFill="1" applyBorder="1" applyAlignment="1">
      <alignment horizontal="left" vertical="center" shrinkToFit="1"/>
    </xf>
    <xf numFmtId="0" fontId="23" fillId="0" borderId="36" xfId="42" applyNumberFormat="1" applyFont="1" applyFill="1" applyBorder="1" applyAlignment="1">
      <alignment horizontal="center" vertical="center" shrinkToFit="1"/>
    </xf>
    <xf numFmtId="0" fontId="68" fillId="0" borderId="41" xfId="2" applyFont="1" applyFill="1" applyBorder="1" applyAlignment="1">
      <alignment horizontal="left" vertical="center" shrinkToFit="1"/>
    </xf>
    <xf numFmtId="0" fontId="68" fillId="0" borderId="28" xfId="2" applyFont="1" applyFill="1" applyBorder="1" applyAlignment="1">
      <alignment horizontal="left" vertical="center" shrinkToFit="1"/>
    </xf>
    <xf numFmtId="0" fontId="68" fillId="0" borderId="86" xfId="2" applyFont="1" applyFill="1" applyBorder="1" applyAlignment="1">
      <alignment horizontal="left" vertical="center" shrinkToFit="1"/>
    </xf>
    <xf numFmtId="0" fontId="68" fillId="0" borderId="41" xfId="2" applyFont="1" applyFill="1" applyBorder="1" applyAlignment="1">
      <alignment horizontal="center" vertical="center" shrinkToFit="1"/>
    </xf>
    <xf numFmtId="0" fontId="68" fillId="0" borderId="33" xfId="2" applyFont="1" applyFill="1" applyBorder="1" applyAlignment="1">
      <alignment horizontal="center" vertical="center" shrinkToFit="1"/>
    </xf>
    <xf numFmtId="0" fontId="68" fillId="0" borderId="36" xfId="2" applyFont="1" applyFill="1" applyBorder="1" applyAlignment="1">
      <alignment horizontal="center" vertical="center" shrinkToFit="1"/>
    </xf>
    <xf numFmtId="0" fontId="18" fillId="0" borderId="132" xfId="0" applyFont="1" applyFill="1" applyBorder="1">
      <alignment vertical="center"/>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178" fontId="12" fillId="0" borderId="18" xfId="0" applyNumberFormat="1" applyFont="1" applyBorder="1" applyAlignment="1">
      <alignment horizontal="left" vertical="center" wrapText="1" shrinkToFit="1"/>
    </xf>
    <xf numFmtId="178" fontId="12" fillId="0" borderId="19" xfId="0" applyNumberFormat="1" applyFont="1" applyBorder="1" applyAlignment="1">
      <alignment horizontal="left" vertical="center" wrapText="1" shrinkToFit="1"/>
    </xf>
    <xf numFmtId="178" fontId="12" fillId="0" borderId="20" xfId="0" applyNumberFormat="1" applyFont="1" applyBorder="1" applyAlignment="1">
      <alignment horizontal="left" vertical="center" wrapText="1" shrinkToFit="1"/>
    </xf>
    <xf numFmtId="0" fontId="18" fillId="0" borderId="15" xfId="0" applyFont="1" applyFill="1" applyBorder="1" applyAlignment="1">
      <alignment vertical="center" wrapText="1"/>
    </xf>
    <xf numFmtId="0" fontId="18" fillId="0" borderId="16" xfId="0" applyFont="1" applyFill="1" applyBorder="1" applyAlignment="1">
      <alignment vertical="center" wrapText="1"/>
    </xf>
    <xf numFmtId="0" fontId="18" fillId="0" borderId="21" xfId="0" applyFont="1" applyFill="1" applyBorder="1" applyAlignment="1">
      <alignment vertical="center" wrapText="1"/>
    </xf>
    <xf numFmtId="0" fontId="18" fillId="0" borderId="7" xfId="0" applyFont="1" applyFill="1" applyBorder="1" applyAlignment="1">
      <alignment vertical="center" wrapText="1"/>
    </xf>
    <xf numFmtId="0" fontId="18" fillId="0" borderId="0" xfId="0" applyFont="1" applyFill="1" applyBorder="1" applyAlignment="1">
      <alignment vertical="center" wrapText="1"/>
    </xf>
    <xf numFmtId="0" fontId="18" fillId="0" borderId="8" xfId="0" applyFont="1" applyFill="1" applyBorder="1" applyAlignment="1">
      <alignment vertical="center" wrapText="1"/>
    </xf>
    <xf numFmtId="0" fontId="18" fillId="0" borderId="12" xfId="0" applyFont="1" applyFill="1" applyBorder="1" applyAlignment="1">
      <alignment vertical="center" wrapText="1"/>
    </xf>
    <xf numFmtId="0" fontId="18" fillId="0" borderId="13" xfId="0" applyFont="1" applyFill="1" applyBorder="1" applyAlignment="1">
      <alignment vertical="center" wrapText="1"/>
    </xf>
    <xf numFmtId="0" fontId="18" fillId="0" borderId="14" xfId="0" applyFont="1" applyFill="1" applyBorder="1" applyAlignment="1">
      <alignment vertical="center" wrapText="1"/>
    </xf>
    <xf numFmtId="0" fontId="0" fillId="0" borderId="15" xfId="0" applyFill="1" applyBorder="1">
      <alignment vertical="center"/>
    </xf>
    <xf numFmtId="0" fontId="0" fillId="0" borderId="16" xfId="0" applyFill="1" applyBorder="1">
      <alignment vertical="center"/>
    </xf>
    <xf numFmtId="0" fontId="5" fillId="0" borderId="1" xfId="0" applyFont="1" applyBorder="1" applyAlignment="1">
      <alignment vertical="center" wrapText="1"/>
    </xf>
    <xf numFmtId="0" fontId="6" fillId="0" borderId="1" xfId="0" applyFont="1" applyBorder="1" applyAlignment="1">
      <alignment vertical="center" wrapText="1"/>
    </xf>
    <xf numFmtId="0" fontId="6" fillId="0" borderId="18" xfId="0" applyFont="1" applyBorder="1" applyAlignment="1">
      <alignment vertical="center" wrapText="1"/>
    </xf>
    <xf numFmtId="0" fontId="11" fillId="0" borderId="7" xfId="0" applyFont="1" applyFill="1" applyBorder="1" applyAlignment="1">
      <alignment vertical="top" wrapText="1"/>
    </xf>
    <xf numFmtId="0" fontId="11" fillId="0" borderId="0" xfId="0" applyFont="1" applyFill="1" applyBorder="1" applyAlignment="1">
      <alignment vertical="top" wrapText="1"/>
    </xf>
    <xf numFmtId="0" fontId="11" fillId="0" borderId="12" xfId="0" applyFont="1" applyFill="1" applyBorder="1" applyAlignment="1">
      <alignment vertical="top" wrapText="1"/>
    </xf>
    <xf numFmtId="0" fontId="11" fillId="0" borderId="13" xfId="0" applyFont="1" applyFill="1" applyBorder="1" applyAlignment="1">
      <alignment vertical="top" wrapText="1"/>
    </xf>
    <xf numFmtId="0" fontId="12" fillId="0" borderId="18" xfId="0" applyFont="1" applyFill="1" applyBorder="1">
      <alignment vertical="center"/>
    </xf>
    <xf numFmtId="0" fontId="12" fillId="0" borderId="19" xfId="0" applyFont="1" applyFill="1" applyBorder="1">
      <alignment vertical="center"/>
    </xf>
    <xf numFmtId="0" fontId="12" fillId="0" borderId="20" xfId="0" applyFont="1" applyFill="1" applyBorder="1">
      <alignment vertical="center"/>
    </xf>
    <xf numFmtId="0" fontId="13" fillId="0" borderId="23" xfId="0" applyFont="1" applyFill="1" applyBorder="1" applyAlignment="1">
      <alignment horizontal="justify" vertical="center" wrapText="1"/>
    </xf>
    <xf numFmtId="0" fontId="13" fillId="0" borderId="24" xfId="0" applyFont="1" applyFill="1" applyBorder="1" applyAlignment="1">
      <alignment horizontal="justify" vertical="center" wrapText="1"/>
    </xf>
    <xf numFmtId="0" fontId="13" fillId="0" borderId="25" xfId="0" applyFont="1" applyFill="1" applyBorder="1" applyAlignment="1">
      <alignment horizontal="justify" vertical="center" wrapText="1"/>
    </xf>
    <xf numFmtId="0" fontId="13" fillId="0" borderId="85" xfId="0" applyFont="1" applyFill="1" applyBorder="1" applyAlignment="1">
      <alignment horizontal="justify" vertical="center" wrapText="1"/>
    </xf>
    <xf numFmtId="0" fontId="13" fillId="0" borderId="28" xfId="0" applyFont="1" applyFill="1" applyBorder="1" applyAlignment="1">
      <alignment horizontal="justify" vertical="center" wrapText="1"/>
    </xf>
    <xf numFmtId="0" fontId="13" fillId="0" borderId="86" xfId="0" applyFont="1" applyFill="1" applyBorder="1" applyAlignment="1">
      <alignment horizontal="justify" vertical="center" wrapText="1"/>
    </xf>
    <xf numFmtId="0" fontId="5" fillId="0" borderId="40" xfId="0" applyFont="1" applyFill="1" applyBorder="1" applyAlignment="1">
      <alignment horizontal="left" vertical="top" shrinkToFit="1"/>
    </xf>
    <xf numFmtId="0" fontId="5" fillId="0" borderId="24" xfId="0" applyFont="1" applyFill="1" applyBorder="1" applyAlignment="1">
      <alignment horizontal="left" vertical="top" shrinkToFit="1"/>
    </xf>
    <xf numFmtId="0" fontId="5" fillId="0" borderId="27" xfId="0" applyFont="1" applyFill="1" applyBorder="1" applyAlignment="1">
      <alignment horizontal="left" vertical="top" shrinkToFit="1"/>
    </xf>
    <xf numFmtId="0" fontId="5" fillId="0" borderId="41" xfId="0" applyFont="1" applyFill="1" applyBorder="1" applyAlignment="1">
      <alignment horizontal="left" vertical="top" shrinkToFit="1"/>
    </xf>
    <xf numFmtId="0" fontId="5" fillId="0" borderId="28" xfId="0" applyFont="1" applyFill="1" applyBorder="1" applyAlignment="1">
      <alignment horizontal="left" vertical="top" shrinkToFit="1"/>
    </xf>
    <xf numFmtId="0" fontId="5" fillId="0" borderId="30" xfId="0" applyFont="1" applyFill="1" applyBorder="1" applyAlignment="1">
      <alignment horizontal="left" vertical="top" shrinkToFit="1"/>
    </xf>
    <xf numFmtId="0" fontId="0" fillId="0" borderId="17" xfId="0" applyFont="1" applyFill="1" applyBorder="1">
      <alignment vertical="center"/>
    </xf>
    <xf numFmtId="0" fontId="18" fillId="0" borderId="17" xfId="0" applyFont="1" applyFill="1" applyBorder="1">
      <alignment vertical="center"/>
    </xf>
    <xf numFmtId="0" fontId="27" fillId="3" borderId="1" xfId="0" applyFont="1" applyFill="1" applyBorder="1" applyAlignment="1">
      <alignment horizontal="left" vertical="center"/>
    </xf>
    <xf numFmtId="0" fontId="2" fillId="0" borderId="12" xfId="0" applyFont="1" applyFill="1" applyBorder="1" applyAlignment="1">
      <alignment vertical="center" shrinkToFit="1"/>
    </xf>
    <xf numFmtId="0" fontId="2" fillId="0" borderId="13" xfId="0" applyFont="1" applyFill="1" applyBorder="1" applyAlignment="1">
      <alignment vertical="center" shrinkToFit="1"/>
    </xf>
    <xf numFmtId="0" fontId="2" fillId="0" borderId="14" xfId="0" applyFont="1" applyFill="1" applyBorder="1" applyAlignment="1">
      <alignment vertical="center" shrinkToFit="1"/>
    </xf>
    <xf numFmtId="0" fontId="0" fillId="0" borderId="15" xfId="0" applyBorder="1" applyAlignment="1">
      <alignment vertical="center" shrinkToFit="1"/>
    </xf>
    <xf numFmtId="0" fontId="0" fillId="0" borderId="16" xfId="0"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0" fontId="4" fillId="0" borderId="52" xfId="0" applyFont="1" applyFill="1" applyBorder="1" applyAlignment="1">
      <alignment vertical="center" shrinkToFit="1"/>
    </xf>
    <xf numFmtId="0" fontId="5" fillId="0" borderId="16" xfId="0" applyFont="1" applyBorder="1" applyAlignment="1">
      <alignment vertical="center" shrinkToFit="1"/>
    </xf>
    <xf numFmtId="0" fontId="5" fillId="0" borderId="21" xfId="0" applyFont="1" applyBorder="1" applyAlignment="1">
      <alignment vertical="center" shrinkToFit="1"/>
    </xf>
    <xf numFmtId="0" fontId="5" fillId="0" borderId="7" xfId="0" applyFont="1" applyBorder="1" applyAlignment="1">
      <alignment vertical="center" shrinkToFit="1"/>
    </xf>
    <xf numFmtId="0" fontId="5" fillId="0" borderId="0" xfId="0" applyFont="1" applyBorder="1" applyAlignment="1">
      <alignment vertical="center" shrinkToFit="1"/>
    </xf>
    <xf numFmtId="0" fontId="5" fillId="0" borderId="8" xfId="0" applyFont="1" applyBorder="1" applyAlignment="1">
      <alignment vertical="center" shrinkToFit="1"/>
    </xf>
    <xf numFmtId="0" fontId="5" fillId="0" borderId="12" xfId="0" applyFont="1" applyBorder="1" applyAlignment="1">
      <alignment vertical="center" shrinkToFit="1"/>
    </xf>
    <xf numFmtId="0" fontId="5" fillId="0" borderId="13" xfId="0" applyFont="1" applyBorder="1" applyAlignment="1">
      <alignment vertical="center" shrinkToFit="1"/>
    </xf>
    <xf numFmtId="0" fontId="5" fillId="0" borderId="14" xfId="0" applyFont="1" applyBorder="1" applyAlignment="1">
      <alignment vertical="center" shrinkToFit="1"/>
    </xf>
    <xf numFmtId="0" fontId="89" fillId="0" borderId="19" xfId="0" applyFont="1" applyBorder="1">
      <alignment vertical="center"/>
    </xf>
    <xf numFmtId="0" fontId="84" fillId="11" borderId="18" xfId="0" applyFont="1" applyFill="1" applyBorder="1" applyAlignment="1">
      <alignment horizontal="center" vertical="center"/>
    </xf>
    <xf numFmtId="0" fontId="84" fillId="11" borderId="19" xfId="0" applyFont="1" applyFill="1" applyBorder="1" applyAlignment="1">
      <alignment horizontal="center" vertical="center"/>
    </xf>
    <xf numFmtId="0" fontId="84" fillId="11" borderId="20" xfId="0" applyFont="1" applyFill="1" applyBorder="1" applyAlignment="1">
      <alignment horizontal="center" vertical="center"/>
    </xf>
    <xf numFmtId="0" fontId="88" fillId="0" borderId="1" xfId="0" applyFont="1" applyBorder="1" applyAlignment="1">
      <alignment vertical="center" wrapText="1" shrinkToFit="1"/>
    </xf>
    <xf numFmtId="0" fontId="88" fillId="0" borderId="1" xfId="0" applyFont="1" applyBorder="1" applyAlignment="1">
      <alignment vertical="center" shrinkToFit="1"/>
    </xf>
    <xf numFmtId="0" fontId="87" fillId="12" borderId="118" xfId="0" applyFont="1" applyFill="1" applyBorder="1" applyAlignment="1">
      <alignment horizontal="distributed" vertical="center" wrapText="1"/>
    </xf>
    <xf numFmtId="0" fontId="87" fillId="12" borderId="128" xfId="0" applyFont="1" applyFill="1" applyBorder="1" applyAlignment="1">
      <alignment horizontal="distributed" vertical="center" wrapText="1"/>
    </xf>
    <xf numFmtId="0" fontId="87" fillId="12" borderId="5" xfId="0" applyFont="1" applyFill="1" applyBorder="1" applyAlignment="1">
      <alignment horizontal="distributed" vertical="center" wrapText="1"/>
    </xf>
    <xf numFmtId="0" fontId="87" fillId="12" borderId="6" xfId="0" applyFont="1" applyFill="1" applyBorder="1" applyAlignment="1">
      <alignment horizontal="distributed" vertical="center" wrapText="1"/>
    </xf>
    <xf numFmtId="0" fontId="89" fillId="0" borderId="18" xfId="0" applyFont="1" applyBorder="1" applyAlignment="1">
      <alignment vertical="center"/>
    </xf>
    <xf numFmtId="0" fontId="89" fillId="0" borderId="19" xfId="0" applyFont="1" applyBorder="1" applyAlignment="1">
      <alignment vertical="center"/>
    </xf>
    <xf numFmtId="0" fontId="89" fillId="0" borderId="20" xfId="0" applyFont="1" applyBorder="1" applyAlignment="1">
      <alignment vertical="center"/>
    </xf>
    <xf numFmtId="0" fontId="85" fillId="12" borderId="9" xfId="0" applyFont="1" applyFill="1" applyBorder="1" applyAlignment="1">
      <alignment horizontal="distributed"/>
    </xf>
    <xf numFmtId="0" fontId="85" fillId="12" borderId="10" xfId="0" applyFont="1" applyFill="1" applyBorder="1" applyAlignment="1">
      <alignment horizontal="distributed"/>
    </xf>
    <xf numFmtId="0" fontId="85" fillId="12" borderId="11" xfId="0" applyFont="1" applyFill="1" applyBorder="1" applyAlignment="1">
      <alignment horizontal="distributed"/>
    </xf>
    <xf numFmtId="0" fontId="85" fillId="12" borderId="118" xfId="0" applyFont="1" applyFill="1" applyBorder="1" applyAlignment="1">
      <alignment shrinkToFit="1"/>
    </xf>
    <xf numFmtId="0" fontId="85" fillId="12" borderId="128" xfId="0" applyFont="1" applyFill="1" applyBorder="1" applyAlignment="1">
      <alignment shrinkToFit="1"/>
    </xf>
    <xf numFmtId="0" fontId="85" fillId="12" borderId="118" xfId="0" applyFont="1" applyFill="1" applyBorder="1" applyAlignment="1">
      <alignment horizontal="distributed" vertical="center"/>
    </xf>
    <xf numFmtId="0" fontId="85" fillId="12" borderId="128" xfId="0" applyFont="1" applyFill="1" applyBorder="1" applyAlignment="1">
      <alignment horizontal="distributed" vertical="center"/>
    </xf>
    <xf numFmtId="0" fontId="89" fillId="0" borderId="12" xfId="0" applyFont="1" applyBorder="1" applyAlignment="1">
      <alignment vertical="center"/>
    </xf>
    <xf numFmtId="0" fontId="89" fillId="0" borderId="13" xfId="0" applyFont="1" applyBorder="1" applyAlignment="1">
      <alignment vertical="center"/>
    </xf>
    <xf numFmtId="0" fontId="89" fillId="0" borderId="22" xfId="0" applyFont="1" applyBorder="1" applyAlignment="1">
      <alignment vertical="center" wrapText="1"/>
    </xf>
    <xf numFmtId="0" fontId="85" fillId="12" borderId="120" xfId="0" applyFont="1" applyFill="1" applyBorder="1" applyAlignment="1">
      <alignment horizontal="distributed" vertical="center"/>
    </xf>
    <xf numFmtId="0" fontId="85" fillId="12" borderId="5" xfId="0" applyFont="1" applyFill="1" applyBorder="1" applyAlignment="1">
      <alignment horizontal="distributed" vertical="center"/>
    </xf>
    <xf numFmtId="0" fontId="85" fillId="12" borderId="6" xfId="0" applyFont="1" applyFill="1" applyBorder="1" applyAlignment="1">
      <alignment horizontal="distributed" vertical="center"/>
    </xf>
    <xf numFmtId="0" fontId="85" fillId="12" borderId="121" xfId="0" applyFont="1" applyFill="1" applyBorder="1" applyAlignment="1">
      <alignment horizontal="distributed" vertical="center"/>
    </xf>
    <xf numFmtId="0" fontId="85" fillId="12" borderId="0" xfId="0" applyFont="1" applyFill="1" applyBorder="1" applyAlignment="1">
      <alignment horizontal="distributed" vertical="center"/>
    </xf>
    <xf numFmtId="0" fontId="85" fillId="12" borderId="8" xfId="0" applyFont="1" applyFill="1" applyBorder="1" applyAlignment="1">
      <alignment horizontal="distributed" vertical="center"/>
    </xf>
    <xf numFmtId="0" fontId="85" fillId="12" borderId="123" xfId="0" applyFont="1" applyFill="1" applyBorder="1" applyAlignment="1">
      <alignment horizontal="distributed" vertical="center"/>
    </xf>
    <xf numFmtId="0" fontId="85" fillId="12" borderId="10" xfId="0" applyFont="1" applyFill="1" applyBorder="1" applyAlignment="1">
      <alignment horizontal="distributed" vertical="center"/>
    </xf>
    <xf numFmtId="0" fontId="85" fillId="12" borderId="11" xfId="0" applyFont="1" applyFill="1" applyBorder="1" applyAlignment="1">
      <alignment horizontal="distributed" vertical="center"/>
    </xf>
    <xf numFmtId="0" fontId="89" fillId="0" borderId="19" xfId="0" applyFont="1" applyFill="1" applyBorder="1" applyAlignment="1">
      <alignment vertical="center"/>
    </xf>
    <xf numFmtId="0" fontId="89" fillId="0" borderId="19" xfId="0" applyFont="1" applyFill="1" applyBorder="1" applyAlignment="1">
      <alignment horizontal="center" vertical="center"/>
    </xf>
    <xf numFmtId="0" fontId="85" fillId="12" borderId="4" xfId="0" applyFont="1" applyFill="1" applyBorder="1" applyAlignment="1">
      <alignment horizontal="distributed" vertical="center" wrapText="1"/>
    </xf>
    <xf numFmtId="0" fontId="85" fillId="12" borderId="7" xfId="0" applyFont="1" applyFill="1" applyBorder="1" applyAlignment="1">
      <alignment horizontal="distributed" vertical="center"/>
    </xf>
    <xf numFmtId="0" fontId="85" fillId="12" borderId="9" xfId="0" applyFont="1" applyFill="1" applyBorder="1" applyAlignment="1">
      <alignment horizontal="distributed" vertical="center"/>
    </xf>
    <xf numFmtId="0" fontId="89" fillId="0" borderId="19" xfId="0" applyFont="1" applyBorder="1" applyAlignment="1">
      <alignment horizontal="right" vertical="center"/>
    </xf>
    <xf numFmtId="0" fontId="89" fillId="0" borderId="122" xfId="0" applyFont="1" applyFill="1" applyBorder="1" applyAlignment="1">
      <alignment horizontal="center" vertical="center"/>
    </xf>
    <xf numFmtId="0" fontId="89" fillId="0" borderId="16" xfId="0" applyFont="1" applyFill="1" applyBorder="1" applyAlignment="1">
      <alignment horizontal="center" vertical="center"/>
    </xf>
    <xf numFmtId="0" fontId="89" fillId="0" borderId="15" xfId="0" applyFont="1" applyBorder="1" applyAlignment="1">
      <alignment vertical="top" wrapText="1"/>
    </xf>
    <xf numFmtId="0" fontId="89" fillId="0" borderId="16" xfId="0" applyFont="1" applyBorder="1" applyAlignment="1">
      <alignment vertical="top" wrapText="1"/>
    </xf>
    <xf numFmtId="0" fontId="89" fillId="0" borderId="21" xfId="0" applyFont="1" applyBorder="1" applyAlignment="1">
      <alignment vertical="top" wrapText="1"/>
    </xf>
    <xf numFmtId="0" fontId="89" fillId="0" borderId="7" xfId="0" applyFont="1" applyBorder="1" applyAlignment="1">
      <alignment vertical="top" wrapText="1"/>
    </xf>
    <xf numFmtId="0" fontId="89" fillId="0" borderId="0" xfId="0" applyFont="1" applyBorder="1" applyAlignment="1">
      <alignment vertical="top" wrapText="1"/>
    </xf>
    <xf numFmtId="0" fontId="89" fillId="0" borderId="8" xfId="0" applyFont="1" applyBorder="1" applyAlignment="1">
      <alignment vertical="top" wrapText="1"/>
    </xf>
    <xf numFmtId="0" fontId="89" fillId="0" borderId="12" xfId="0" applyFont="1" applyBorder="1" applyAlignment="1">
      <alignment vertical="top" wrapText="1"/>
    </xf>
    <xf numFmtId="0" fontId="89" fillId="0" borderId="13" xfId="0" applyFont="1" applyBorder="1" applyAlignment="1">
      <alignment vertical="top" wrapText="1"/>
    </xf>
    <xf numFmtId="0" fontId="89" fillId="0" borderId="14" xfId="0" applyFont="1" applyBorder="1" applyAlignment="1">
      <alignment vertical="top" wrapText="1"/>
    </xf>
    <xf numFmtId="0" fontId="89" fillId="0" borderId="18" xfId="0" applyFont="1" applyBorder="1" applyAlignment="1">
      <alignment horizontal="left" vertical="center"/>
    </xf>
    <xf numFmtId="0" fontId="89" fillId="0" borderId="19" xfId="0" applyFont="1" applyBorder="1" applyAlignment="1">
      <alignment horizontal="left" vertical="center"/>
    </xf>
    <xf numFmtId="0" fontId="85" fillId="12" borderId="5" xfId="0" applyFont="1" applyFill="1" applyBorder="1" applyAlignment="1">
      <alignment horizontal="distributed" vertical="center" wrapText="1"/>
    </xf>
    <xf numFmtId="0" fontId="85" fillId="12" borderId="6" xfId="0" applyFont="1" applyFill="1" applyBorder="1" applyAlignment="1">
      <alignment horizontal="distributed" vertical="center" wrapText="1"/>
    </xf>
    <xf numFmtId="0" fontId="85" fillId="12" borderId="9" xfId="0" applyFont="1" applyFill="1" applyBorder="1" applyAlignment="1">
      <alignment horizontal="distributed" vertical="center" wrapText="1"/>
    </xf>
    <xf numFmtId="0" fontId="85" fillId="12" borderId="10" xfId="0" applyFont="1" applyFill="1" applyBorder="1" applyAlignment="1">
      <alignment horizontal="distributed" vertical="center" wrapText="1"/>
    </xf>
    <xf numFmtId="0" fontId="85" fillId="12" borderId="11" xfId="0" applyFont="1" applyFill="1" applyBorder="1" applyAlignment="1">
      <alignment horizontal="distributed" vertical="center" wrapText="1"/>
    </xf>
    <xf numFmtId="0" fontId="89" fillId="0" borderId="12" xfId="0" applyFont="1" applyBorder="1" applyAlignment="1">
      <alignment vertical="center" wrapText="1"/>
    </xf>
    <xf numFmtId="0" fontId="89" fillId="0" borderId="13" xfId="0" applyFont="1" applyBorder="1" applyAlignment="1">
      <alignment vertical="center" wrapText="1"/>
    </xf>
    <xf numFmtId="0" fontId="89" fillId="0" borderId="14" xfId="0" applyFont="1" applyBorder="1" applyAlignment="1">
      <alignment vertical="center" wrapText="1"/>
    </xf>
    <xf numFmtId="0" fontId="89" fillId="0" borderId="19" xfId="0" applyFont="1" applyFill="1" applyBorder="1" applyAlignment="1">
      <alignment horizontal="left" vertical="center"/>
    </xf>
    <xf numFmtId="0" fontId="89" fillId="0" borderId="20" xfId="0" applyFont="1" applyFill="1" applyBorder="1" applyAlignment="1">
      <alignment horizontal="left" vertical="center"/>
    </xf>
    <xf numFmtId="186" fontId="89" fillId="0" borderId="19" xfId="0" applyNumberFormat="1" applyFont="1" applyFill="1" applyBorder="1" applyAlignment="1">
      <alignment horizontal="right" vertical="center" shrinkToFit="1"/>
    </xf>
    <xf numFmtId="186" fontId="89" fillId="0" borderId="19" xfId="0" applyNumberFormat="1" applyFont="1" applyFill="1" applyBorder="1" applyAlignment="1">
      <alignment vertical="center" shrinkToFit="1"/>
    </xf>
    <xf numFmtId="186" fontId="89" fillId="0" borderId="20" xfId="0" applyNumberFormat="1" applyFont="1" applyFill="1" applyBorder="1" applyAlignment="1">
      <alignment vertical="center" shrinkToFit="1"/>
    </xf>
    <xf numFmtId="186" fontId="89" fillId="0" borderId="122" xfId="0" applyNumberFormat="1" applyFont="1" applyFill="1" applyBorder="1" applyAlignment="1">
      <alignment horizontal="right" vertical="center" shrinkToFit="1"/>
    </xf>
    <xf numFmtId="186" fontId="89" fillId="0" borderId="122" xfId="0" applyNumberFormat="1" applyFont="1" applyFill="1" applyBorder="1" applyAlignment="1">
      <alignment vertical="center" shrinkToFit="1"/>
    </xf>
    <xf numFmtId="186" fontId="89" fillId="0" borderId="119" xfId="0" applyNumberFormat="1" applyFont="1" applyFill="1" applyBorder="1" applyAlignment="1">
      <alignment vertical="center" shrinkToFit="1"/>
    </xf>
    <xf numFmtId="0" fontId="85" fillId="12" borderId="131" xfId="0" applyFont="1" applyFill="1" applyBorder="1" applyAlignment="1">
      <alignment horizontal="distributed" vertical="center"/>
    </xf>
    <xf numFmtId="0" fontId="85" fillId="12" borderId="62" xfId="0" applyFont="1" applyFill="1" applyBorder="1" applyAlignment="1">
      <alignment horizontal="distributed" vertical="center"/>
    </xf>
    <xf numFmtId="0" fontId="85" fillId="12" borderId="64" xfId="0" applyFont="1" applyFill="1" applyBorder="1" applyAlignment="1">
      <alignment horizontal="distributed" vertical="center"/>
    </xf>
    <xf numFmtId="0" fontId="5" fillId="0" borderId="1" xfId="0" applyFont="1" applyBorder="1">
      <alignment vertical="center"/>
    </xf>
    <xf numFmtId="0" fontId="85" fillId="12" borderId="120" xfId="0" applyFont="1" applyFill="1" applyBorder="1" applyAlignment="1">
      <alignment vertical="center" shrinkToFit="1"/>
    </xf>
    <xf numFmtId="0" fontId="85" fillId="12" borderId="5" xfId="0" applyFont="1" applyFill="1" applyBorder="1" applyAlignment="1">
      <alignment vertical="center" shrinkToFit="1"/>
    </xf>
    <xf numFmtId="0" fontId="85" fillId="12" borderId="6" xfId="0" applyFont="1" applyFill="1" applyBorder="1" applyAlignment="1">
      <alignment vertical="center" shrinkToFit="1"/>
    </xf>
    <xf numFmtId="0" fontId="85" fillId="12" borderId="121" xfId="0" applyFont="1" applyFill="1" applyBorder="1" applyAlignment="1">
      <alignment vertical="center" shrinkToFit="1"/>
    </xf>
    <xf numFmtId="0" fontId="85" fillId="12" borderId="0" xfId="0" applyFont="1" applyFill="1" applyBorder="1" applyAlignment="1">
      <alignment vertical="center" shrinkToFit="1"/>
    </xf>
    <xf numFmtId="0" fontId="85" fillId="12" borderId="8" xfId="0" applyFont="1" applyFill="1" applyBorder="1" applyAlignment="1">
      <alignment vertical="center" shrinkToFit="1"/>
    </xf>
    <xf numFmtId="0" fontId="85" fillId="12" borderId="127" xfId="0" applyFont="1" applyFill="1" applyBorder="1" applyAlignment="1">
      <alignment horizontal="distributed" vertical="center"/>
    </xf>
    <xf numFmtId="0" fontId="85" fillId="12" borderId="129" xfId="0" applyFont="1" applyFill="1" applyBorder="1" applyAlignment="1">
      <alignment horizontal="distributed" vertical="center"/>
    </xf>
    <xf numFmtId="0" fontId="11" fillId="0" borderId="1" xfId="0" applyFont="1" applyBorder="1" applyAlignment="1">
      <alignment vertical="center"/>
    </xf>
    <xf numFmtId="0" fontId="85" fillId="12" borderId="124" xfId="0" applyFont="1" applyFill="1" applyBorder="1" applyAlignment="1">
      <alignment horizontal="distributed" vertical="center"/>
    </xf>
    <xf numFmtId="0" fontId="85" fillId="12" borderId="125" xfId="0" applyFont="1" applyFill="1" applyBorder="1" applyAlignment="1">
      <alignment horizontal="distributed" vertical="center"/>
    </xf>
    <xf numFmtId="0" fontId="85" fillId="12" borderId="126" xfId="0" applyFont="1" applyFill="1" applyBorder="1" applyAlignment="1">
      <alignment horizontal="distributed" vertical="center"/>
    </xf>
    <xf numFmtId="0" fontId="85" fillId="12" borderId="130" xfId="0" applyFont="1" applyFill="1" applyBorder="1" applyAlignment="1">
      <alignment vertical="center" shrinkToFit="1"/>
    </xf>
    <xf numFmtId="0" fontId="85" fillId="12" borderId="118" xfId="0" applyFont="1" applyFill="1" applyBorder="1" applyAlignment="1">
      <alignment vertical="center" shrinkToFit="1"/>
    </xf>
    <xf numFmtId="0" fontId="85" fillId="12" borderId="128" xfId="0" applyFont="1" applyFill="1" applyBorder="1" applyAlignment="1">
      <alignment vertical="center" shrinkToFit="1"/>
    </xf>
    <xf numFmtId="0" fontId="0" fillId="0" borderId="1" xfId="0" applyBorder="1">
      <alignment vertical="center"/>
    </xf>
    <xf numFmtId="0" fontId="89" fillId="0" borderId="1" xfId="0" applyFont="1" applyFill="1" applyBorder="1" applyAlignment="1">
      <alignment vertical="center"/>
    </xf>
    <xf numFmtId="0" fontId="89" fillId="0" borderId="18" xfId="0" applyFont="1" applyFill="1" applyBorder="1" applyAlignment="1">
      <alignment vertical="center"/>
    </xf>
    <xf numFmtId="0" fontId="85" fillId="12" borderId="130" xfId="0" applyFont="1" applyFill="1" applyBorder="1" applyAlignment="1">
      <alignment horizontal="distributed" shrinkToFit="1"/>
    </xf>
    <xf numFmtId="0" fontId="85" fillId="12" borderId="118" xfId="0" applyFont="1" applyFill="1" applyBorder="1" applyAlignment="1">
      <alignment horizontal="distributed" shrinkToFit="1"/>
    </xf>
    <xf numFmtId="0" fontId="85" fillId="12" borderId="128" xfId="0" applyFont="1" applyFill="1" applyBorder="1" applyAlignment="1">
      <alignment horizontal="distributed" shrinkToFit="1"/>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vertical="center" shrinkToFit="1"/>
    </xf>
    <xf numFmtId="0" fontId="5" fillId="0" borderId="16" xfId="0" applyFont="1" applyFill="1" applyBorder="1" applyAlignment="1">
      <alignment vertical="center" shrinkToFit="1"/>
    </xf>
    <xf numFmtId="0" fontId="5" fillId="0" borderId="21" xfId="0" applyFont="1" applyFill="1" applyBorder="1" applyAlignment="1">
      <alignment vertical="center" shrinkToFit="1"/>
    </xf>
    <xf numFmtId="0" fontId="5" fillId="0" borderId="7" xfId="0" applyFont="1" applyFill="1" applyBorder="1" applyAlignment="1">
      <alignment vertical="center" shrinkToFit="1"/>
    </xf>
    <xf numFmtId="0" fontId="5" fillId="0" borderId="0" xfId="0" applyFont="1" applyFill="1" applyBorder="1" applyAlignment="1">
      <alignment vertical="center" shrinkToFit="1"/>
    </xf>
    <xf numFmtId="0" fontId="5" fillId="0" borderId="8" xfId="0" applyFont="1" applyFill="1" applyBorder="1" applyAlignment="1">
      <alignment vertical="center" shrinkToFit="1"/>
    </xf>
    <xf numFmtId="0" fontId="5" fillId="0" borderId="12" xfId="0" applyFont="1" applyFill="1" applyBorder="1" applyAlignment="1">
      <alignment vertical="center" shrinkToFit="1"/>
    </xf>
    <xf numFmtId="0" fontId="5" fillId="0" borderId="13" xfId="0" applyFont="1" applyFill="1" applyBorder="1" applyAlignment="1">
      <alignment vertical="center" shrinkToFit="1"/>
    </xf>
    <xf numFmtId="0" fontId="5" fillId="0" borderId="14" xfId="0" applyFont="1" applyFill="1" applyBorder="1" applyAlignment="1">
      <alignment vertical="center" shrinkToFit="1"/>
    </xf>
    <xf numFmtId="0" fontId="0" fillId="3" borderId="17" xfId="0" applyFont="1" applyFill="1" applyBorder="1">
      <alignment vertical="center"/>
    </xf>
    <xf numFmtId="0" fontId="18" fillId="3" borderId="17" xfId="0" applyFont="1" applyFill="1" applyBorder="1">
      <alignment vertical="center"/>
    </xf>
    <xf numFmtId="176" fontId="36" fillId="0" borderId="15" xfId="0" applyNumberFormat="1" applyFont="1" applyFill="1" applyBorder="1" applyAlignment="1">
      <alignment horizontal="center" vertical="center"/>
    </xf>
    <xf numFmtId="176" fontId="36" fillId="0" borderId="16" xfId="0" applyNumberFormat="1" applyFont="1" applyFill="1" applyBorder="1" applyAlignment="1">
      <alignment horizontal="center" vertical="center"/>
    </xf>
    <xf numFmtId="176" fontId="36" fillId="0" borderId="21" xfId="0" applyNumberFormat="1" applyFont="1" applyFill="1" applyBorder="1" applyAlignment="1">
      <alignment horizontal="center" vertical="center"/>
    </xf>
    <xf numFmtId="176" fontId="36" fillId="0" borderId="12" xfId="0" applyNumberFormat="1" applyFont="1" applyFill="1" applyBorder="1" applyAlignment="1">
      <alignment horizontal="center" vertical="center"/>
    </xf>
    <xf numFmtId="176" fontId="36" fillId="0" borderId="13" xfId="0" applyNumberFormat="1" applyFont="1" applyFill="1" applyBorder="1" applyAlignment="1">
      <alignment horizontal="center" vertical="center"/>
    </xf>
    <xf numFmtId="176" fontId="36" fillId="0" borderId="14" xfId="0" applyNumberFormat="1" applyFont="1" applyFill="1" applyBorder="1" applyAlignment="1">
      <alignment horizontal="center" vertical="center"/>
    </xf>
    <xf numFmtId="176" fontId="36" fillId="0" borderId="18" xfId="0" applyNumberFormat="1" applyFont="1" applyFill="1" applyBorder="1" applyAlignment="1">
      <alignment horizontal="center" vertical="center" shrinkToFit="1"/>
    </xf>
    <xf numFmtId="176" fontId="36" fillId="0" borderId="19" xfId="0" applyNumberFormat="1" applyFont="1" applyFill="1" applyBorder="1" applyAlignment="1">
      <alignment horizontal="center" vertical="center" shrinkToFit="1"/>
    </xf>
    <xf numFmtId="176" fontId="36" fillId="0" borderId="20" xfId="0" applyNumberFormat="1" applyFont="1" applyFill="1" applyBorder="1" applyAlignment="1">
      <alignment horizontal="center" vertical="center" shrinkToFit="1"/>
    </xf>
    <xf numFmtId="0" fontId="11" fillId="0" borderId="7" xfId="0" applyFont="1" applyFill="1" applyBorder="1" applyAlignment="1">
      <alignment vertical="top"/>
    </xf>
    <xf numFmtId="0" fontId="12" fillId="0" borderId="0" xfId="0" applyFont="1" applyFill="1" applyBorder="1" applyAlignment="1">
      <alignment vertical="top"/>
    </xf>
    <xf numFmtId="0" fontId="12" fillId="0" borderId="12" xfId="0" applyFont="1" applyFill="1" applyBorder="1" applyAlignment="1">
      <alignment vertical="top"/>
    </xf>
    <xf numFmtId="0" fontId="12" fillId="0" borderId="13" xfId="0" applyFont="1" applyFill="1" applyBorder="1" applyAlignment="1">
      <alignment vertical="top"/>
    </xf>
    <xf numFmtId="176" fontId="35" fillId="0" borderId="15" xfId="0" applyNumberFormat="1" applyFont="1" applyFill="1" applyBorder="1" applyAlignment="1">
      <alignment horizontal="center" vertical="center" shrinkToFit="1"/>
    </xf>
    <xf numFmtId="176" fontId="35" fillId="0" borderId="16" xfId="0" applyNumberFormat="1" applyFont="1" applyFill="1" applyBorder="1" applyAlignment="1">
      <alignment horizontal="center" vertical="center" shrinkToFit="1"/>
    </xf>
    <xf numFmtId="176" fontId="35" fillId="0" borderId="7" xfId="0" applyNumberFormat="1" applyFont="1" applyFill="1" applyBorder="1" applyAlignment="1">
      <alignment horizontal="center" vertical="center" shrinkToFit="1"/>
    </xf>
    <xf numFmtId="176" fontId="35" fillId="0" borderId="0" xfId="0" applyNumberFormat="1" applyFont="1" applyFill="1" applyBorder="1" applyAlignment="1">
      <alignment horizontal="center" vertical="center" shrinkToFit="1"/>
    </xf>
    <xf numFmtId="176" fontId="35" fillId="0" borderId="21" xfId="0" applyNumberFormat="1" applyFont="1" applyFill="1" applyBorder="1" applyAlignment="1">
      <alignment horizontal="center" vertical="center" shrinkToFit="1"/>
    </xf>
    <xf numFmtId="176" fontId="35" fillId="0" borderId="8" xfId="0" applyNumberFormat="1" applyFont="1" applyFill="1" applyBorder="1" applyAlignment="1">
      <alignment horizontal="center" vertical="center" shrinkToFi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3" xfId="0" applyFont="1" applyFill="1" applyBorder="1" applyAlignment="1">
      <alignment horizontal="left" vertical="center" wrapText="1"/>
    </xf>
    <xf numFmtId="0" fontId="18" fillId="0" borderId="14" xfId="0" applyFont="1" applyFill="1" applyBorder="1" applyAlignment="1">
      <alignment horizontal="left" vertical="center" wrapText="1"/>
    </xf>
    <xf numFmtId="178" fontId="35" fillId="0" borderId="15" xfId="0" applyNumberFormat="1" applyFont="1" applyFill="1" applyBorder="1" applyAlignment="1">
      <alignment horizontal="center" vertical="center"/>
    </xf>
    <xf numFmtId="178" fontId="35" fillId="0" borderId="16" xfId="0" applyNumberFormat="1" applyFont="1" applyFill="1" applyBorder="1" applyAlignment="1">
      <alignment horizontal="center" vertical="center"/>
    </xf>
    <xf numFmtId="178" fontId="35" fillId="0" borderId="21" xfId="0" applyNumberFormat="1" applyFont="1" applyFill="1" applyBorder="1" applyAlignment="1">
      <alignment horizontal="center" vertical="center"/>
    </xf>
    <xf numFmtId="0" fontId="8" fillId="0" borderId="1" xfId="0" applyFont="1" applyFill="1" applyBorder="1" applyAlignment="1">
      <alignment vertical="center" shrinkToFit="1"/>
    </xf>
    <xf numFmtId="0" fontId="8" fillId="0" borderId="18" xfId="0" applyFont="1" applyFill="1" applyBorder="1" applyAlignment="1">
      <alignment vertical="center" shrinkToFit="1"/>
    </xf>
    <xf numFmtId="0" fontId="8" fillId="0" borderId="19" xfId="0" applyFont="1" applyFill="1" applyBorder="1" applyAlignment="1">
      <alignment vertical="center" shrinkToFit="1"/>
    </xf>
    <xf numFmtId="0" fontId="8" fillId="0" borderId="20" xfId="0" applyFont="1" applyFill="1" applyBorder="1" applyAlignment="1">
      <alignment vertical="center" shrinkToFit="1"/>
    </xf>
    <xf numFmtId="178" fontId="35" fillId="0" borderId="18" xfId="0" applyNumberFormat="1" applyFont="1" applyFill="1" applyBorder="1" applyAlignment="1">
      <alignment horizontal="center" vertical="center"/>
    </xf>
    <xf numFmtId="178" fontId="35" fillId="0" borderId="19" xfId="0" applyNumberFormat="1" applyFont="1" applyFill="1" applyBorder="1" applyAlignment="1">
      <alignment horizontal="center" vertical="center"/>
    </xf>
    <xf numFmtId="178" fontId="35" fillId="0" borderId="20" xfId="0" applyNumberFormat="1" applyFont="1" applyFill="1" applyBorder="1" applyAlignment="1">
      <alignment horizontal="center" vertical="center"/>
    </xf>
    <xf numFmtId="176" fontId="35" fillId="0" borderId="13" xfId="0" applyNumberFormat="1" applyFont="1" applyFill="1" applyBorder="1" applyAlignment="1">
      <alignment horizontal="center" vertical="center" shrinkToFit="1"/>
    </xf>
    <xf numFmtId="176" fontId="35" fillId="0" borderId="14" xfId="0" applyNumberFormat="1" applyFont="1" applyFill="1" applyBorder="1" applyAlignment="1">
      <alignment horizontal="center" vertical="center" shrinkToFi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7" fillId="0" borderId="1" xfId="0" applyFont="1" applyFill="1" applyBorder="1" applyAlignment="1">
      <alignment horizontal="distributed" vertical="center" wrapText="1"/>
    </xf>
    <xf numFmtId="0" fontId="18" fillId="0" borderId="15"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7"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3" xfId="0" applyFont="1" applyFill="1" applyBorder="1" applyAlignment="1">
      <alignment horizontal="left" vertical="center"/>
    </xf>
    <xf numFmtId="0" fontId="18" fillId="0" borderId="14" xfId="0" applyFont="1" applyFill="1" applyBorder="1" applyAlignment="1">
      <alignment horizontal="left" vertical="center"/>
    </xf>
    <xf numFmtId="176" fontId="35" fillId="0" borderId="12" xfId="0" applyNumberFormat="1" applyFont="1" applyFill="1" applyBorder="1" applyAlignment="1">
      <alignment horizontal="center" vertical="center" shrinkToFit="1"/>
    </xf>
    <xf numFmtId="0" fontId="89" fillId="0" borderId="1" xfId="0" applyFont="1" applyBorder="1" applyAlignment="1">
      <alignment vertical="center" wrapText="1"/>
    </xf>
    <xf numFmtId="0" fontId="89" fillId="0" borderId="20" xfId="0" applyFont="1" applyBorder="1" applyAlignment="1">
      <alignment vertical="center" wrapText="1"/>
    </xf>
    <xf numFmtId="0" fontId="89" fillId="0" borderId="1" xfId="0" applyFont="1" applyBorder="1" applyAlignment="1">
      <alignment horizontal="left" vertical="center" wrapText="1"/>
    </xf>
    <xf numFmtId="0" fontId="89" fillId="0" borderId="1" xfId="0" applyFont="1" applyBorder="1" applyAlignment="1">
      <alignment horizontal="left" vertical="center"/>
    </xf>
    <xf numFmtId="0" fontId="89" fillId="0" borderId="1" xfId="0" applyFont="1" applyBorder="1" applyAlignment="1">
      <alignment vertical="center"/>
    </xf>
    <xf numFmtId="0" fontId="89" fillId="0" borderId="15" xfId="0" applyFont="1" applyBorder="1" applyAlignment="1">
      <alignment vertical="center" wrapText="1"/>
    </xf>
    <xf numFmtId="0" fontId="89" fillId="0" borderId="16" xfId="0" applyFont="1" applyBorder="1" applyAlignment="1">
      <alignment vertical="center" wrapText="1"/>
    </xf>
    <xf numFmtId="0" fontId="89" fillId="0" borderId="21" xfId="0" applyFont="1" applyBorder="1" applyAlignment="1">
      <alignment vertical="center" wrapText="1"/>
    </xf>
    <xf numFmtId="186" fontId="89" fillId="0" borderId="19" xfId="0" applyNumberFormat="1" applyFont="1" applyFill="1" applyBorder="1" applyAlignment="1">
      <alignment horizontal="center" vertical="center" shrinkToFit="1"/>
    </xf>
    <xf numFmtId="186" fontId="89" fillId="0" borderId="122" xfId="0" applyNumberFormat="1" applyFont="1" applyFill="1" applyBorder="1" applyAlignment="1">
      <alignment horizontal="center" vertical="center" shrinkToFit="1"/>
    </xf>
    <xf numFmtId="0" fontId="89" fillId="0" borderId="20" xfId="0" applyFont="1" applyBorder="1" applyAlignment="1">
      <alignment horizontal="left" vertical="center"/>
    </xf>
    <xf numFmtId="0" fontId="88" fillId="0" borderId="20" xfId="0" applyFont="1" applyBorder="1" applyAlignment="1">
      <alignment vertical="center" wrapText="1" shrinkToFit="1"/>
    </xf>
    <xf numFmtId="0" fontId="89" fillId="0" borderId="18" xfId="0" applyFont="1" applyBorder="1">
      <alignment vertical="center"/>
    </xf>
    <xf numFmtId="0" fontId="89" fillId="0" borderId="20" xfId="0" applyFont="1" applyBorder="1">
      <alignment vertical="center"/>
    </xf>
    <xf numFmtId="0" fontId="89" fillId="0" borderId="18" xfId="0" applyFont="1" applyBorder="1" applyAlignment="1">
      <alignment vertical="center" wrapText="1"/>
    </xf>
  </cellXfs>
  <cellStyles count="44">
    <cellStyle name="Calc Currency (0)" xfId="14"/>
    <cellStyle name="Grey" xfId="15"/>
    <cellStyle name="Header1" xfId="16"/>
    <cellStyle name="Header2" xfId="17"/>
    <cellStyle name="Input [yellow]" xfId="18"/>
    <cellStyle name="Normal - Style1" xfId="19"/>
    <cellStyle name="Normal_#18-Internet" xfId="20"/>
    <cellStyle name="Percent [2]" xfId="21"/>
    <cellStyle name="パーセント 2" xfId="22"/>
    <cellStyle name="桁区切り 2" xfId="3"/>
    <cellStyle name="桁区切り 2 2" xfId="23"/>
    <cellStyle name="桁区切り 2 3" xfId="13"/>
    <cellStyle name="桁区切り 2 3 2" xfId="43"/>
    <cellStyle name="桁区切り 3" xfId="24"/>
    <cellStyle name="桁区切り 4" xfId="25"/>
    <cellStyle name="標準" xfId="0" builtinId="0"/>
    <cellStyle name="標準 10" xfId="4"/>
    <cellStyle name="標準 11" xfId="26"/>
    <cellStyle name="標準 11 2" xfId="12"/>
    <cellStyle name="標準 11 2 2" xfId="42"/>
    <cellStyle name="標準 12" xfId="27"/>
    <cellStyle name="標準 12 2" xfId="28"/>
    <cellStyle name="標準 13" xfId="29"/>
    <cellStyle name="標準 14" xfId="30"/>
    <cellStyle name="標準 15" xfId="31"/>
    <cellStyle name="標準 2" xfId="2"/>
    <cellStyle name="標準 2 2" xfId="32"/>
    <cellStyle name="標準 20" xfId="33"/>
    <cellStyle name="標準 21" xfId="34"/>
    <cellStyle name="標準 3" xfId="1"/>
    <cellStyle name="標準 3 2" xfId="35"/>
    <cellStyle name="標準 3 3" xfId="36"/>
    <cellStyle name="標準 4" xfId="5"/>
    <cellStyle name="標準 5" xfId="6"/>
    <cellStyle name="標準 5 2" xfId="37"/>
    <cellStyle name="標準 6" xfId="7"/>
    <cellStyle name="標準 6 2" xfId="38"/>
    <cellStyle name="標準 7" xfId="8"/>
    <cellStyle name="標準 8" xfId="9"/>
    <cellStyle name="標準 8 2" xfId="10"/>
    <cellStyle name="標準 9" xfId="11"/>
    <cellStyle name="標準_様式（P25～P38)" xfId="39"/>
    <cellStyle name="標準KIKU" xfId="40"/>
    <cellStyle name="未定義" xfId="41"/>
  </cellStyles>
  <dxfs count="86">
    <dxf>
      <fill>
        <patternFill>
          <bgColor theme="5" tint="0.59996337778862885"/>
        </patternFill>
      </fill>
    </dxf>
    <dxf>
      <fill>
        <patternFill>
          <bgColor rgb="FFE6B8B7"/>
        </patternFill>
      </fill>
    </dxf>
    <dxf>
      <fill>
        <patternFill>
          <bgColor rgb="FFE6B8B7"/>
        </patternFill>
      </fill>
    </dxf>
    <dxf>
      <fill>
        <patternFill>
          <bgColor rgb="FFE6B8B7"/>
        </patternFill>
      </fill>
    </dxf>
    <dxf>
      <fill>
        <patternFill>
          <bgColor theme="5" tint="0.59996337778862885"/>
        </patternFill>
      </fill>
    </dxf>
    <dxf>
      <fill>
        <patternFill>
          <bgColor theme="5" tint="0.59996337778862885"/>
        </patternFill>
      </fill>
    </dxf>
    <dxf>
      <fill>
        <patternFill>
          <bgColor rgb="FFFF33CC"/>
        </patternFill>
      </fill>
    </dxf>
    <dxf>
      <fill>
        <patternFill>
          <bgColor rgb="FFFF33CC"/>
        </patternFill>
      </fill>
    </dxf>
    <dxf>
      <fill>
        <patternFill>
          <bgColor rgb="FFCCECFF"/>
        </patternFill>
      </fill>
    </dxf>
    <dxf>
      <fill>
        <patternFill>
          <bgColor rgb="FF0066CC"/>
        </patternFill>
      </fill>
    </dxf>
    <dxf>
      <fill>
        <patternFill>
          <bgColor rgb="FFFF6600"/>
        </patternFill>
      </fill>
    </dxf>
    <dxf>
      <fill>
        <patternFill>
          <bgColor rgb="FFFF9933"/>
        </patternFill>
      </fill>
    </dxf>
    <dxf>
      <fill>
        <patternFill>
          <bgColor rgb="FF008000"/>
        </patternFill>
      </fill>
    </dxf>
    <dxf>
      <fill>
        <patternFill>
          <bgColor theme="5" tint="0.59996337778862885"/>
        </patternFill>
      </fill>
    </dxf>
    <dxf>
      <fill>
        <patternFill>
          <bgColor rgb="FFE6B8B7"/>
        </patternFill>
      </fill>
    </dxf>
    <dxf>
      <fill>
        <patternFill>
          <bgColor rgb="FFE6B8B7"/>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9933"/>
        </patternFill>
      </fill>
    </dxf>
    <dxf>
      <fill>
        <patternFill>
          <bgColor rgb="FF008000"/>
        </patternFill>
      </fill>
    </dxf>
    <dxf>
      <fill>
        <patternFill>
          <bgColor rgb="FFFF33CC"/>
        </patternFill>
      </fill>
    </dxf>
    <dxf>
      <fill>
        <patternFill>
          <bgColor rgb="FFFF33CC"/>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0066CC"/>
        </patternFill>
      </fill>
    </dxf>
    <dxf>
      <fill>
        <patternFill>
          <bgColor rgb="FFFF6600"/>
        </patternFill>
      </fill>
    </dxf>
    <dxf>
      <fill>
        <patternFill>
          <bgColor rgb="FFFF9933"/>
        </patternFill>
      </fill>
    </dxf>
    <dxf>
      <fill>
        <patternFill>
          <bgColor rgb="FF008000"/>
        </patternFill>
      </fill>
    </dxf>
  </dxfs>
  <tableStyles count="0" defaultTableStyle="TableStyleMedium2" defaultPivotStyle="PivotStyleLight16"/>
  <colors>
    <mruColors>
      <color rgb="FFE6B8B7"/>
      <color rgb="FFFFE67A"/>
      <color rgb="FFFFFF99"/>
      <color rgb="FF008000"/>
      <color rgb="FFFF33CC"/>
      <color rgb="FF003300"/>
      <color rgb="FFE8380D"/>
      <color rgb="FFCCECFF"/>
      <color rgb="FF00CC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w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7.png"/><Relationship Id="rId18" Type="http://schemas.openxmlformats.org/officeDocument/2006/relationships/image" Target="../media/image19.png"/><Relationship Id="rId3" Type="http://schemas.openxmlformats.org/officeDocument/2006/relationships/image" Target="../media/image20.png"/><Relationship Id="rId21" Type="http://schemas.openxmlformats.org/officeDocument/2006/relationships/image" Target="../media/image3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29.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23.png"/><Relationship Id="rId15" Type="http://schemas.openxmlformats.org/officeDocument/2006/relationships/image" Target="../media/image16.png"/><Relationship Id="rId10" Type="http://schemas.openxmlformats.org/officeDocument/2006/relationships/image" Target="../media/image26.png"/><Relationship Id="rId19" Type="http://schemas.openxmlformats.org/officeDocument/2006/relationships/image" Target="../media/image30.png"/><Relationship Id="rId4" Type="http://schemas.openxmlformats.org/officeDocument/2006/relationships/image" Target="../media/image21.png"/><Relationship Id="rId9" Type="http://schemas.openxmlformats.org/officeDocument/2006/relationships/image" Target="../media/image25.png"/><Relationship Id="rId1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36.png"/><Relationship Id="rId3" Type="http://schemas.openxmlformats.org/officeDocument/2006/relationships/image" Target="../media/image3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34.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21.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16.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33</xdr:col>
      <xdr:colOff>678656</xdr:colOff>
      <xdr:row>6</xdr:row>
      <xdr:rowOff>5721</xdr:rowOff>
    </xdr:from>
    <xdr:to>
      <xdr:col>38</xdr:col>
      <xdr:colOff>678315</xdr:colOff>
      <xdr:row>12</xdr:row>
      <xdr:rowOff>27215</xdr:rowOff>
    </xdr:to>
    <xdr:sp macro="" textlink="">
      <xdr:nvSpPr>
        <xdr:cNvPr id="2" name="角丸四角形 1"/>
        <xdr:cNvSpPr/>
      </xdr:nvSpPr>
      <xdr:spPr>
        <a:xfrm>
          <a:off x="9822656" y="871630"/>
          <a:ext cx="3420000" cy="1268403"/>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6</xdr:col>
      <xdr:colOff>226218</xdr:colOff>
      <xdr:row>8</xdr:row>
      <xdr:rowOff>13489</xdr:rowOff>
    </xdr:from>
    <xdr:to>
      <xdr:col>29</xdr:col>
      <xdr:colOff>166687</xdr:colOff>
      <xdr:row>14</xdr:row>
      <xdr:rowOff>126731</xdr:rowOff>
    </xdr:to>
    <xdr:sp macro="" textlink="AI15">
      <xdr:nvSpPr>
        <xdr:cNvPr id="4" name="正方形/長方形 3"/>
        <xdr:cNvSpPr>
          <a:spLocks noChangeArrowheads="1" noTextEdit="1"/>
        </xdr:cNvSpPr>
      </xdr:nvSpPr>
      <xdr:spPr bwMode="auto">
        <a:xfrm>
          <a:off x="1869281" y="1466052"/>
          <a:ext cx="6238875" cy="1399117"/>
        </a:xfrm>
        <a:prstGeom prst="rect">
          <a:avLst/>
        </a:prstGeom>
        <a:noFill/>
        <a:ln w="9525">
          <a:noFill/>
          <a:miter lim="800000"/>
          <a:headEnd/>
          <a:tailEnd/>
        </a:ln>
      </xdr:spPr>
      <xdr:txBody>
        <a:bodyPr>
          <a:prstTxWarp prst="textPlain">
            <a:avLst/>
          </a:prstTxWarp>
        </a:bodyPr>
        <a:lstStyle/>
        <a:p>
          <a:fld id="{ADBBE914-2335-44B4-9D6F-2E7F2AC59DD3}"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33</xdr:col>
      <xdr:colOff>528637</xdr:colOff>
      <xdr:row>2</xdr:row>
      <xdr:rowOff>9523</xdr:rowOff>
    </xdr:from>
    <xdr:to>
      <xdr:col>40</xdr:col>
      <xdr:colOff>139282</xdr:colOff>
      <xdr:row>4</xdr:row>
      <xdr:rowOff>76200</xdr:rowOff>
    </xdr:to>
    <xdr:sp macro="" textlink="">
      <xdr:nvSpPr>
        <xdr:cNvPr id="5" name="角丸四角形吹き出し 4"/>
        <xdr:cNvSpPr/>
      </xdr:nvSpPr>
      <xdr:spPr>
        <a:xfrm>
          <a:off x="9644062" y="114298"/>
          <a:ext cx="4411245" cy="542927"/>
        </a:xfrm>
        <a:prstGeom prst="wedgeRoundRectCallout">
          <a:avLst>
            <a:gd name="adj1" fmla="val -5626"/>
            <a:gd name="adj2" fmla="val 103848"/>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200" b="0" cap="none" spc="0">
              <a:ln>
                <a:noFill/>
              </a:ln>
              <a:solidFill>
                <a:schemeClr val="tx1"/>
              </a:solidFill>
              <a:effectLst/>
              <a:latin typeface="+mn-ea"/>
              <a:ea typeface="+mn-ea"/>
            </a:rPr>
            <a:t>赤枠の欄のみ入力して下さい。</a:t>
          </a:r>
        </a:p>
      </xdr:txBody>
    </xdr:sp>
    <xdr:clientData/>
  </xdr:twoCellAnchor>
  <xdr:twoCellAnchor>
    <xdr:from>
      <xdr:col>1</xdr:col>
      <xdr:colOff>158756</xdr:colOff>
      <xdr:row>52</xdr:row>
      <xdr:rowOff>21171</xdr:rowOff>
    </xdr:from>
    <xdr:to>
      <xdr:col>15</xdr:col>
      <xdr:colOff>247070</xdr:colOff>
      <xdr:row>61</xdr:row>
      <xdr:rowOff>198971</xdr:rowOff>
    </xdr:to>
    <xdr:grpSp>
      <xdr:nvGrpSpPr>
        <xdr:cNvPr id="7" name="グループ化 6"/>
        <xdr:cNvGrpSpPr/>
      </xdr:nvGrpSpPr>
      <xdr:grpSpPr>
        <a:xfrm>
          <a:off x="428631" y="9990671"/>
          <a:ext cx="3866564" cy="2178050"/>
          <a:chOff x="95256" y="9906004"/>
          <a:chExt cx="3940647" cy="2178050"/>
        </a:xfrm>
      </xdr:grpSpPr>
      <xdr:grpSp>
        <xdr:nvGrpSpPr>
          <xdr:cNvPr id="15" name="グループ化 21"/>
          <xdr:cNvGrpSpPr>
            <a:grpSpLocks/>
          </xdr:cNvGrpSpPr>
        </xdr:nvGrpSpPr>
        <xdr:grpSpPr bwMode="auto">
          <a:xfrm>
            <a:off x="95256" y="9906004"/>
            <a:ext cx="3940647" cy="2178050"/>
            <a:chOff x="81643" y="12042321"/>
            <a:chExt cx="3524250" cy="2272393"/>
          </a:xfrm>
        </xdr:grpSpPr>
        <xdr:sp macro="" textlink="">
          <xdr:nvSpPr>
            <xdr:cNvPr id="29" name="正方形/長方形 21"/>
            <xdr:cNvSpPr>
              <a:spLocks noChangeArrowheads="1"/>
            </xdr:cNvSpPr>
          </xdr:nvSpPr>
          <xdr:spPr bwMode="auto">
            <a:xfrm>
              <a:off x="81643" y="12042321"/>
              <a:ext cx="3524250" cy="2272393"/>
            </a:xfrm>
            <a:prstGeom prst="rect">
              <a:avLst/>
            </a:prstGeom>
            <a:solidFill>
              <a:srgbClr val="FFFFFF"/>
            </a:solidFill>
            <a:ln w="9525">
              <a:solidFill>
                <a:srgbClr val="1F497D"/>
              </a:solidFill>
              <a:miter lim="800000"/>
              <a:headEnd/>
              <a:tailEnd/>
            </a:ln>
          </xdr:spPr>
        </xdr:sp>
        <xdr:cxnSp macro="">
          <xdr:nvCxnSpPr>
            <xdr:cNvPr id="30" name="直線コネクタ 29"/>
            <xdr:cNvCxnSpPr/>
          </xdr:nvCxnSpPr>
          <xdr:spPr>
            <a:xfrm rot="5400000">
              <a:off x="-157739"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xdr:cNvCxnSpPr/>
          </xdr:nvCxnSpPr>
          <xdr:spPr>
            <a:xfrm rot="5400000">
              <a:off x="499895" y="13119749"/>
              <a:ext cx="1723884"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xdr:cNvCxnSpPr/>
          </xdr:nvCxnSpPr>
          <xdr:spPr>
            <a:xfrm>
              <a:off x="327160" y="12541856"/>
              <a:ext cx="2937432" cy="0"/>
            </a:xfrm>
            <a:prstGeom prst="line">
              <a:avLst/>
            </a:prstGeom>
            <a:ln w="127000"/>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xdr:cNvCxnSpPr/>
          </xdr:nvCxnSpPr>
          <xdr:spPr>
            <a:xfrm>
              <a:off x="318391" y="13629078"/>
              <a:ext cx="2928663"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34" name="星 5 33"/>
            <xdr:cNvSpPr/>
          </xdr:nvSpPr>
          <xdr:spPr>
            <a:xfrm>
              <a:off x="1431985" y="12600624"/>
              <a:ext cx="315664" cy="333023"/>
            </a:xfrm>
            <a:prstGeom prst="star5">
              <a:avLst/>
            </a:prstGeom>
            <a:solidFill>
              <a:srgbClr val="FF0000"/>
            </a:solidFill>
            <a:ln>
              <a:noFill/>
            </a:ln>
          </xdr:spPr>
          <xdr:txBody>
            <a:bodyPr vertOverflow="clip" wrap="square" lIns="91440" tIns="45720" rIns="91440" bIns="45720" rtlCol="0" anchor="ctr" anchorCtr="0">
              <a:prstTxWarp prst="textPlain">
                <a:avLst>
                  <a:gd name="adj" fmla="val 49347"/>
                </a:avLst>
              </a:prstTxWarp>
              <a:noAutofit/>
            </a:bodyPr>
            <a:lstStyle/>
            <a:p>
              <a:endParaRPr lang="ja-JP" altLang="en-US"/>
            </a:p>
          </xdr:txBody>
        </xdr:sp>
        <xdr:sp macro="" textlink="">
          <xdr:nvSpPr>
            <xdr:cNvPr id="35" name="テキスト ボックス 34"/>
            <xdr:cNvSpPr txBox="1"/>
          </xdr:nvSpPr>
          <xdr:spPr>
            <a:xfrm>
              <a:off x="1493364" y="13462567"/>
              <a:ext cx="736550" cy="264460"/>
            </a:xfrm>
            <a:prstGeom prst="rect">
              <a:avLst/>
            </a:prstGeom>
            <a:solidFill>
              <a:schemeClr val="lt1"/>
            </a:solidFill>
            <a:ln w="349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400" b="1">
                  <a:latin typeface="+mj-ea"/>
                  <a:ea typeface="+mj-ea"/>
                </a:rPr>
                <a:t>A</a:t>
              </a:r>
              <a:r>
                <a:rPr kumimoji="1" lang="ja-JP" altLang="en-US" sz="1200" b="1">
                  <a:latin typeface="+mj-ea"/>
                  <a:ea typeface="+mj-ea"/>
                </a:rPr>
                <a:t>銀行</a:t>
              </a:r>
            </a:p>
          </xdr:txBody>
        </xdr:sp>
        <xdr:sp macro="" textlink="">
          <xdr:nvSpPr>
            <xdr:cNvPr id="36" name="二等辺三角形 28"/>
            <xdr:cNvSpPr>
              <a:spLocks noChangeArrowheads="1"/>
            </xdr:cNvSpPr>
          </xdr:nvSpPr>
          <xdr:spPr bwMode="auto">
            <a:xfrm rot="10800000">
              <a:off x="2467255" y="13484678"/>
              <a:ext cx="462643" cy="408214"/>
            </a:xfrm>
            <a:prstGeom prst="triangle">
              <a:avLst>
                <a:gd name="adj" fmla="val 50000"/>
              </a:avLst>
            </a:prstGeom>
            <a:solidFill>
              <a:srgbClr val="FFFFFF"/>
            </a:solidFill>
            <a:ln w="38100">
              <a:solidFill>
                <a:srgbClr val="1F497D"/>
              </a:solidFill>
              <a:miter lim="800000"/>
              <a:headEnd/>
              <a:tailEnd/>
            </a:ln>
          </xdr:spPr>
        </xdr:sp>
        <xdr:sp macro="" textlink="">
          <xdr:nvSpPr>
            <xdr:cNvPr id="37" name="テキスト ボックス 36"/>
            <xdr:cNvSpPr txBox="1"/>
          </xdr:nvSpPr>
          <xdr:spPr>
            <a:xfrm>
              <a:off x="2519273" y="13462567"/>
              <a:ext cx="569949" cy="38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800" b="1"/>
                <a:t>35</a:t>
              </a:r>
              <a:endParaRPr kumimoji="1" lang="ja-JP" altLang="en-US" sz="1800" b="1"/>
            </a:p>
          </xdr:txBody>
        </xdr:sp>
      </xdr:grpSp>
      <xdr:cxnSp macro="">
        <xdr:nvCxnSpPr>
          <xdr:cNvPr id="28" name="直線コネクタ 27"/>
          <xdr:cNvCxnSpPr/>
        </xdr:nvCxnSpPr>
        <xdr:spPr bwMode="auto">
          <a:xfrm rot="5400000">
            <a:off x="2607726" y="10943397"/>
            <a:ext cx="1661702" cy="0"/>
          </a:xfrm>
          <a:prstGeom prst="line">
            <a:avLst/>
          </a:prstGeom>
          <a:ln w="127000"/>
        </xdr:spPr>
        <xdr:style>
          <a:lnRef idx="1">
            <a:schemeClr val="accent1"/>
          </a:lnRef>
          <a:fillRef idx="0">
            <a:schemeClr val="accent1"/>
          </a:fillRef>
          <a:effectRef idx="0">
            <a:schemeClr val="accent1"/>
          </a:effectRef>
          <a:fontRef idx="minor">
            <a:schemeClr val="tx1"/>
          </a:fontRef>
        </xdr:style>
      </xdr:cxnSp>
      <xdr:sp macro="" textlink="">
        <xdr:nvSpPr>
          <xdr:cNvPr id="38" name="線吹き出し 1 (枠付き) 37"/>
          <xdr:cNvSpPr/>
        </xdr:nvSpPr>
        <xdr:spPr bwMode="auto">
          <a:xfrm>
            <a:off x="2093745" y="10508259"/>
            <a:ext cx="924973" cy="243743"/>
          </a:xfrm>
          <a:prstGeom prst="borderCallout1">
            <a:avLst>
              <a:gd name="adj1" fmla="val 59688"/>
              <a:gd name="adj2" fmla="val 1518"/>
              <a:gd name="adj3" fmla="val 37653"/>
              <a:gd name="adj4" fmla="val -21534"/>
            </a:avLst>
          </a:prstGeom>
          <a:solidFill>
            <a:schemeClr val="bg1"/>
          </a:solidFill>
          <a:ln w="28575">
            <a:solidFill>
              <a:schemeClr val="tx2"/>
            </a:solidFill>
          </a:ln>
        </xdr:spPr>
        <xdr:txBody>
          <a:bodyPr vertOverflow="clip" wrap="square" lIns="91440" tIns="45720" rIns="91440" bIns="45720" rtlCol="0" anchor="ctr" anchorCtr="0">
            <a:noAutofit/>
          </a:bodyPr>
          <a:lstStyle/>
          <a:p>
            <a:pPr algn="ctr"/>
            <a:r>
              <a:rPr kumimoji="1" lang="ja-JP" altLang="en-US" sz="1200" b="0" cap="none" spc="0">
                <a:ln>
                  <a:noFill/>
                </a:ln>
                <a:solidFill>
                  <a:schemeClr val="tx1"/>
                </a:solidFill>
                <a:effectLst/>
                <a:latin typeface="+mn-ea"/>
                <a:ea typeface="+mn-ea"/>
              </a:rPr>
              <a:t>訓練場所</a:t>
            </a:r>
          </a:p>
        </xdr:txBody>
      </xdr:sp>
      <xdr:pic>
        <xdr:nvPicPr>
          <xdr:cNvPr id="39" name="Picture 1697" descr="C:\Users\MNSKCS\AppData\Local\Microsoft\Windows\Temporary Internet Files\Content.IE5\F13760QK\MC900079266[1].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411157" y="10793416"/>
            <a:ext cx="18510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Picture 1698" descr="C:\Users\MNSKCS\AppData\Local\Microsoft\Windows\Temporary Internet Files\Content.IE5\JS4AKPM6\MC900046078[2].w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8481" y="10020303"/>
            <a:ext cx="209550"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1" name="テキスト ボックス 40"/>
          <xdr:cNvSpPr txBox="1"/>
        </xdr:nvSpPr>
        <xdr:spPr bwMode="auto">
          <a:xfrm>
            <a:off x="129089" y="10476966"/>
            <a:ext cx="218957" cy="866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ctr"/>
          <a:lstStyle/>
          <a:p>
            <a:r>
              <a:rPr kumimoji="1" lang="en-US" altLang="ja-JP" sz="1100">
                <a:latin typeface="+mn-ea"/>
                <a:ea typeface="+mn-ea"/>
              </a:rPr>
              <a:t>JR</a:t>
            </a:r>
            <a:r>
              <a:rPr kumimoji="1" lang="ja-JP" altLang="en-US" sz="1100">
                <a:latin typeface="+mn-ea"/>
                <a:ea typeface="+mn-ea"/>
              </a:rPr>
              <a:t>○○駅</a:t>
            </a:r>
          </a:p>
        </xdr:txBody>
      </xdr:sp>
      <xdr:sp macro="" textlink="">
        <xdr:nvSpPr>
          <xdr:cNvPr id="42" name="テキスト ボックス 41"/>
          <xdr:cNvSpPr txBox="1"/>
        </xdr:nvSpPr>
        <xdr:spPr bwMode="auto">
          <a:xfrm>
            <a:off x="2006089" y="10008302"/>
            <a:ext cx="987942" cy="2263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000"/>
              <a:t>△△前バス停</a:t>
            </a:r>
          </a:p>
        </xdr:txBody>
      </xdr:sp>
      <xdr:sp macro="" textlink="">
        <xdr:nvSpPr>
          <xdr:cNvPr id="45" name="テキスト ボックス 44"/>
          <xdr:cNvSpPr txBox="1"/>
        </xdr:nvSpPr>
        <xdr:spPr bwMode="auto">
          <a:xfrm>
            <a:off x="185798" y="11794277"/>
            <a:ext cx="3694487" cy="2549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JR</a:t>
            </a:r>
            <a:r>
              <a:rPr kumimoji="1" lang="ja-JP" altLang="en-US" sz="1100"/>
              <a:t>○○駅より徒歩５分、△△前バス停より徒歩３分</a:t>
            </a:r>
          </a:p>
        </xdr:txBody>
      </xdr:sp>
    </xdr:grpSp>
    <xdr:clientData/>
  </xdr:twoCellAnchor>
  <xdr:twoCellAnchor>
    <xdr:from>
      <xdr:col>24</xdr:col>
      <xdr:colOff>35090</xdr:colOff>
      <xdr:row>3</xdr:row>
      <xdr:rowOff>59920</xdr:rowOff>
    </xdr:from>
    <xdr:to>
      <xdr:col>29</xdr:col>
      <xdr:colOff>222344</xdr:colOff>
      <xdr:row>4</xdr:row>
      <xdr:rowOff>56575</xdr:rowOff>
    </xdr:to>
    <xdr:sp macro="" textlink="">
      <xdr:nvSpPr>
        <xdr:cNvPr id="49" name="テキスト ボックス 48"/>
        <xdr:cNvSpPr txBox="1"/>
      </xdr:nvSpPr>
      <xdr:spPr>
        <a:xfrm>
          <a:off x="6607340" y="571889"/>
          <a:ext cx="1556473" cy="234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95253</xdr:colOff>
      <xdr:row>0</xdr:row>
      <xdr:rowOff>83346</xdr:rowOff>
    </xdr:from>
    <xdr:to>
      <xdr:col>14</xdr:col>
      <xdr:colOff>120385</xdr:colOff>
      <xdr:row>5</xdr:row>
      <xdr:rowOff>68190</xdr:rowOff>
    </xdr:to>
    <xdr:pic>
      <xdr:nvPicPr>
        <xdr:cNvPr id="50" name="図 4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07534" y="83346"/>
          <a:ext cx="846664" cy="842094"/>
        </a:xfrm>
        <a:prstGeom prst="rect">
          <a:avLst/>
        </a:prstGeom>
      </xdr:spPr>
    </xdr:pic>
    <xdr:clientData/>
  </xdr:twoCellAnchor>
  <xdr:twoCellAnchor editAs="oneCell">
    <xdr:from>
      <xdr:col>14</xdr:col>
      <xdr:colOff>78054</xdr:colOff>
      <xdr:row>0</xdr:row>
      <xdr:rowOff>115097</xdr:rowOff>
    </xdr:from>
    <xdr:to>
      <xdr:col>23</xdr:col>
      <xdr:colOff>268553</xdr:colOff>
      <xdr:row>5</xdr:row>
      <xdr:rowOff>72983</xdr:rowOff>
    </xdr:to>
    <xdr:pic>
      <xdr:nvPicPr>
        <xdr:cNvPr id="51" name="図 5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1867" y="115097"/>
          <a:ext cx="2655092" cy="815136"/>
        </a:xfrm>
        <a:prstGeom prst="rect">
          <a:avLst/>
        </a:prstGeom>
      </xdr:spPr>
    </xdr:pic>
    <xdr:clientData/>
  </xdr:twoCellAnchor>
  <xdr:twoCellAnchor editAs="oneCell">
    <xdr:from>
      <xdr:col>0</xdr:col>
      <xdr:colOff>71438</xdr:colOff>
      <xdr:row>8</xdr:row>
      <xdr:rowOff>119062</xdr:rowOff>
    </xdr:from>
    <xdr:to>
      <xdr:col>5</xdr:col>
      <xdr:colOff>269220</xdr:colOff>
      <xdr:row>14</xdr:row>
      <xdr:rowOff>130373</xdr:rowOff>
    </xdr:to>
    <xdr:pic>
      <xdr:nvPicPr>
        <xdr:cNvPr id="54" name="図 5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438" y="1571625"/>
          <a:ext cx="1567001" cy="1297186"/>
        </a:xfrm>
        <a:prstGeom prst="rect">
          <a:avLst/>
        </a:prstGeom>
      </xdr:spPr>
    </xdr:pic>
    <xdr:clientData/>
  </xdr:twoCellAnchor>
  <xdr:twoCellAnchor>
    <xdr:from>
      <xdr:col>41</xdr:col>
      <xdr:colOff>419100</xdr:colOff>
      <xdr:row>2</xdr:row>
      <xdr:rowOff>57150</xdr:rowOff>
    </xdr:from>
    <xdr:to>
      <xdr:col>53</xdr:col>
      <xdr:colOff>130175</xdr:colOff>
      <xdr:row>12</xdr:row>
      <xdr:rowOff>34396</xdr:rowOff>
    </xdr:to>
    <xdr:grpSp>
      <xdr:nvGrpSpPr>
        <xdr:cNvPr id="80" name="グループ化 79"/>
        <xdr:cNvGrpSpPr/>
      </xdr:nvGrpSpPr>
      <xdr:grpSpPr>
        <a:xfrm>
          <a:off x="14785975" y="342900"/>
          <a:ext cx="7902575" cy="1977496"/>
          <a:chOff x="10621169" y="5163078"/>
          <a:chExt cx="7940675" cy="2015596"/>
        </a:xfrm>
      </xdr:grpSpPr>
      <xdr:sp macro="" textlink="">
        <xdr:nvSpPr>
          <xdr:cNvPr id="81" name="角丸四角形 80"/>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82" name="図 8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1777" y="5530641"/>
            <a:ext cx="1692318" cy="1296437"/>
          </a:xfrm>
          <a:prstGeom prst="rect">
            <a:avLst/>
          </a:prstGeom>
        </xdr:spPr>
      </xdr:pic>
      <xdr:pic>
        <xdr:nvPicPr>
          <xdr:cNvPr id="83" name="図 8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84" name="テキスト ボックス 83"/>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85" name="テキスト ボックス 84"/>
          <xdr:cNvSpPr txBox="1"/>
        </xdr:nvSpPr>
        <xdr:spPr>
          <a:xfrm>
            <a:off x="12682445"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86" name="図 8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00370" y="5684463"/>
            <a:ext cx="1313533" cy="981528"/>
          </a:xfrm>
          <a:prstGeom prst="rect">
            <a:avLst/>
          </a:prstGeom>
        </xdr:spPr>
      </xdr:pic>
      <xdr:sp macro="" textlink="">
        <xdr:nvSpPr>
          <xdr:cNvPr id="87" name="テキスト ボックス 86"/>
          <xdr:cNvSpPr txBox="1"/>
        </xdr:nvSpPr>
        <xdr:spPr>
          <a:xfrm>
            <a:off x="16806513" y="6852143"/>
            <a:ext cx="1177992"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88" name="テキスト ボックス 87"/>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89" name="Picture 2" descr="E:\USR\SKXJWS\デスクトップ\image00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テキスト ボックス 89"/>
          <xdr:cNvSpPr txBox="1"/>
        </xdr:nvSpPr>
        <xdr:spPr>
          <a:xfrm>
            <a:off x="14561344"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fPrintsWithSheet="0"/>
  </xdr:twoCellAnchor>
  <xdr:twoCellAnchor>
    <xdr:from>
      <xdr:col>45</xdr:col>
      <xdr:colOff>628650</xdr:colOff>
      <xdr:row>14</xdr:row>
      <xdr:rowOff>0</xdr:rowOff>
    </xdr:from>
    <xdr:to>
      <xdr:col>72</xdr:col>
      <xdr:colOff>372651</xdr:colOff>
      <xdr:row>30</xdr:row>
      <xdr:rowOff>80206</xdr:rowOff>
    </xdr:to>
    <xdr:grpSp>
      <xdr:nvGrpSpPr>
        <xdr:cNvPr id="91" name="グループ化 90"/>
        <xdr:cNvGrpSpPr/>
      </xdr:nvGrpSpPr>
      <xdr:grpSpPr>
        <a:xfrm>
          <a:off x="17726025" y="2698750"/>
          <a:ext cx="18174876" cy="2683706"/>
          <a:chOff x="8752300" y="10238544"/>
          <a:chExt cx="18265363" cy="2623381"/>
        </a:xfrm>
      </xdr:grpSpPr>
      <xdr:sp macro="" textlink="">
        <xdr:nvSpPr>
          <xdr:cNvPr id="92" name="角丸四角形 91"/>
          <xdr:cNvSpPr/>
        </xdr:nvSpPr>
        <xdr:spPr>
          <a:xfrm>
            <a:off x="8752300" y="10238544"/>
            <a:ext cx="18265363" cy="262338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93" name="テキスト ボックス 92"/>
          <xdr:cNvSpPr txBox="1"/>
        </xdr:nvSpPr>
        <xdr:spPr>
          <a:xfrm>
            <a:off x="12841971" y="10419390"/>
            <a:ext cx="4408793" cy="200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94" name="Picture 2" descr="E:\USR\SKXJWS\デスクトップ\image024.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20667" y="10870205"/>
            <a:ext cx="117056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3" descr="E:\USR\SKXJWS\デスクトップ\image089.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261955" y="10870205"/>
            <a:ext cx="1406280"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4" descr="E:\USR\SKXJWS\デスクトップ\image016.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148097" y="10870205"/>
            <a:ext cx="140803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5" descr="E:\USR\SKXJWS\デスクトップ\image026.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50035" y="10870205"/>
            <a:ext cx="1309324"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Picture 2" descr="E:\USR\SKXJWS\デスクトップ\image100.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925088" y="10870205"/>
            <a:ext cx="155868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Picture 8" descr="E:\USR\SKXJWS\デスクトップ\image157.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294763" y="10870205"/>
            <a:ext cx="1400021"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Picture 2" descr="E:\USR\SKXJWS\デスクトップ\image01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821822" y="10870205"/>
            <a:ext cx="1263248" cy="12023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1" name="テキスト ボックス 100"/>
          <xdr:cNvSpPr txBox="1"/>
        </xdr:nvSpPr>
        <xdr:spPr>
          <a:xfrm>
            <a:off x="10630857"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102" name="テキスト ボックス 101"/>
          <xdr:cNvSpPr txBox="1"/>
        </xdr:nvSpPr>
        <xdr:spPr>
          <a:xfrm>
            <a:off x="12041351"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103" name="テキスト ボックス 102"/>
          <xdr:cNvSpPr txBox="1"/>
        </xdr:nvSpPr>
        <xdr:spPr>
          <a:xfrm>
            <a:off x="15682932"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104" name="テキスト ボックス 103"/>
          <xdr:cNvSpPr txBox="1"/>
        </xdr:nvSpPr>
        <xdr:spPr>
          <a:xfrm>
            <a:off x="17325573"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105" name="テキスト ボックス 104"/>
          <xdr:cNvSpPr txBox="1"/>
        </xdr:nvSpPr>
        <xdr:spPr>
          <a:xfrm>
            <a:off x="19441325" y="12231111"/>
            <a:ext cx="937390"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106" name="テキスト ボックス 105"/>
          <xdr:cNvSpPr txBox="1"/>
        </xdr:nvSpPr>
        <xdr:spPr>
          <a:xfrm>
            <a:off x="21324939"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107" name="Picture 2" descr="E:\USR\SKXJWS\デスクトップ\image047.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685036" y="10906808"/>
            <a:ext cx="2377848"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Picture 3" descr="E:\USR\SKXJWS\デスクトップ\image079.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384984" y="10905977"/>
            <a:ext cx="1313581"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Picture 2" descr="E:\USR\SKXJWS\デスクトップ\image025.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668375" y="10863263"/>
            <a:ext cx="1179932" cy="1174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0" name="テキスト ボックス 109"/>
          <xdr:cNvSpPr txBox="1"/>
        </xdr:nvSpPr>
        <xdr:spPr>
          <a:xfrm>
            <a:off x="13573125" y="12231111"/>
            <a:ext cx="942153"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111" name="テキスト ボックス 110"/>
          <xdr:cNvSpPr txBox="1"/>
        </xdr:nvSpPr>
        <xdr:spPr>
          <a:xfrm>
            <a:off x="24365094" y="12231111"/>
            <a:ext cx="947594"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grpSp>
    <xdr:clientData fPrintsWithSheet="0"/>
  </xdr:twoCellAnchor>
  <xdr:twoCellAnchor>
    <xdr:from>
      <xdr:col>6</xdr:col>
      <xdr:colOff>190499</xdr:colOff>
      <xdr:row>6</xdr:row>
      <xdr:rowOff>71437</xdr:rowOff>
    </xdr:from>
    <xdr:to>
      <xdr:col>14</xdr:col>
      <xdr:colOff>87749</xdr:colOff>
      <xdr:row>7</xdr:row>
      <xdr:rowOff>166007</xdr:rowOff>
    </xdr:to>
    <xdr:sp macro="" textlink="">
      <xdr:nvSpPr>
        <xdr:cNvPr id="136" name="角丸四角形 135"/>
        <xdr:cNvSpPr/>
      </xdr:nvSpPr>
      <xdr:spPr>
        <a:xfrm>
          <a:off x="1833562" y="1095375"/>
          <a:ext cx="2088000" cy="308882"/>
        </a:xfrm>
        <a:prstGeom prst="round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オンライン対応コース</a:t>
          </a:r>
        </a:p>
      </xdr:txBody>
    </xdr:sp>
    <xdr:clientData/>
  </xdr:twoCellAnchor>
  <xdr:twoCellAnchor>
    <xdr:from>
      <xdr:col>0</xdr:col>
      <xdr:colOff>31752</xdr:colOff>
      <xdr:row>62</xdr:row>
      <xdr:rowOff>31750</xdr:rowOff>
    </xdr:from>
    <xdr:to>
      <xdr:col>29</xdr:col>
      <xdr:colOff>254474</xdr:colOff>
      <xdr:row>63</xdr:row>
      <xdr:rowOff>261394</xdr:rowOff>
    </xdr:to>
    <xdr:grpSp>
      <xdr:nvGrpSpPr>
        <xdr:cNvPr id="137" name="グループ化 136"/>
        <xdr:cNvGrpSpPr/>
      </xdr:nvGrpSpPr>
      <xdr:grpSpPr>
        <a:xfrm>
          <a:off x="31752" y="12223750"/>
          <a:ext cx="8049097" cy="515394"/>
          <a:chOff x="116776" y="12139626"/>
          <a:chExt cx="8100447" cy="515394"/>
        </a:xfrm>
      </xdr:grpSpPr>
      <xdr:sp macro="" textlink="">
        <xdr:nvSpPr>
          <xdr:cNvPr id="138" name="正方形/長方形 137"/>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139" name="図 13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140" name="図 13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141" name="図 140"/>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142" name="テキスト ボックス 141"/>
          <xdr:cNvSpPr txBox="1"/>
        </xdr:nvSpPr>
        <xdr:spPr>
          <a:xfrm>
            <a:off x="636057" y="12450233"/>
            <a:ext cx="25622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143" name="テキスト ボックス 142"/>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144" name="テキスト ボックス 143"/>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10</xdr:row>
      <xdr:rowOff>38100</xdr:rowOff>
    </xdr:to>
    <xdr:sp macro="" textlink="">
      <xdr:nvSpPr>
        <xdr:cNvPr id="3" name="角丸四角形 2"/>
        <xdr:cNvSpPr/>
      </xdr:nvSpPr>
      <xdr:spPr>
        <a:xfrm>
          <a:off x="9718335" y="1042888"/>
          <a:ext cx="3503272" cy="879045"/>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42</xdr:col>
      <xdr:colOff>285750</xdr:colOff>
      <xdr:row>1</xdr:row>
      <xdr:rowOff>170089</xdr:rowOff>
    </xdr:from>
    <xdr:to>
      <xdr:col>47</xdr:col>
      <xdr:colOff>312965</xdr:colOff>
      <xdr:row>4</xdr:row>
      <xdr:rowOff>13606</xdr:rowOff>
    </xdr:to>
    <xdr:sp macro="" textlink="">
      <xdr:nvSpPr>
        <xdr:cNvPr id="4" name="角丸四角形 3"/>
        <xdr:cNvSpPr/>
      </xdr:nvSpPr>
      <xdr:spPr>
        <a:xfrm>
          <a:off x="15389679" y="170089"/>
          <a:ext cx="3429000" cy="374196"/>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97327</xdr:colOff>
      <xdr:row>7</xdr:row>
      <xdr:rowOff>195786</xdr:rowOff>
    </xdr:from>
    <xdr:to>
      <xdr:col>29</xdr:col>
      <xdr:colOff>95727</xdr:colOff>
      <xdr:row>14</xdr:row>
      <xdr:rowOff>99478</xdr:rowOff>
    </xdr:to>
    <xdr:sp macro="" textlink="AI15">
      <xdr:nvSpPr>
        <xdr:cNvPr id="6" name="正方形/長方形 5"/>
        <xdr:cNvSpPr>
          <a:spLocks noChangeArrowheads="1" noTextEdit="1"/>
        </xdr:cNvSpPr>
      </xdr:nvSpPr>
      <xdr:spPr bwMode="auto">
        <a:xfrm>
          <a:off x="1478452" y="1453086"/>
          <a:ext cx="6627800" cy="1370542"/>
        </a:xfrm>
        <a:prstGeom prst="rect">
          <a:avLst/>
        </a:prstGeom>
        <a:noFill/>
        <a:ln w="9525">
          <a:noFill/>
          <a:miter lim="800000"/>
          <a:headEnd/>
          <a:tailEnd/>
        </a:ln>
      </xdr:spPr>
      <xdr:txBody>
        <a:bodyPr wrap="square">
          <a:prstTxWarp prst="textPlain">
            <a:avLst/>
          </a:prstTxWarp>
        </a:bodyPr>
        <a:lstStyle/>
        <a:p>
          <a:fld id="{6D7CBD75-F42A-45C0-8393-497DBFA0A72D}"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rPr>
            <a:pPr/>
            <a:t> </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32</xdr:col>
      <xdr:colOff>261937</xdr:colOff>
      <xdr:row>17</xdr:row>
      <xdr:rowOff>142875</xdr:rowOff>
    </xdr:from>
    <xdr:to>
      <xdr:col>39</xdr:col>
      <xdr:colOff>282157</xdr:colOff>
      <xdr:row>22</xdr:row>
      <xdr:rowOff>57150</xdr:rowOff>
    </xdr:to>
    <xdr:sp macro="" textlink="">
      <xdr:nvSpPr>
        <xdr:cNvPr id="8" name="角丸四角形吹き出し 7"/>
        <xdr:cNvSpPr/>
      </xdr:nvSpPr>
      <xdr:spPr>
        <a:xfrm>
          <a:off x="9101137" y="3352800"/>
          <a:ext cx="4411245" cy="676275"/>
        </a:xfrm>
        <a:prstGeom prst="wedgeRoundRectCallout">
          <a:avLst>
            <a:gd name="adj1" fmla="val -21172"/>
            <a:gd name="adj2" fmla="val -76591"/>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24</xdr:col>
      <xdr:colOff>9955</xdr:colOff>
      <xdr:row>3</xdr:row>
      <xdr:rowOff>82408</xdr:rowOff>
    </xdr:from>
    <xdr:to>
      <xdr:col>29</xdr:col>
      <xdr:colOff>197209</xdr:colOff>
      <xdr:row>4</xdr:row>
      <xdr:rowOff>138595</xdr:rowOff>
    </xdr:to>
    <xdr:sp macro="" textlink="">
      <xdr:nvSpPr>
        <xdr:cNvPr id="10" name="テキスト ボックス 9"/>
        <xdr:cNvSpPr txBox="1"/>
      </xdr:nvSpPr>
      <xdr:spPr>
        <a:xfrm>
          <a:off x="6613955" y="600991"/>
          <a:ext cx="1563087" cy="236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11</xdr:col>
      <xdr:colOff>70118</xdr:colOff>
      <xdr:row>0</xdr:row>
      <xdr:rowOff>105834</xdr:rowOff>
    </xdr:from>
    <xdr:to>
      <xdr:col>14</xdr:col>
      <xdr:colOff>95250</xdr:colOff>
      <xdr:row>5</xdr:row>
      <xdr:rowOff>90678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96951" y="105834"/>
          <a:ext cx="850632" cy="852677"/>
        </a:xfrm>
        <a:prstGeom prst="rect">
          <a:avLst/>
        </a:prstGeom>
      </xdr:spPr>
    </xdr:pic>
    <xdr:clientData/>
  </xdr:twoCellAnchor>
  <xdr:twoCellAnchor editAs="oneCell">
    <xdr:from>
      <xdr:col>14</xdr:col>
      <xdr:colOff>52919</xdr:colOff>
      <xdr:row>0</xdr:row>
      <xdr:rowOff>137585</xdr:rowOff>
    </xdr:from>
    <xdr:to>
      <xdr:col>23</xdr:col>
      <xdr:colOff>243418</xdr:colOff>
      <xdr:row>5</xdr:row>
      <xdr:rowOff>95471</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2" y="137585"/>
          <a:ext cx="2666999" cy="825719"/>
        </a:xfrm>
        <a:prstGeom prst="rect">
          <a:avLst/>
        </a:prstGeom>
      </xdr:spPr>
    </xdr:pic>
    <xdr:clientData/>
  </xdr:twoCellAnchor>
  <xdr:twoCellAnchor>
    <xdr:from>
      <xdr:col>32</xdr:col>
      <xdr:colOff>47625</xdr:colOff>
      <xdr:row>46</xdr:row>
      <xdr:rowOff>190500</xdr:rowOff>
    </xdr:from>
    <xdr:to>
      <xdr:col>36</xdr:col>
      <xdr:colOff>304800</xdr:colOff>
      <xdr:row>55</xdr:row>
      <xdr:rowOff>200025</xdr:rowOff>
    </xdr:to>
    <xdr:sp macro="" textlink="">
      <xdr:nvSpPr>
        <xdr:cNvPr id="11" name="左矢印吹き出し 10"/>
        <xdr:cNvSpPr/>
      </xdr:nvSpPr>
      <xdr:spPr>
        <a:xfrm>
          <a:off x="8886825" y="8848725"/>
          <a:ext cx="2590800" cy="1924050"/>
        </a:xfrm>
        <a:prstGeom prst="leftArrowCallout">
          <a:avLst>
            <a:gd name="adj1" fmla="val 24010"/>
            <a:gd name="adj2" fmla="val 25000"/>
            <a:gd name="adj3" fmla="val 25000"/>
            <a:gd name="adj4" fmla="val 70859"/>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600" b="1"/>
            <a:t>様式５号の訓練内容等で行を増やした場合等</a:t>
          </a:r>
          <a:endParaRPr kumimoji="1" lang="en-US" altLang="ja-JP" sz="1600" b="1"/>
        </a:p>
        <a:p>
          <a:pPr algn="l"/>
          <a:r>
            <a:rPr kumimoji="1" lang="ja-JP" altLang="en-US" sz="1600" b="1"/>
            <a:t>適宜、リンクの変更をお願いします。</a:t>
          </a:r>
        </a:p>
      </xdr:txBody>
    </xdr:sp>
    <xdr:clientData fPrintsWithSheet="0"/>
  </xdr:twoCellAnchor>
  <xdr:twoCellAnchor>
    <xdr:from>
      <xdr:col>2</xdr:col>
      <xdr:colOff>254360</xdr:colOff>
      <xdr:row>67</xdr:row>
      <xdr:rowOff>152135</xdr:rowOff>
    </xdr:from>
    <xdr:to>
      <xdr:col>32</xdr:col>
      <xdr:colOff>46963</xdr:colOff>
      <xdr:row>69</xdr:row>
      <xdr:rowOff>221439</xdr:rowOff>
    </xdr:to>
    <xdr:grpSp>
      <xdr:nvGrpSpPr>
        <xdr:cNvPr id="54" name="グループ化 53"/>
        <xdr:cNvGrpSpPr/>
      </xdr:nvGrpSpPr>
      <xdr:grpSpPr>
        <a:xfrm>
          <a:off x="806810" y="13487135"/>
          <a:ext cx="8079353" cy="507454"/>
          <a:chOff x="116776" y="12143051"/>
          <a:chExt cx="8047603" cy="513804"/>
        </a:xfrm>
      </xdr:grpSpPr>
      <xdr:sp macro="" textlink="">
        <xdr:nvSpPr>
          <xdr:cNvPr id="15" name="正方形/長方形 14"/>
          <xdr:cNvSpPr/>
        </xdr:nvSpPr>
        <xdr:spPr>
          <a:xfrm>
            <a:off x="652910" y="12180601"/>
            <a:ext cx="4230077"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sp macro="" textlink="">
        <xdr:nvSpPr>
          <xdr:cNvPr id="9" name="テキスト ボックス 8"/>
          <xdr:cNvSpPr txBox="1"/>
        </xdr:nvSpPr>
        <xdr:spPr>
          <a:xfrm>
            <a:off x="5146097" y="12145432"/>
            <a:ext cx="2389910"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pic>
        <xdr:nvPicPr>
          <xdr:cNvPr id="20" name="図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12" name="図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49765" y="12143051"/>
            <a:ext cx="514614" cy="511969"/>
          </a:xfrm>
          <a:prstGeom prst="rect">
            <a:avLst/>
          </a:prstGeom>
          <a:ln>
            <a:solidFill>
              <a:schemeClr val="tx1"/>
            </a:solidFill>
          </a:ln>
        </xdr:spPr>
      </xdr:pic>
    </xdr:grpSp>
    <xdr:clientData/>
  </xdr:twoCellAnchor>
  <xdr:twoCellAnchor>
    <xdr:from>
      <xdr:col>32</xdr:col>
      <xdr:colOff>151493</xdr:colOff>
      <xdr:row>22</xdr:row>
      <xdr:rowOff>119250</xdr:rowOff>
    </xdr:from>
    <xdr:to>
      <xdr:col>44</xdr:col>
      <xdr:colOff>241527</xdr:colOff>
      <xdr:row>33</xdr:row>
      <xdr:rowOff>28575</xdr:rowOff>
    </xdr:to>
    <xdr:grpSp>
      <xdr:nvGrpSpPr>
        <xdr:cNvPr id="25" name="グループ化 24"/>
        <xdr:cNvGrpSpPr/>
      </xdr:nvGrpSpPr>
      <xdr:grpSpPr>
        <a:xfrm>
          <a:off x="8990693" y="4091175"/>
          <a:ext cx="7910059" cy="1814325"/>
          <a:chOff x="10621169" y="5163078"/>
          <a:chExt cx="7940675" cy="2015596"/>
        </a:xfrm>
      </xdr:grpSpPr>
      <xdr:sp macro="" textlink="">
        <xdr:nvSpPr>
          <xdr:cNvPr id="16" name="角丸四角形 15"/>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14" name="図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85429" y="5693737"/>
            <a:ext cx="1415157" cy="1133341"/>
          </a:xfrm>
          <a:prstGeom prst="rect">
            <a:avLst/>
          </a:prstGeom>
        </xdr:spPr>
      </xdr:pic>
      <xdr:pic>
        <xdr:nvPicPr>
          <xdr:cNvPr id="23" name="図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26" name="テキスト ボックス 25"/>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27" name="テキスト ボックス 26"/>
          <xdr:cNvSpPr txBox="1"/>
        </xdr:nvSpPr>
        <xdr:spPr>
          <a:xfrm>
            <a:off x="12682445" y="6776572"/>
            <a:ext cx="1177993" cy="284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28" name="図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825060" y="5737371"/>
            <a:ext cx="1313533" cy="981528"/>
          </a:xfrm>
          <a:prstGeom prst="rect">
            <a:avLst/>
          </a:prstGeom>
        </xdr:spPr>
      </xdr:pic>
      <xdr:sp macro="" textlink="">
        <xdr:nvSpPr>
          <xdr:cNvPr id="29" name="テキスト ボックス 28"/>
          <xdr:cNvSpPr txBox="1"/>
        </xdr:nvSpPr>
        <xdr:spPr>
          <a:xfrm>
            <a:off x="16022440" y="6787154"/>
            <a:ext cx="1177992" cy="242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30" name="テキスト ボックス 29"/>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47" name="Picture 2" descr="E:\USR\SKXJWS\デスクトップ\image002.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8" name="テキスト ボックス 47"/>
          <xdr:cNvSpPr txBox="1"/>
        </xdr:nvSpPr>
        <xdr:spPr>
          <a:xfrm>
            <a:off x="14570906" y="6788653"/>
            <a:ext cx="1177993" cy="284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32</xdr:col>
      <xdr:colOff>190501</xdr:colOff>
      <xdr:row>33</xdr:row>
      <xdr:rowOff>103945</xdr:rowOff>
    </xdr:from>
    <xdr:to>
      <xdr:col>57</xdr:col>
      <xdr:colOff>142876</xdr:colOff>
      <xdr:row>43</xdr:row>
      <xdr:rowOff>171451</xdr:rowOff>
    </xdr:to>
    <xdr:grpSp>
      <xdr:nvGrpSpPr>
        <xdr:cNvPr id="32" name="グループ化 31"/>
        <xdr:cNvGrpSpPr/>
      </xdr:nvGrpSpPr>
      <xdr:grpSpPr>
        <a:xfrm>
          <a:off x="9029701" y="5980870"/>
          <a:ext cx="16687800" cy="2163006"/>
          <a:chOff x="8752300" y="10238544"/>
          <a:chExt cx="18265363" cy="2623381"/>
        </a:xfrm>
      </xdr:grpSpPr>
      <xdr:sp macro="" textlink="">
        <xdr:nvSpPr>
          <xdr:cNvPr id="38" name="角丸四角形 37"/>
          <xdr:cNvSpPr/>
        </xdr:nvSpPr>
        <xdr:spPr>
          <a:xfrm>
            <a:off x="8752300" y="10238544"/>
            <a:ext cx="18265363" cy="262338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39" name="テキスト ボックス 38"/>
          <xdr:cNvSpPr txBox="1"/>
        </xdr:nvSpPr>
        <xdr:spPr>
          <a:xfrm>
            <a:off x="12841971" y="10419390"/>
            <a:ext cx="4408793" cy="200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31" name="Picture 2" descr="E:\USR\SKXJWS\デスクトップ\image024.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20667" y="10870205"/>
            <a:ext cx="117056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Picture 3" descr="E:\USR\SKXJWS\デスクトップ\image089.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261955" y="10870205"/>
            <a:ext cx="1406280"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Picture 4" descr="E:\USR\SKXJWS\デスクトップ\image016.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148097" y="10870205"/>
            <a:ext cx="140803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Picture 5" descr="E:\USR\SKXJWS\デスクトップ\image026.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850035" y="10870205"/>
            <a:ext cx="1309324"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6" name="Picture 2" descr="E:\USR\SKXJWS\デスクトップ\image100.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0925088" y="10870205"/>
            <a:ext cx="155868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Picture 8" descr="E:\USR\SKXJWS\デスクトップ\image157.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294763" y="10870205"/>
            <a:ext cx="1400021"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Picture 2" descr="E:\USR\SKXJWS\デスクトップ\image017.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821822" y="10870205"/>
            <a:ext cx="1263248" cy="12023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テキスト ボックス 16"/>
          <xdr:cNvSpPr txBox="1"/>
        </xdr:nvSpPr>
        <xdr:spPr>
          <a:xfrm>
            <a:off x="10630857"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40" name="テキスト ボックス 39"/>
          <xdr:cNvSpPr txBox="1"/>
        </xdr:nvSpPr>
        <xdr:spPr>
          <a:xfrm>
            <a:off x="12041351"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41" name="テキスト ボックス 40"/>
          <xdr:cNvSpPr txBox="1"/>
        </xdr:nvSpPr>
        <xdr:spPr>
          <a:xfrm>
            <a:off x="15682932"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42" name="テキスト ボックス 41"/>
          <xdr:cNvSpPr txBox="1"/>
        </xdr:nvSpPr>
        <xdr:spPr>
          <a:xfrm>
            <a:off x="17325573"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43" name="テキスト ボックス 42"/>
          <xdr:cNvSpPr txBox="1"/>
        </xdr:nvSpPr>
        <xdr:spPr>
          <a:xfrm>
            <a:off x="19441325" y="12231111"/>
            <a:ext cx="937390"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44" name="テキスト ボックス 43"/>
          <xdr:cNvSpPr txBox="1"/>
        </xdr:nvSpPr>
        <xdr:spPr>
          <a:xfrm>
            <a:off x="21324939"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49" name="Picture 2" descr="E:\USR\SKXJWS\デスクトップ\image04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685036" y="10906808"/>
            <a:ext cx="2377848"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Picture 3" descr="E:\USR\SKXJWS\デスクトップ\image079.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384984" y="10905977"/>
            <a:ext cx="1313581"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Picture 2" descr="E:\USR\SKXJWS\デスクトップ\image025.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668375" y="10863263"/>
            <a:ext cx="1179932" cy="1174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テキスト ボックス 51"/>
          <xdr:cNvSpPr txBox="1"/>
        </xdr:nvSpPr>
        <xdr:spPr>
          <a:xfrm>
            <a:off x="13573125" y="12231111"/>
            <a:ext cx="942153"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53" name="テキスト ボックス 52"/>
          <xdr:cNvSpPr txBox="1"/>
        </xdr:nvSpPr>
        <xdr:spPr>
          <a:xfrm>
            <a:off x="24365094" y="12231111"/>
            <a:ext cx="947594"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grpSp>
    <xdr:clientData/>
  </xdr:twoCellAnchor>
  <xdr:twoCellAnchor>
    <xdr:from>
      <xdr:col>36</xdr:col>
      <xdr:colOff>554830</xdr:colOff>
      <xdr:row>46</xdr:row>
      <xdr:rowOff>238125</xdr:rowOff>
    </xdr:from>
    <xdr:to>
      <xdr:col>39</xdr:col>
      <xdr:colOff>285749</xdr:colOff>
      <xdr:row>60</xdr:row>
      <xdr:rowOff>133350</xdr:rowOff>
    </xdr:to>
    <xdr:sp macro="" textlink="">
      <xdr:nvSpPr>
        <xdr:cNvPr id="45" name="テキスト ボックス 44"/>
        <xdr:cNvSpPr txBox="1"/>
      </xdr:nvSpPr>
      <xdr:spPr>
        <a:xfrm>
          <a:off x="11727655" y="8896350"/>
          <a:ext cx="1788319"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次の①～③のいずれかに該当する方でハローワークに求職登録を行い、受講の必要性が認められた方。</a:t>
          </a:r>
        </a:p>
        <a:p>
          <a:r>
            <a:rPr kumimoji="1" lang="ja-JP" altLang="en-US" sz="1100"/>
            <a:t> ①乳幼児、児童等を養育している方</a:t>
          </a:r>
        </a:p>
        <a:p>
          <a:r>
            <a:rPr kumimoji="1" lang="ja-JP" altLang="en-US" sz="1100"/>
            <a:t> ②家族の介護が必要な方又は障害児を養育している方</a:t>
          </a:r>
        </a:p>
        <a:p>
          <a:r>
            <a:rPr kumimoji="1" lang="ja-JP" altLang="en-US" sz="1100"/>
            <a:t> ③在職中の方でアルバイト等不安定就労の方（雇用保険被保険者を除く）</a:t>
          </a:r>
        </a:p>
      </xdr:txBody>
    </xdr:sp>
    <xdr:clientData/>
  </xdr:twoCellAnchor>
  <xdr:twoCellAnchor>
    <xdr:from>
      <xdr:col>3</xdr:col>
      <xdr:colOff>95250</xdr:colOff>
      <xdr:row>53</xdr:row>
      <xdr:rowOff>171450</xdr:rowOff>
    </xdr:from>
    <xdr:to>
      <xdr:col>23</xdr:col>
      <xdr:colOff>266700</xdr:colOff>
      <xdr:row>59</xdr:row>
      <xdr:rowOff>123825</xdr:rowOff>
    </xdr:to>
    <xdr:sp macro="" textlink="">
      <xdr:nvSpPr>
        <xdr:cNvPr id="46" name="テキスト ボックス 45"/>
        <xdr:cNvSpPr txBox="1"/>
      </xdr:nvSpPr>
      <xdr:spPr>
        <a:xfrm>
          <a:off x="923925" y="1030605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twoCellAnchor>
    <xdr:from>
      <xdr:col>45</xdr:col>
      <xdr:colOff>235410</xdr:colOff>
      <xdr:row>32</xdr:row>
      <xdr:rowOff>32627</xdr:rowOff>
    </xdr:from>
    <xdr:to>
      <xdr:col>47</xdr:col>
      <xdr:colOff>16167</xdr:colOff>
      <xdr:row>33</xdr:row>
      <xdr:rowOff>29998</xdr:rowOff>
    </xdr:to>
    <xdr:sp macro="" textlink="">
      <xdr:nvSpPr>
        <xdr:cNvPr id="24" name="テキスト ボックス 23"/>
        <xdr:cNvSpPr txBox="1"/>
      </xdr:nvSpPr>
      <xdr:spPr>
        <a:xfrm>
          <a:off x="17580435" y="5680952"/>
          <a:ext cx="1152357" cy="22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基礎コース</a:t>
          </a:r>
        </a:p>
      </xdr:txBody>
    </xdr:sp>
    <xdr:clientData/>
  </xdr:twoCellAnchor>
  <xdr:twoCellAnchor>
    <xdr:from>
      <xdr:col>34</xdr:col>
      <xdr:colOff>395817</xdr:colOff>
      <xdr:row>19</xdr:row>
      <xdr:rowOff>4346</xdr:rowOff>
    </xdr:from>
    <xdr:to>
      <xdr:col>36</xdr:col>
      <xdr:colOff>373142</xdr:colOff>
      <xdr:row>25</xdr:row>
      <xdr:rowOff>106892</xdr:rowOff>
    </xdr:to>
    <xdr:pic>
      <xdr:nvPicPr>
        <xdr:cNvPr id="55" name="図 5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64234" y="3518013"/>
          <a:ext cx="1353158" cy="991546"/>
        </a:xfrm>
        <a:prstGeom prst="rect">
          <a:avLst/>
        </a:prstGeom>
      </xdr:spPr>
    </xdr:pic>
    <xdr:clientData/>
  </xdr:twoCellAnchor>
  <xdr:twoCellAnchor>
    <xdr:from>
      <xdr:col>6</xdr:col>
      <xdr:colOff>219073</xdr:colOff>
      <xdr:row>6</xdr:row>
      <xdr:rowOff>38100</xdr:rowOff>
    </xdr:from>
    <xdr:to>
      <xdr:col>15</xdr:col>
      <xdr:colOff>19050</xdr:colOff>
      <xdr:row>7</xdr:row>
      <xdr:rowOff>142875</xdr:rowOff>
    </xdr:to>
    <xdr:sp macro="" textlink="">
      <xdr:nvSpPr>
        <xdr:cNvPr id="22" name="角丸四角形 21"/>
        <xdr:cNvSpPr/>
      </xdr:nvSpPr>
      <xdr:spPr>
        <a:xfrm>
          <a:off x="1876423" y="1085850"/>
          <a:ext cx="2286002" cy="314325"/>
        </a:xfrm>
        <a:prstGeom prst="round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latin typeface="HGP創英角ｺﾞｼｯｸUB" panose="020B0900000000000000" pitchFamily="50" charset="-128"/>
              <a:ea typeface="HGP創英角ｺﾞｼｯｸUB" panose="020B0900000000000000" pitchFamily="50" charset="-128"/>
            </a:rPr>
            <a:t>オンライン対応コース</a:t>
          </a:r>
        </a:p>
      </xdr:txBody>
    </xdr:sp>
    <xdr:clientData/>
  </xdr:twoCellAnchor>
  <xdr:twoCellAnchor>
    <xdr:from>
      <xdr:col>0</xdr:col>
      <xdr:colOff>82061</xdr:colOff>
      <xdr:row>62</xdr:row>
      <xdr:rowOff>32971</xdr:rowOff>
    </xdr:from>
    <xdr:to>
      <xdr:col>29</xdr:col>
      <xdr:colOff>171983</xdr:colOff>
      <xdr:row>64</xdr:row>
      <xdr:rowOff>24078</xdr:rowOff>
    </xdr:to>
    <xdr:grpSp>
      <xdr:nvGrpSpPr>
        <xdr:cNvPr id="60" name="グループ化 59"/>
        <xdr:cNvGrpSpPr/>
      </xdr:nvGrpSpPr>
      <xdr:grpSpPr>
        <a:xfrm>
          <a:off x="82061" y="12139246"/>
          <a:ext cx="8100447" cy="562607"/>
          <a:chOff x="116776" y="12139626"/>
          <a:chExt cx="8100447" cy="562607"/>
        </a:xfrm>
      </xdr:grpSpPr>
      <xdr:sp macro="" textlink="">
        <xdr:nvSpPr>
          <xdr:cNvPr id="61" name="正方形/長方形 60"/>
          <xdr:cNvSpPr/>
        </xdr:nvSpPr>
        <xdr:spPr>
          <a:xfrm>
            <a:off x="652910" y="12180601"/>
            <a:ext cx="4230077" cy="2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pic>
        <xdr:nvPicPr>
          <xdr:cNvPr id="62" name="図 6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776" y="12148546"/>
            <a:ext cx="454988" cy="501915"/>
          </a:xfrm>
          <a:prstGeom prst="rect">
            <a:avLst/>
          </a:prstGeom>
        </xdr:spPr>
      </xdr:pic>
      <xdr:pic>
        <xdr:nvPicPr>
          <xdr:cNvPr id="63" name="図 6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90093" y="12143051"/>
            <a:ext cx="514613" cy="511969"/>
          </a:xfrm>
          <a:prstGeom prst="rect">
            <a:avLst/>
          </a:prstGeom>
          <a:ln>
            <a:solidFill>
              <a:schemeClr val="tx1"/>
            </a:solidFill>
          </a:ln>
        </xdr:spPr>
      </xdr:pic>
      <xdr:pic>
        <xdr:nvPicPr>
          <xdr:cNvPr id="64" name="図 63"/>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706023" y="12139626"/>
            <a:ext cx="511200" cy="511200"/>
          </a:xfrm>
          <a:prstGeom prst="rect">
            <a:avLst/>
          </a:prstGeom>
          <a:ln>
            <a:solidFill>
              <a:schemeClr val="tx1"/>
            </a:solidFill>
          </a:ln>
        </xdr:spPr>
      </xdr:pic>
      <xdr:sp macro="" textlink="">
        <xdr:nvSpPr>
          <xdr:cNvPr id="65" name="テキスト ボックス 64"/>
          <xdr:cNvSpPr txBox="1"/>
        </xdr:nvSpPr>
        <xdr:spPr>
          <a:xfrm>
            <a:off x="636057" y="12450233"/>
            <a:ext cx="25622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kumimoji="1" lang="en-US"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LINE</a:t>
            </a:r>
            <a:r>
              <a:rPr kumimoji="1" lang="ja-JP" altLang="ja-JP" sz="1300">
                <a:solidFill>
                  <a:srgbClr val="FFFF00"/>
                </a:solidFill>
                <a:effectLst/>
                <a:latin typeface="HGP創英角ﾎﾟｯﾌﾟ体" panose="040B0A00000000000000" pitchFamily="50" charset="-128"/>
                <a:ea typeface="HGP創英角ﾎﾟｯﾌﾟ体" panose="040B0A00000000000000" pitchFamily="50" charset="-128"/>
                <a:cs typeface="+mn-cs"/>
              </a:rPr>
              <a:t>長崎労働局公式アカウント</a:t>
            </a:r>
            <a:endParaRPr kumimoji="1" lang="ja-JP" altLang="en-US" sz="1300">
              <a:solidFill>
                <a:srgbClr val="FFFF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66" name="テキスト ボックス 65"/>
          <xdr:cNvSpPr txBox="1"/>
        </xdr:nvSpPr>
        <xdr:spPr>
          <a:xfrm>
            <a:off x="3083983" y="12459758"/>
            <a:ext cx="1757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solidFill>
                <a:effectLst/>
                <a:latin typeface="HGP創英角ﾎﾟｯﾌﾟ体" panose="040B0A00000000000000" pitchFamily="50" charset="-128"/>
                <a:ea typeface="HGP創英角ﾎﾟｯﾌﾟ体" panose="040B0A00000000000000" pitchFamily="50" charset="-128"/>
                <a:cs typeface="+mn-cs"/>
              </a:rPr>
              <a:t>友だち登録はこちらから→</a:t>
            </a:r>
            <a:endParaRPr lang="ja-JP" altLang="ja-JP">
              <a:solidFill>
                <a:schemeClr val="bg1"/>
              </a:solidFill>
              <a:effectLst/>
              <a:latin typeface="HGP創英角ﾎﾟｯﾌﾟ体" panose="040B0A00000000000000" pitchFamily="50" charset="-128"/>
              <a:ea typeface="HGP創英角ﾎﾟｯﾌﾟ体" panose="040B0A00000000000000" pitchFamily="50" charset="-128"/>
            </a:endParaRPr>
          </a:p>
          <a:p>
            <a:endParaRPr kumimoji="1" lang="ja-JP" altLang="en-US" sz="1100">
              <a:solidFill>
                <a:schemeClr val="bg1"/>
              </a:solidFill>
              <a:latin typeface="HGP創英角ﾎﾟｯﾌﾟ体" panose="040B0A00000000000000" pitchFamily="50" charset="-128"/>
              <a:ea typeface="HGP創英角ﾎﾟｯﾌﾟ体" panose="040B0A00000000000000" pitchFamily="50" charset="-128"/>
            </a:endParaRPr>
          </a:p>
        </xdr:txBody>
      </xdr:sp>
      <xdr:sp macro="" textlink="">
        <xdr:nvSpPr>
          <xdr:cNvPr id="67" name="テキスト ボックス 66"/>
          <xdr:cNvSpPr txBox="1"/>
        </xdr:nvSpPr>
        <xdr:spPr>
          <a:xfrm>
            <a:off x="5573185" y="12277195"/>
            <a:ext cx="2038530" cy="25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prstTxWarp prst="textPlain">
              <a:avLst/>
            </a:prstTxWarp>
          </a:bodyPr>
          <a:lstStyle/>
          <a:p>
            <a:pPr>
              <a:lnSpc>
                <a:spcPts val="1600"/>
              </a:lnSpc>
            </a:pPr>
            <a:r>
              <a:rPr lang="ja-JP" altLang="ja-JP" sz="1200">
                <a:solidFill>
                  <a:schemeClr val="bg1"/>
                </a:solidFill>
                <a:effectLst/>
                <a:latin typeface="HGP創英角ｺﾞｼｯｸUB" panose="020B0900000000000000" pitchFamily="50" charset="-128"/>
                <a:ea typeface="HGP創英角ｺﾞｼｯｸUB" panose="020B0900000000000000" pitchFamily="50" charset="-128"/>
                <a:cs typeface="+mn-cs"/>
              </a:rPr>
              <a:t>求職者支援制度のご案内</a:t>
            </a:r>
            <a:r>
              <a:rPr lang="ja-JP" altLang="en-US" sz="1200">
                <a:solidFill>
                  <a:schemeClr val="bg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200">
              <a:solidFill>
                <a:schemeClr val="bg1"/>
              </a:solidFill>
              <a:effectLst/>
              <a:latin typeface="HGP創英角ｺﾞｼｯｸUB" panose="020B0900000000000000" pitchFamily="50" charset="-128"/>
              <a:ea typeface="HGP創英角ｺﾞｼｯｸUB" panose="020B0900000000000000" pitchFamily="50" charset="-128"/>
            </a:endParaRPr>
          </a:p>
        </xdr:txBody>
      </xdr:sp>
    </xdr:grpSp>
    <xdr:clientData/>
  </xdr:twoCellAnchor>
  <xdr:twoCellAnchor editAs="oneCell">
    <xdr:from>
      <xdr:col>0</xdr:col>
      <xdr:colOff>78320</xdr:colOff>
      <xdr:row>8</xdr:row>
      <xdr:rowOff>110180</xdr:rowOff>
    </xdr:from>
    <xdr:to>
      <xdr:col>5</xdr:col>
      <xdr:colOff>31752</xdr:colOff>
      <xdr:row>13</xdr:row>
      <xdr:rowOff>187318</xdr:rowOff>
    </xdr:to>
    <xdr:pic>
      <xdr:nvPicPr>
        <xdr:cNvPr id="68" name="図 6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8320" y="1570680"/>
          <a:ext cx="1329265" cy="11354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113322</xdr:colOff>
      <xdr:row>0</xdr:row>
      <xdr:rowOff>16121</xdr:rowOff>
    </xdr:from>
    <xdr:to>
      <xdr:col>1</xdr:col>
      <xdr:colOff>170473</xdr:colOff>
      <xdr:row>0</xdr:row>
      <xdr:rowOff>476740</xdr:rowOff>
    </xdr:to>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217" t="10929" r="14130" b="10382"/>
        <a:stretch/>
      </xdr:blipFill>
      <xdr:spPr>
        <a:xfrm>
          <a:off x="113322" y="16121"/>
          <a:ext cx="408843" cy="460619"/>
        </a:xfrm>
        <a:prstGeom prst="rect">
          <a:avLst/>
        </a:prstGeom>
      </xdr:spPr>
    </xdr:pic>
    <xdr:clientData/>
  </xdr:twoCellAnchor>
  <xdr:twoCellAnchor>
    <xdr:from>
      <xdr:col>4</xdr:col>
      <xdr:colOff>152769</xdr:colOff>
      <xdr:row>19</xdr:row>
      <xdr:rowOff>282658</xdr:rowOff>
    </xdr:from>
    <xdr:to>
      <xdr:col>4</xdr:col>
      <xdr:colOff>333373</xdr:colOff>
      <xdr:row>20</xdr:row>
      <xdr:rowOff>257694</xdr:rowOff>
    </xdr:to>
    <xdr:sp macro="" textlink="">
      <xdr:nvSpPr>
        <xdr:cNvPr id="2" name="屈折矢印 1"/>
        <xdr:cNvSpPr/>
      </xdr:nvSpPr>
      <xdr:spPr>
        <a:xfrm rot="5400000">
          <a:off x="1514214" y="5527481"/>
          <a:ext cx="288000" cy="180604"/>
        </a:xfrm>
        <a:prstGeom prst="ben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63499</xdr:colOff>
      <xdr:row>6</xdr:row>
      <xdr:rowOff>84666</xdr:rowOff>
    </xdr:from>
    <xdr:to>
      <xdr:col>11</xdr:col>
      <xdr:colOff>293687</xdr:colOff>
      <xdr:row>6</xdr:row>
      <xdr:rowOff>314854</xdr:rowOff>
    </xdr:to>
    <xdr:sp macro="" textlink="">
      <xdr:nvSpPr>
        <xdr:cNvPr id="6" name="正方形/長方形 5"/>
        <xdr:cNvSpPr/>
      </xdr:nvSpPr>
      <xdr:spPr>
        <a:xfrm>
          <a:off x="3905249" y="2042583"/>
          <a:ext cx="230188" cy="2301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76730</xdr:colOff>
      <xdr:row>6</xdr:row>
      <xdr:rowOff>84666</xdr:rowOff>
    </xdr:from>
    <xdr:to>
      <xdr:col>14</xdr:col>
      <xdr:colOff>306918</xdr:colOff>
      <xdr:row>6</xdr:row>
      <xdr:rowOff>314854</xdr:rowOff>
    </xdr:to>
    <xdr:sp macro="" textlink="">
      <xdr:nvSpPr>
        <xdr:cNvPr id="8" name="正方形/長方形 7"/>
        <xdr:cNvSpPr/>
      </xdr:nvSpPr>
      <xdr:spPr>
        <a:xfrm>
          <a:off x="4966230" y="2042583"/>
          <a:ext cx="230188" cy="2301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637835</xdr:colOff>
      <xdr:row>6</xdr:row>
      <xdr:rowOff>5721</xdr:rowOff>
    </xdr:from>
    <xdr:to>
      <xdr:col>39</xdr:col>
      <xdr:colOff>13607</xdr:colOff>
      <xdr:row>10</xdr:row>
      <xdr:rowOff>13607</xdr:rowOff>
    </xdr:to>
    <xdr:sp macro="" textlink="">
      <xdr:nvSpPr>
        <xdr:cNvPr id="2" name="角丸四角形 1"/>
        <xdr:cNvSpPr/>
      </xdr:nvSpPr>
      <xdr:spPr>
        <a:xfrm>
          <a:off x="9618549" y="890185"/>
          <a:ext cx="3457915" cy="824315"/>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xdr:from>
      <xdr:col>34</xdr:col>
      <xdr:colOff>13608</xdr:colOff>
      <xdr:row>14</xdr:row>
      <xdr:rowOff>6804</xdr:rowOff>
    </xdr:from>
    <xdr:to>
      <xdr:col>39</xdr:col>
      <xdr:colOff>40822</xdr:colOff>
      <xdr:row>16</xdr:row>
      <xdr:rowOff>54428</xdr:rowOff>
    </xdr:to>
    <xdr:sp macro="" textlink="">
      <xdr:nvSpPr>
        <xdr:cNvPr id="3" name="角丸四角形 2"/>
        <xdr:cNvSpPr/>
      </xdr:nvSpPr>
      <xdr:spPr>
        <a:xfrm>
          <a:off x="9674679" y="2524125"/>
          <a:ext cx="3429000" cy="374196"/>
        </a:xfrm>
        <a:prstGeom prst="roundRect">
          <a:avLst/>
        </a:prstGeom>
        <a:noFill/>
        <a:ln w="57150"/>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rtlCol="0" anchor="ctr" anchorCtr="0">
          <a:noAutofit/>
        </a:bodyPr>
        <a:lstStyle/>
        <a:p>
          <a:endParaRPr lang="ja-JP" altLang="en-US"/>
        </a:p>
      </xdr:txBody>
    </xdr:sp>
    <xdr:clientData/>
  </xdr:twoCellAnchor>
  <xdr:twoCellAnchor editAs="absolute">
    <xdr:from>
      <xdr:col>5</xdr:col>
      <xdr:colOff>115092</xdr:colOff>
      <xdr:row>8</xdr:row>
      <xdr:rowOff>25394</xdr:rowOff>
    </xdr:from>
    <xdr:to>
      <xdr:col>29</xdr:col>
      <xdr:colOff>115093</xdr:colOff>
      <xdr:row>14</xdr:row>
      <xdr:rowOff>138636</xdr:rowOff>
    </xdr:to>
    <xdr:sp macro="" textlink="AI15">
      <xdr:nvSpPr>
        <xdr:cNvPr id="4" name="正方形/長方形 3"/>
        <xdr:cNvSpPr>
          <a:spLocks noChangeArrowheads="1" noTextEdit="1"/>
        </xdr:cNvSpPr>
      </xdr:nvSpPr>
      <xdr:spPr bwMode="auto">
        <a:xfrm>
          <a:off x="1490925" y="1485894"/>
          <a:ext cx="6604001" cy="1383242"/>
        </a:xfrm>
        <a:prstGeom prst="rect">
          <a:avLst/>
        </a:prstGeom>
        <a:noFill/>
        <a:ln w="9525">
          <a:noFill/>
          <a:miter lim="800000"/>
          <a:headEnd/>
          <a:tailEnd/>
        </a:ln>
      </xdr:spPr>
      <xdr:txBody>
        <a:bodyPr>
          <a:prstTxWarp prst="textPlain">
            <a:avLst/>
          </a:prstTxWarp>
        </a:bodyPr>
        <a:lstStyle/>
        <a:p>
          <a:fld id="{24B82391-448C-4B0F-B61F-CDCB99E0C205}"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rPr>
            <a:pPr/>
            <a:t>初歩からのパソコンビジネス基礎科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32</xdr:col>
      <xdr:colOff>261937</xdr:colOff>
      <xdr:row>17</xdr:row>
      <xdr:rowOff>142873</xdr:rowOff>
    </xdr:from>
    <xdr:to>
      <xdr:col>39</xdr:col>
      <xdr:colOff>282157</xdr:colOff>
      <xdr:row>24</xdr:row>
      <xdr:rowOff>186</xdr:rowOff>
    </xdr:to>
    <xdr:sp macro="" textlink="">
      <xdr:nvSpPr>
        <xdr:cNvPr id="5" name="角丸四角形吹き出し 4"/>
        <xdr:cNvSpPr/>
      </xdr:nvSpPr>
      <xdr:spPr>
        <a:xfrm>
          <a:off x="9101137" y="3200398"/>
          <a:ext cx="4411245" cy="962213"/>
        </a:xfrm>
        <a:prstGeom prst="wedgeRoundRectCallout">
          <a:avLst>
            <a:gd name="adj1" fmla="val -21172"/>
            <a:gd name="adj2" fmla="val -76591"/>
            <a:gd name="adj3" fmla="val 16667"/>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anchorCtr="0">
          <a:noAutofit/>
        </a:bodyPr>
        <a:lstStyle/>
        <a:p>
          <a:pPr algn="l"/>
          <a:r>
            <a:rPr kumimoji="1" lang="ja-JP" altLang="en-US" sz="2800" b="0" cap="none" spc="0">
              <a:ln>
                <a:noFill/>
              </a:ln>
              <a:solidFill>
                <a:schemeClr val="tx1"/>
              </a:solidFill>
              <a:effectLst/>
              <a:latin typeface="+mn-ea"/>
              <a:ea typeface="+mn-ea"/>
            </a:rPr>
            <a:t>赤枠の欄を入力して下さい。</a:t>
          </a:r>
        </a:p>
      </xdr:txBody>
    </xdr:sp>
    <xdr:clientData/>
  </xdr:twoCellAnchor>
  <xdr:twoCellAnchor>
    <xdr:from>
      <xdr:col>23</xdr:col>
      <xdr:colOff>155487</xdr:colOff>
      <xdr:row>3</xdr:row>
      <xdr:rowOff>75797</xdr:rowOff>
    </xdr:from>
    <xdr:to>
      <xdr:col>29</xdr:col>
      <xdr:colOff>60960</xdr:colOff>
      <xdr:row>4</xdr:row>
      <xdr:rowOff>130661</xdr:rowOff>
    </xdr:to>
    <xdr:sp macro="" textlink="">
      <xdr:nvSpPr>
        <xdr:cNvPr id="9" name="テキスト ボックス 8"/>
        <xdr:cNvSpPr txBox="1"/>
      </xdr:nvSpPr>
      <xdr:spPr>
        <a:xfrm>
          <a:off x="6484320" y="594380"/>
          <a:ext cx="1556473" cy="234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solidFill>
                <a:schemeClr val="bg1"/>
              </a:solidFill>
            </a:rPr>
            <a:t>【</a:t>
          </a:r>
          <a:r>
            <a:rPr kumimoji="1" lang="ja-JP" altLang="en-US" sz="1100">
              <a:solidFill>
                <a:schemeClr val="bg1"/>
              </a:solidFill>
            </a:rPr>
            <a:t>求職者支援訓練</a:t>
          </a:r>
          <a:r>
            <a:rPr kumimoji="1" lang="en-US" altLang="ja-JP" sz="1100">
              <a:solidFill>
                <a:schemeClr val="bg1"/>
              </a:solidFill>
              <a:effectLst/>
              <a:latin typeface="+mn-lt"/>
              <a:ea typeface="+mn-ea"/>
              <a:cs typeface="+mn-cs"/>
            </a:rPr>
            <a:t>】</a:t>
          </a:r>
          <a:endParaRPr kumimoji="1" lang="en-US" altLang="ja-JP" sz="1100">
            <a:solidFill>
              <a:schemeClr val="bg1"/>
            </a:solidFill>
          </a:endParaRPr>
        </a:p>
      </xdr:txBody>
    </xdr:sp>
    <xdr:clientData/>
  </xdr:twoCellAnchor>
  <xdr:twoCellAnchor editAs="oneCell">
    <xdr:from>
      <xdr:col>10</xdr:col>
      <xdr:colOff>232847</xdr:colOff>
      <xdr:row>0</xdr:row>
      <xdr:rowOff>105837</xdr:rowOff>
    </xdr:from>
    <xdr:to>
      <xdr:col>13</xdr:col>
      <xdr:colOff>254011</xdr:colOff>
      <xdr:row>5</xdr:row>
      <xdr:rowOff>80098</xdr:rowOff>
    </xdr:to>
    <xdr:pic>
      <xdr:nvPicPr>
        <xdr:cNvPr id="10" name="図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514" y="105837"/>
          <a:ext cx="846664" cy="842094"/>
        </a:xfrm>
        <a:prstGeom prst="rect">
          <a:avLst/>
        </a:prstGeom>
      </xdr:spPr>
    </xdr:pic>
    <xdr:clientData/>
  </xdr:twoCellAnchor>
  <xdr:twoCellAnchor editAs="oneCell">
    <xdr:from>
      <xdr:col>13</xdr:col>
      <xdr:colOff>211680</xdr:colOff>
      <xdr:row>0</xdr:row>
      <xdr:rowOff>137588</xdr:rowOff>
    </xdr:from>
    <xdr:to>
      <xdr:col>23</xdr:col>
      <xdr:colOff>115106</xdr:colOff>
      <xdr:row>5</xdr:row>
      <xdr:rowOff>84891</xdr:rowOff>
    </xdr:to>
    <xdr:pic>
      <xdr:nvPicPr>
        <xdr:cNvPr id="11" name="図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847" y="137588"/>
          <a:ext cx="2655092" cy="815136"/>
        </a:xfrm>
        <a:prstGeom prst="rect">
          <a:avLst/>
        </a:prstGeom>
      </xdr:spPr>
    </xdr:pic>
    <xdr:clientData/>
  </xdr:twoCellAnchor>
  <xdr:twoCellAnchor>
    <xdr:from>
      <xdr:col>2</xdr:col>
      <xdr:colOff>102577</xdr:colOff>
      <xdr:row>62</xdr:row>
      <xdr:rowOff>73268</xdr:rowOff>
    </xdr:from>
    <xdr:to>
      <xdr:col>17</xdr:col>
      <xdr:colOff>205154</xdr:colOff>
      <xdr:row>63</xdr:row>
      <xdr:rowOff>222049</xdr:rowOff>
    </xdr:to>
    <xdr:sp macro="" textlink="">
      <xdr:nvSpPr>
        <xdr:cNvPr id="13" name="正方形/長方形 12"/>
        <xdr:cNvSpPr/>
      </xdr:nvSpPr>
      <xdr:spPr>
        <a:xfrm>
          <a:off x="655027" y="12179543"/>
          <a:ext cx="4245952" cy="434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prstTxWarp prst="textPlain">
            <a:avLst/>
          </a:prstTxWarp>
        </a:body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a:ln w="6350">
                <a:noFill/>
              </a:ln>
              <a:solidFill>
                <a:schemeClr val="bg1"/>
              </a:solidFill>
              <a:effectLst/>
              <a:latin typeface="HG創英角ｺﾞｼｯｸUB" panose="020B0909000000000000" pitchFamily="49" charset="-128"/>
              <a:ea typeface="HG創英角ｺﾞｼｯｸUB" panose="020B0909000000000000" pitchFamily="49" charset="-128"/>
            </a:rPr>
            <a:t>長崎県のハロートレーニング情報等を配信します♪</a:t>
          </a:r>
          <a:endParaRPr lang="ja-JP" altLang="ja-JP">
            <a:ln w="6350">
              <a:noFill/>
            </a:ln>
            <a:solidFill>
              <a:schemeClr val="bg1"/>
            </a:solidFill>
            <a:effectLst/>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18</xdr:col>
      <xdr:colOff>193097</xdr:colOff>
      <xdr:row>62</xdr:row>
      <xdr:rowOff>38099</xdr:rowOff>
    </xdr:from>
    <xdr:to>
      <xdr:col>27</xdr:col>
      <xdr:colOff>106507</xdr:colOff>
      <xdr:row>63</xdr:row>
      <xdr:rowOff>263772</xdr:rowOff>
    </xdr:to>
    <xdr:sp macro="" textlink="">
      <xdr:nvSpPr>
        <xdr:cNvPr id="15" name="テキスト ボックス 14"/>
        <xdr:cNvSpPr txBox="1"/>
      </xdr:nvSpPr>
      <xdr:spPr>
        <a:xfrm>
          <a:off x="5165147" y="12144374"/>
          <a:ext cx="2399435" cy="51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prstTxWarp prst="textPlain">
            <a:avLst/>
          </a:prstTxWarp>
        </a:bodyPr>
        <a:lstStyle/>
        <a:p>
          <a:pPr>
            <a:lnSpc>
              <a:spcPts val="1300"/>
            </a:lnSpc>
          </a:pPr>
          <a:r>
            <a:rPr kumimoji="1" lang="en-US" altLang="ja-JP" sz="1100">
              <a:solidFill>
                <a:srgbClr val="FFFF00"/>
              </a:solidFill>
              <a:latin typeface="HGP創英角ﾎﾟｯﾌﾟ体" panose="040B0A00000000000000" pitchFamily="50" charset="-128"/>
              <a:ea typeface="HGP創英角ﾎﾟｯﾌﾟ体" panose="040B0A00000000000000" pitchFamily="50" charset="-128"/>
            </a:rPr>
            <a:t>LINE</a:t>
          </a:r>
          <a:r>
            <a:rPr kumimoji="1" lang="ja-JP" altLang="en-US" sz="1100">
              <a:solidFill>
                <a:srgbClr val="FFFF00"/>
              </a:solidFill>
              <a:latin typeface="HGP創英角ﾎﾟｯﾌﾟ体" panose="040B0A00000000000000" pitchFamily="50" charset="-128"/>
              <a:ea typeface="HGP創英角ﾎﾟｯﾌﾟ体" panose="040B0A00000000000000" pitchFamily="50" charset="-128"/>
            </a:rPr>
            <a:t>長崎労働局公式アカウント</a:t>
          </a:r>
          <a:endParaRPr kumimoji="1" lang="en-US" altLang="ja-JP" sz="1100">
            <a:solidFill>
              <a:srgbClr val="FFFF00"/>
            </a:solidFill>
            <a:latin typeface="HGP創英角ﾎﾟｯﾌﾟ体" panose="040B0A00000000000000" pitchFamily="50" charset="-128"/>
            <a:ea typeface="HGP創英角ﾎﾟｯﾌﾟ体" panose="040B0A00000000000000" pitchFamily="50" charset="-128"/>
          </a:endParaRPr>
        </a:p>
        <a:p>
          <a:pPr>
            <a:lnSpc>
              <a:spcPts val="1300"/>
            </a:lnSpc>
          </a:pPr>
          <a:r>
            <a:rPr kumimoji="1" lang="ja-JP" altLang="en-US" sz="1100">
              <a:solidFill>
                <a:srgbClr val="E8380D"/>
              </a:solidFill>
              <a:latin typeface="HGP創英角ﾎﾟｯﾌﾟ体" panose="040B0A00000000000000" pitchFamily="50" charset="-128"/>
              <a:ea typeface="HGP創英角ﾎﾟｯﾌﾟ体" panose="040B0A00000000000000" pitchFamily="50" charset="-128"/>
            </a:rPr>
            <a:t>　　　　友だち登録はこちらから→</a:t>
          </a:r>
        </a:p>
      </xdr:txBody>
    </xdr:sp>
    <xdr:clientData/>
  </xdr:twoCellAnchor>
  <xdr:twoCellAnchor editAs="oneCell">
    <xdr:from>
      <xdr:col>0</xdr:col>
      <xdr:colOff>107250</xdr:colOff>
      <xdr:row>62</xdr:row>
      <xdr:rowOff>43547</xdr:rowOff>
    </xdr:from>
    <xdr:to>
      <xdr:col>2</xdr:col>
      <xdr:colOff>16667</xdr:colOff>
      <xdr:row>63</xdr:row>
      <xdr:rowOff>259712</xdr:rowOff>
    </xdr:to>
    <xdr:pic>
      <xdr:nvPicPr>
        <xdr:cNvPr id="16" name="図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250" y="12128391"/>
          <a:ext cx="457105" cy="501915"/>
        </a:xfrm>
        <a:prstGeom prst="rect">
          <a:avLst/>
        </a:prstGeom>
      </xdr:spPr>
    </xdr:pic>
    <xdr:clientData/>
  </xdr:twoCellAnchor>
  <xdr:twoCellAnchor editAs="absolute">
    <xdr:from>
      <xdr:col>33</xdr:col>
      <xdr:colOff>149755</xdr:colOff>
      <xdr:row>24</xdr:row>
      <xdr:rowOff>121444</xdr:rowOff>
    </xdr:from>
    <xdr:to>
      <xdr:col>44</xdr:col>
      <xdr:colOff>119442</xdr:colOff>
      <xdr:row>32</xdr:row>
      <xdr:rowOff>164713</xdr:rowOff>
    </xdr:to>
    <xdr:sp macro="" textlink="AI15">
      <xdr:nvSpPr>
        <xdr:cNvPr id="14" name="正方形/長方形 13"/>
        <xdr:cNvSpPr>
          <a:spLocks noChangeArrowheads="1" noTextEdit="1"/>
        </xdr:cNvSpPr>
      </xdr:nvSpPr>
      <xdr:spPr bwMode="auto">
        <a:xfrm>
          <a:off x="9265180" y="4398169"/>
          <a:ext cx="7513487" cy="1413404"/>
        </a:xfrm>
        <a:prstGeom prst="rect">
          <a:avLst/>
        </a:prstGeom>
        <a:noFill/>
        <a:ln w="9525">
          <a:noFill/>
          <a:miter lim="800000"/>
          <a:headEnd/>
          <a:tailEnd/>
        </a:ln>
      </xdr:spPr>
      <xdr:txBody>
        <a:bodyPr>
          <a:prstTxWarp prst="textPlain">
            <a:avLst/>
          </a:prstTxWarp>
        </a:bodyPr>
        <a:lstStyle/>
        <a:p>
          <a:fld id="{24B82391-448C-4B0F-B61F-CDCB99E0C205}" type="TxLink">
            <a:rPr lang="en-US" altLang="en-US" sz="2000" b="0" i="1" u="none" strike="noStrike"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rPr>
            <a:pPr/>
            <a:t>初歩からのパソコンビジネス基礎科</a:t>
          </a:fld>
          <a:endParaRPr lang="ja-JP" altLang="en-US" b="0" i="1" cap="none" spc="0">
            <a:ln w="10160">
              <a:solidFill>
                <a:schemeClr val="tx1"/>
              </a:solidFill>
              <a:prstDash val="solid"/>
            </a:ln>
            <a:solidFill>
              <a:srgbClr val="FFFFFF"/>
            </a:solidFill>
            <a:effectLst>
              <a:outerShdw blurRad="38100" dist="32000" dir="5400000" algn="tl">
                <a:srgbClr val="000000">
                  <a:alpha val="30000"/>
                </a:srgbClr>
              </a:outerShdw>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0</xdr:col>
      <xdr:colOff>67471</xdr:colOff>
      <xdr:row>8</xdr:row>
      <xdr:rowOff>1153</xdr:rowOff>
    </xdr:from>
    <xdr:to>
      <xdr:col>4</xdr:col>
      <xdr:colOff>164537</xdr:colOff>
      <xdr:row>14</xdr:row>
      <xdr:rowOff>25716</xdr:rowOff>
    </xdr:to>
    <xdr:pic>
      <xdr:nvPicPr>
        <xdr:cNvPr id="24" name="Picture 2" descr="E:\USR\SKXJWS\デスクトップ\image01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471" y="1461653"/>
          <a:ext cx="1197733" cy="129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249116</xdr:colOff>
      <xdr:row>62</xdr:row>
      <xdr:rowOff>29308</xdr:rowOff>
    </xdr:from>
    <xdr:to>
      <xdr:col>29</xdr:col>
      <xdr:colOff>204239</xdr:colOff>
      <xdr:row>63</xdr:row>
      <xdr:rowOff>255527</xdr:rowOff>
    </xdr:to>
    <xdr:pic>
      <xdr:nvPicPr>
        <xdr:cNvPr id="31" name="図 3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66539" y="12184673"/>
          <a:ext cx="511969" cy="511969"/>
        </a:xfrm>
        <a:prstGeom prst="rect">
          <a:avLst/>
        </a:prstGeom>
        <a:ln>
          <a:solidFill>
            <a:schemeClr val="tx1"/>
          </a:solidFill>
        </a:ln>
      </xdr:spPr>
    </xdr:pic>
    <xdr:clientData/>
  </xdr:twoCellAnchor>
  <xdr:twoCellAnchor>
    <xdr:from>
      <xdr:col>31</xdr:col>
      <xdr:colOff>250031</xdr:colOff>
      <xdr:row>34</xdr:row>
      <xdr:rowOff>254794</xdr:rowOff>
    </xdr:from>
    <xdr:to>
      <xdr:col>44</xdr:col>
      <xdr:colOff>87312</xdr:colOff>
      <xdr:row>45</xdr:row>
      <xdr:rowOff>22490</xdr:rowOff>
    </xdr:to>
    <xdr:grpSp>
      <xdr:nvGrpSpPr>
        <xdr:cNvPr id="40" name="グループ化 39"/>
        <xdr:cNvGrpSpPr/>
      </xdr:nvGrpSpPr>
      <xdr:grpSpPr>
        <a:xfrm>
          <a:off x="8739187" y="6457950"/>
          <a:ext cx="7981156" cy="1958446"/>
          <a:chOff x="10621169" y="5163078"/>
          <a:chExt cx="7940675" cy="2015596"/>
        </a:xfrm>
      </xdr:grpSpPr>
      <xdr:sp macro="" textlink="">
        <xdr:nvSpPr>
          <xdr:cNvPr id="41" name="角丸四角形 40"/>
          <xdr:cNvSpPr/>
        </xdr:nvSpPr>
        <xdr:spPr>
          <a:xfrm>
            <a:off x="10621169" y="5163078"/>
            <a:ext cx="7940675" cy="20155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pic>
        <xdr:nvPicPr>
          <xdr:cNvPr id="42" name="図 4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1777" y="5530641"/>
            <a:ext cx="1692318" cy="1296437"/>
          </a:xfrm>
          <a:prstGeom prst="rect">
            <a:avLst/>
          </a:prstGeom>
        </xdr:spPr>
      </xdr:pic>
      <xdr:pic>
        <xdr:nvPicPr>
          <xdr:cNvPr id="43" name="図 4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382" y="5756439"/>
            <a:ext cx="1413990" cy="991736"/>
          </a:xfrm>
          <a:prstGeom prst="rect">
            <a:avLst/>
          </a:prstGeom>
        </xdr:spPr>
      </xdr:pic>
      <xdr:sp macro="" textlink="">
        <xdr:nvSpPr>
          <xdr:cNvPr id="44" name="テキスト ボックス 43"/>
          <xdr:cNvSpPr txBox="1"/>
        </xdr:nvSpPr>
        <xdr:spPr>
          <a:xfrm>
            <a:off x="10881361" y="6841444"/>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パソコン</a:t>
            </a:r>
          </a:p>
        </xdr:txBody>
      </xdr:sp>
      <xdr:sp macro="" textlink="">
        <xdr:nvSpPr>
          <xdr:cNvPr id="45" name="テキスト ボックス 44"/>
          <xdr:cNvSpPr txBox="1"/>
        </xdr:nvSpPr>
        <xdr:spPr>
          <a:xfrm>
            <a:off x="12682445"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介護分野</a:t>
            </a:r>
          </a:p>
        </xdr:txBody>
      </xdr:sp>
      <xdr:pic>
        <xdr:nvPicPr>
          <xdr:cNvPr id="62" name="図 6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876392" y="5696718"/>
            <a:ext cx="1313533" cy="981528"/>
          </a:xfrm>
          <a:prstGeom prst="rect">
            <a:avLst/>
          </a:prstGeom>
        </xdr:spPr>
      </xdr:pic>
      <xdr:sp macro="" textlink="">
        <xdr:nvSpPr>
          <xdr:cNvPr id="63" name="テキスト ボックス 62"/>
          <xdr:cNvSpPr txBox="1"/>
        </xdr:nvSpPr>
        <xdr:spPr>
          <a:xfrm>
            <a:off x="16119452" y="6839889"/>
            <a:ext cx="1177992"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託児</a:t>
            </a:r>
          </a:p>
        </xdr:txBody>
      </xdr:sp>
      <xdr:sp macro="" textlink="">
        <xdr:nvSpPr>
          <xdr:cNvPr id="64" name="テキスト ボックス 63"/>
          <xdr:cNvSpPr txBox="1"/>
        </xdr:nvSpPr>
        <xdr:spPr>
          <a:xfrm>
            <a:off x="11983032" y="5261091"/>
            <a:ext cx="3805657" cy="21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65" name="Picture 2" descr="E:\USR\SKXJWS\デスクトップ\image00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70843" y="5726906"/>
            <a:ext cx="1191951" cy="95975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テキスト ボックス 65"/>
          <xdr:cNvSpPr txBox="1"/>
        </xdr:nvSpPr>
        <xdr:spPr>
          <a:xfrm>
            <a:off x="14561344" y="6852143"/>
            <a:ext cx="1177993" cy="20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医療事務</a:t>
            </a:r>
          </a:p>
        </xdr:txBody>
      </xdr:sp>
    </xdr:grpSp>
    <xdr:clientData/>
  </xdr:twoCellAnchor>
  <xdr:twoCellAnchor>
    <xdr:from>
      <xdr:col>31</xdr:col>
      <xdr:colOff>247650</xdr:colOff>
      <xdr:row>47</xdr:row>
      <xdr:rowOff>19050</xdr:rowOff>
    </xdr:from>
    <xdr:to>
      <xdr:col>59</xdr:col>
      <xdr:colOff>110713</xdr:colOff>
      <xdr:row>59</xdr:row>
      <xdr:rowOff>32581</xdr:rowOff>
    </xdr:to>
    <xdr:grpSp>
      <xdr:nvGrpSpPr>
        <xdr:cNvPr id="67" name="グループ化 66"/>
        <xdr:cNvGrpSpPr/>
      </xdr:nvGrpSpPr>
      <xdr:grpSpPr>
        <a:xfrm>
          <a:off x="8736806" y="8984456"/>
          <a:ext cx="18365376" cy="2490031"/>
          <a:chOff x="8752300" y="10238544"/>
          <a:chExt cx="18265363" cy="2623381"/>
        </a:xfrm>
      </xdr:grpSpPr>
      <xdr:sp macro="" textlink="">
        <xdr:nvSpPr>
          <xdr:cNvPr id="68" name="角丸四角形 67"/>
          <xdr:cNvSpPr/>
        </xdr:nvSpPr>
        <xdr:spPr>
          <a:xfrm>
            <a:off x="8752300" y="10238544"/>
            <a:ext cx="18265363" cy="262338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sp macro="" textlink="">
        <xdr:nvSpPr>
          <xdr:cNvPr id="69" name="テキスト ボックス 68"/>
          <xdr:cNvSpPr txBox="1"/>
        </xdr:nvSpPr>
        <xdr:spPr>
          <a:xfrm>
            <a:off x="12841971" y="10419390"/>
            <a:ext cx="4408793" cy="200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Plain">
              <a:avLst/>
            </a:prstTxWarp>
          </a:bodyPr>
          <a:lstStyle/>
          <a:p>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基礎コース用</a:t>
            </a:r>
            <a:r>
              <a:rPr kumimoji="1" lang="en-US" altLang="ja-JP" sz="1100">
                <a:latin typeface="HGP創英角ｺﾞｼｯｸUB" panose="020B0900000000000000" pitchFamily="50" charset="-128"/>
                <a:ea typeface="HGP創英角ｺﾞｼｯｸUB" panose="020B09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不要であれば科名の前のイラストは削除して下さい。</a:t>
            </a:r>
          </a:p>
        </xdr:txBody>
      </xdr:sp>
      <xdr:pic>
        <xdr:nvPicPr>
          <xdr:cNvPr id="70" name="Picture 2" descr="E:\USR\SKXJWS\デスクトップ\image024.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20667" y="10870205"/>
            <a:ext cx="117056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Picture 3" descr="E:\USR\SKXJWS\デスクトップ\image089.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261955" y="10870205"/>
            <a:ext cx="1406280"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4" descr="E:\USR\SKXJWS\デスクトップ\image016.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148097" y="10870205"/>
            <a:ext cx="140803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5" descr="E:\USR\SKXJWS\デスクトップ\image026.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50035" y="10870205"/>
            <a:ext cx="1309324"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Picture 2" descr="E:\USR\SKXJWS\デスクトップ\image100.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925088" y="10870205"/>
            <a:ext cx="1558687"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Picture 8" descr="E:\USR\SKXJWS\デスクトップ\image157.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294763" y="10870205"/>
            <a:ext cx="1400021" cy="1202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Picture 2" descr="E:\USR\SKXJWS\デスクトップ\image01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21822" y="10870205"/>
            <a:ext cx="1263248" cy="12023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7" name="テキスト ボックス 76"/>
          <xdr:cNvSpPr txBox="1"/>
        </xdr:nvSpPr>
        <xdr:spPr>
          <a:xfrm>
            <a:off x="10630857"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r>
              <a:rPr kumimoji="1" lang="ja-JP" altLang="en-US" sz="1100">
                <a:latin typeface="HG丸ｺﾞｼｯｸM-PRO" panose="020F0600000000000000" pitchFamily="50" charset="-128"/>
                <a:ea typeface="HG丸ｺﾞｼｯｸM-PRO" panose="020F0600000000000000" pitchFamily="50" charset="-128"/>
              </a:rPr>
              <a:t>長崎市</a:t>
            </a:r>
          </a:p>
        </xdr:txBody>
      </xdr:sp>
      <xdr:sp macro="" textlink="">
        <xdr:nvSpPr>
          <xdr:cNvPr id="78" name="テキスト ボックス 77"/>
          <xdr:cNvSpPr txBox="1"/>
        </xdr:nvSpPr>
        <xdr:spPr>
          <a:xfrm>
            <a:off x="12041351" y="12231111"/>
            <a:ext cx="942152"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佐世保市</a:t>
            </a:r>
          </a:p>
        </xdr:txBody>
      </xdr:sp>
      <xdr:sp macro="" textlink="">
        <xdr:nvSpPr>
          <xdr:cNvPr id="79" name="テキスト ボックス 78"/>
          <xdr:cNvSpPr txBox="1"/>
        </xdr:nvSpPr>
        <xdr:spPr>
          <a:xfrm>
            <a:off x="15682932"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雲仙市</a:t>
            </a:r>
          </a:p>
        </xdr:txBody>
      </xdr:sp>
      <xdr:sp macro="" textlink="">
        <xdr:nvSpPr>
          <xdr:cNvPr id="80" name="テキスト ボックス 79"/>
          <xdr:cNvSpPr txBox="1"/>
        </xdr:nvSpPr>
        <xdr:spPr>
          <a:xfrm>
            <a:off x="17325573"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大村市</a:t>
            </a:r>
          </a:p>
        </xdr:txBody>
      </xdr:sp>
      <xdr:sp macro="" textlink="">
        <xdr:nvSpPr>
          <xdr:cNvPr id="81" name="テキスト ボックス 80"/>
          <xdr:cNvSpPr txBox="1"/>
        </xdr:nvSpPr>
        <xdr:spPr>
          <a:xfrm>
            <a:off x="19441325" y="12231111"/>
            <a:ext cx="937390"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島原市</a:t>
            </a:r>
          </a:p>
        </xdr:txBody>
      </xdr:sp>
      <xdr:sp macro="" textlink="">
        <xdr:nvSpPr>
          <xdr:cNvPr id="82" name="テキスト ボックス 81"/>
          <xdr:cNvSpPr txBox="1"/>
        </xdr:nvSpPr>
        <xdr:spPr>
          <a:xfrm>
            <a:off x="21324939" y="12231111"/>
            <a:ext cx="937389"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五島市</a:t>
            </a:r>
          </a:p>
        </xdr:txBody>
      </xdr:sp>
      <xdr:pic>
        <xdr:nvPicPr>
          <xdr:cNvPr id="83" name="Picture 2" descr="E:\USR\SKXJWS\デスクトップ\image04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685036" y="10906808"/>
            <a:ext cx="2377848"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Picture 3" descr="E:\USR\SKXJWS\デスクトップ\image079.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384984" y="10905977"/>
            <a:ext cx="1313581" cy="119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Picture 2" descr="E:\USR\SKXJWS\デスクトップ\image025.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668375" y="10863263"/>
            <a:ext cx="1179932" cy="1174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6" name="テキスト ボックス 85"/>
          <xdr:cNvSpPr txBox="1"/>
        </xdr:nvSpPr>
        <xdr:spPr>
          <a:xfrm>
            <a:off x="13573125" y="12231111"/>
            <a:ext cx="942153"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諫早市</a:t>
            </a:r>
          </a:p>
        </xdr:txBody>
      </xdr:sp>
      <xdr:sp macro="" textlink="">
        <xdr:nvSpPr>
          <xdr:cNvPr id="87" name="テキスト ボックス 86"/>
          <xdr:cNvSpPr txBox="1"/>
        </xdr:nvSpPr>
        <xdr:spPr>
          <a:xfrm>
            <a:off x="24365094" y="12231111"/>
            <a:ext cx="947594" cy="17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36000" rtlCol="0" anchor="ctr" anchorCtr="0"/>
          <a:lstStyle/>
          <a:p>
            <a:pPr marL="0" indent="0"/>
            <a:r>
              <a:rPr kumimoji="1" lang="ja-JP" altLang="en-US" sz="1100">
                <a:solidFill>
                  <a:schemeClr val="dk1"/>
                </a:solidFill>
                <a:latin typeface="HG丸ｺﾞｼｯｸM-PRO" panose="020F0600000000000000" pitchFamily="50" charset="-128"/>
                <a:ea typeface="HG丸ｺﾞｼｯｸM-PRO" panose="020F0600000000000000" pitchFamily="50" charset="-128"/>
                <a:cs typeface="+mn-cs"/>
              </a:rPr>
              <a:t>対馬市</a:t>
            </a:r>
          </a:p>
        </xdr:txBody>
      </xdr:sp>
    </xdr:grpSp>
    <xdr:clientData/>
  </xdr:twoCellAnchor>
  <xdr:twoCellAnchor>
    <xdr:from>
      <xdr:col>4</xdr:col>
      <xdr:colOff>47625</xdr:colOff>
      <xdr:row>54</xdr:row>
      <xdr:rowOff>107156</xdr:rowOff>
    </xdr:from>
    <xdr:to>
      <xdr:col>24</xdr:col>
      <xdr:colOff>266700</xdr:colOff>
      <xdr:row>60</xdr:row>
      <xdr:rowOff>88106</xdr:rowOff>
    </xdr:to>
    <xdr:sp macro="" textlink="">
      <xdr:nvSpPr>
        <xdr:cNvPr id="47" name="テキスト ボックス 46"/>
        <xdr:cNvSpPr txBox="1"/>
      </xdr:nvSpPr>
      <xdr:spPr>
        <a:xfrm>
          <a:off x="1143000" y="10477500"/>
          <a:ext cx="5695950" cy="12668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kumimoji="1" lang="ja-JP" altLang="en-US" sz="2000">
              <a:solidFill>
                <a:srgbClr val="FF0000"/>
              </a:solidFill>
            </a:rPr>
            <a:t>地図は必須項目</a:t>
          </a:r>
          <a:r>
            <a:rPr kumimoji="1" lang="ja-JP" altLang="en-US" sz="2000"/>
            <a:t>、アピールポイントは任意です。</a:t>
          </a:r>
        </a:p>
        <a:p>
          <a:pPr algn="l"/>
          <a:r>
            <a:rPr kumimoji="1" lang="ja-JP" altLang="en-US" sz="2000"/>
            <a:t>適宜、枠の大きさを変更して使用して下さい。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113322</xdr:colOff>
      <xdr:row>0</xdr:row>
      <xdr:rowOff>16121</xdr:rowOff>
    </xdr:from>
    <xdr:to>
      <xdr:col>1</xdr:col>
      <xdr:colOff>170473</xdr:colOff>
      <xdr:row>0</xdr:row>
      <xdr:rowOff>476740</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217" t="10929" r="14130" b="10382"/>
        <a:stretch/>
      </xdr:blipFill>
      <xdr:spPr>
        <a:xfrm>
          <a:off x="113322" y="16121"/>
          <a:ext cx="409576" cy="460619"/>
        </a:xfrm>
        <a:prstGeom prst="rect">
          <a:avLst/>
        </a:prstGeom>
      </xdr:spPr>
    </xdr:pic>
    <xdr:clientData/>
  </xdr:twoCellAnchor>
  <xdr:twoCellAnchor>
    <xdr:from>
      <xdr:col>4</xdr:col>
      <xdr:colOff>152769</xdr:colOff>
      <xdr:row>19</xdr:row>
      <xdr:rowOff>294564</xdr:rowOff>
    </xdr:from>
    <xdr:to>
      <xdr:col>4</xdr:col>
      <xdr:colOff>333373</xdr:colOff>
      <xdr:row>20</xdr:row>
      <xdr:rowOff>269600</xdr:rowOff>
    </xdr:to>
    <xdr:sp macro="" textlink="">
      <xdr:nvSpPr>
        <xdr:cNvPr id="3" name="屈折矢印 2"/>
        <xdr:cNvSpPr/>
      </xdr:nvSpPr>
      <xdr:spPr>
        <a:xfrm rot="5400000">
          <a:off x="1493803" y="6906905"/>
          <a:ext cx="356036" cy="180604"/>
        </a:xfrm>
        <a:prstGeom prst="ben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71437</xdr:colOff>
      <xdr:row>6</xdr:row>
      <xdr:rowOff>35719</xdr:rowOff>
    </xdr:from>
    <xdr:to>
      <xdr:col>23</xdr:col>
      <xdr:colOff>214312</xdr:colOff>
      <xdr:row>6</xdr:row>
      <xdr:rowOff>369094</xdr:rowOff>
    </xdr:to>
    <xdr:sp macro="" textlink="">
      <xdr:nvSpPr>
        <xdr:cNvPr id="4" name="左矢印 3"/>
        <xdr:cNvSpPr/>
      </xdr:nvSpPr>
      <xdr:spPr>
        <a:xfrm>
          <a:off x="7929562" y="1226344"/>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71437</xdr:colOff>
      <xdr:row>10</xdr:row>
      <xdr:rowOff>47625</xdr:rowOff>
    </xdr:from>
    <xdr:to>
      <xdr:col>23</xdr:col>
      <xdr:colOff>214312</xdr:colOff>
      <xdr:row>11</xdr:row>
      <xdr:rowOff>0</xdr:rowOff>
    </xdr:to>
    <xdr:sp macro="" textlink="">
      <xdr:nvSpPr>
        <xdr:cNvPr id="5" name="左矢印 4"/>
        <xdr:cNvSpPr/>
      </xdr:nvSpPr>
      <xdr:spPr>
        <a:xfrm>
          <a:off x="7929562" y="3143250"/>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95249</xdr:colOff>
      <xdr:row>16</xdr:row>
      <xdr:rowOff>47625</xdr:rowOff>
    </xdr:from>
    <xdr:to>
      <xdr:col>23</xdr:col>
      <xdr:colOff>238124</xdr:colOff>
      <xdr:row>17</xdr:row>
      <xdr:rowOff>0</xdr:rowOff>
    </xdr:to>
    <xdr:sp macro="" textlink="">
      <xdr:nvSpPr>
        <xdr:cNvPr id="6" name="左矢印 5"/>
        <xdr:cNvSpPr/>
      </xdr:nvSpPr>
      <xdr:spPr>
        <a:xfrm>
          <a:off x="7953374" y="5429250"/>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57149</xdr:colOff>
      <xdr:row>17</xdr:row>
      <xdr:rowOff>200025</xdr:rowOff>
    </xdr:from>
    <xdr:to>
      <xdr:col>23</xdr:col>
      <xdr:colOff>200024</xdr:colOff>
      <xdr:row>18</xdr:row>
      <xdr:rowOff>144462</xdr:rowOff>
    </xdr:to>
    <xdr:sp macro="" textlink="">
      <xdr:nvSpPr>
        <xdr:cNvPr id="8" name="左矢印 7"/>
        <xdr:cNvSpPr/>
      </xdr:nvSpPr>
      <xdr:spPr>
        <a:xfrm>
          <a:off x="7915274" y="5962650"/>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57149</xdr:colOff>
      <xdr:row>19</xdr:row>
      <xdr:rowOff>47625</xdr:rowOff>
    </xdr:from>
    <xdr:to>
      <xdr:col>23</xdr:col>
      <xdr:colOff>200024</xdr:colOff>
      <xdr:row>20</xdr:row>
      <xdr:rowOff>0</xdr:rowOff>
    </xdr:to>
    <xdr:sp macro="" textlink="">
      <xdr:nvSpPr>
        <xdr:cNvPr id="9" name="左矢印 8"/>
        <xdr:cNvSpPr/>
      </xdr:nvSpPr>
      <xdr:spPr>
        <a:xfrm>
          <a:off x="7915274" y="6572250"/>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63502</xdr:colOff>
      <xdr:row>6</xdr:row>
      <xdr:rowOff>71438</xdr:rowOff>
    </xdr:from>
    <xdr:to>
      <xdr:col>11</xdr:col>
      <xdr:colOff>293690</xdr:colOff>
      <xdr:row>6</xdr:row>
      <xdr:rowOff>301626</xdr:rowOff>
    </xdr:to>
    <xdr:sp macro="" textlink="">
      <xdr:nvSpPr>
        <xdr:cNvPr id="10" name="正方形/長方形 9"/>
        <xdr:cNvSpPr/>
      </xdr:nvSpPr>
      <xdr:spPr>
        <a:xfrm>
          <a:off x="3905252" y="2024063"/>
          <a:ext cx="230188" cy="2301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71434</xdr:colOff>
      <xdr:row>6</xdr:row>
      <xdr:rowOff>71438</xdr:rowOff>
    </xdr:from>
    <xdr:to>
      <xdr:col>14</xdr:col>
      <xdr:colOff>301622</xdr:colOff>
      <xdr:row>6</xdr:row>
      <xdr:rowOff>301626</xdr:rowOff>
    </xdr:to>
    <xdr:sp macro="" textlink="">
      <xdr:nvSpPr>
        <xdr:cNvPr id="15" name="正方形/長方形 14"/>
        <xdr:cNvSpPr/>
      </xdr:nvSpPr>
      <xdr:spPr>
        <a:xfrm>
          <a:off x="4960934" y="2024063"/>
          <a:ext cx="230188" cy="2301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71437</xdr:colOff>
      <xdr:row>7</xdr:row>
      <xdr:rowOff>285752</xdr:rowOff>
    </xdr:from>
    <xdr:to>
      <xdr:col>23</xdr:col>
      <xdr:colOff>214312</xdr:colOff>
      <xdr:row>8</xdr:row>
      <xdr:rowOff>238127</xdr:rowOff>
    </xdr:to>
    <xdr:sp macro="" textlink="">
      <xdr:nvSpPr>
        <xdr:cNvPr id="17" name="左矢印 16"/>
        <xdr:cNvSpPr/>
      </xdr:nvSpPr>
      <xdr:spPr>
        <a:xfrm>
          <a:off x="7929562" y="2619377"/>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57149</xdr:colOff>
      <xdr:row>25</xdr:row>
      <xdr:rowOff>226214</xdr:rowOff>
    </xdr:from>
    <xdr:to>
      <xdr:col>23</xdr:col>
      <xdr:colOff>200024</xdr:colOff>
      <xdr:row>25</xdr:row>
      <xdr:rowOff>559589</xdr:rowOff>
    </xdr:to>
    <xdr:sp macro="" textlink="">
      <xdr:nvSpPr>
        <xdr:cNvPr id="12" name="左矢印 11"/>
        <xdr:cNvSpPr/>
      </xdr:nvSpPr>
      <xdr:spPr>
        <a:xfrm>
          <a:off x="7915274" y="9513089"/>
          <a:ext cx="500063"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2:AS126"/>
  <sheetViews>
    <sheetView view="pageBreakPreview" zoomScale="60" zoomScaleNormal="100" workbookViewId="0">
      <selection activeCell="AN13" sqref="AN13"/>
    </sheetView>
  </sheetViews>
  <sheetFormatPr defaultRowHeight="13.5"/>
  <cols>
    <col min="1" max="33" width="3.625" customWidth="1"/>
  </cols>
  <sheetData>
    <row r="2" spans="1:44" ht="8.4499999999999993" customHeight="1">
      <c r="A2" s="80"/>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1"/>
    </row>
    <row r="3" spans="1:44" ht="19.350000000000001" customHeight="1">
      <c r="A3" s="467" t="s">
        <v>413</v>
      </c>
      <c r="B3" s="467"/>
      <c r="C3" s="467"/>
      <c r="D3" s="467"/>
      <c r="E3" s="468">
        <f>MONTH($E$17)</f>
        <v>7</v>
      </c>
      <c r="F3" s="468"/>
      <c r="G3" s="80"/>
      <c r="H3" s="469" t="s">
        <v>98</v>
      </c>
      <c r="I3" s="469"/>
      <c r="J3" s="469"/>
      <c r="K3" s="469"/>
      <c r="L3" s="80"/>
      <c r="M3" s="80"/>
      <c r="N3" s="470"/>
      <c r="O3" s="470"/>
      <c r="P3" s="470"/>
      <c r="Q3" s="470"/>
      <c r="R3" s="470"/>
      <c r="S3" s="470"/>
      <c r="T3" s="470"/>
      <c r="U3" s="470"/>
      <c r="V3" s="470"/>
      <c r="W3" s="470"/>
      <c r="X3" s="470"/>
      <c r="Y3" s="470"/>
      <c r="Z3" s="470"/>
      <c r="AA3" s="470"/>
      <c r="AB3" s="470"/>
      <c r="AC3" s="470"/>
      <c r="AD3" s="80"/>
      <c r="AE3" s="1"/>
    </row>
    <row r="4" spans="1:44" ht="19.350000000000001" customHeight="1">
      <c r="A4" s="467"/>
      <c r="B4" s="467"/>
      <c r="C4" s="467"/>
      <c r="D4" s="467"/>
      <c r="E4" s="468"/>
      <c r="F4" s="468"/>
      <c r="G4" s="80"/>
      <c r="H4" s="469"/>
      <c r="I4" s="469"/>
      <c r="J4" s="469"/>
      <c r="K4" s="469"/>
      <c r="L4" s="80"/>
      <c r="M4" s="80"/>
      <c r="N4" s="470"/>
      <c r="O4" s="470"/>
      <c r="P4" s="470"/>
      <c r="Q4" s="470"/>
      <c r="R4" s="470"/>
      <c r="S4" s="470"/>
      <c r="T4" s="470"/>
      <c r="U4" s="470"/>
      <c r="V4" s="470"/>
      <c r="W4" s="470"/>
      <c r="X4" s="470"/>
      <c r="Y4" s="470"/>
      <c r="Z4" s="470"/>
      <c r="AA4" s="470"/>
      <c r="AB4" s="470"/>
      <c r="AC4" s="470"/>
      <c r="AD4" s="80"/>
      <c r="AE4" s="1"/>
    </row>
    <row r="5" spans="1:44" ht="8.4499999999999993" customHeight="1">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1"/>
    </row>
    <row r="6" spans="1:44">
      <c r="AE6" s="1"/>
    </row>
    <row r="7" spans="1:44" ht="17.100000000000001" customHeight="1">
      <c r="A7" s="471" t="str">
        <f>AI7</f>
        <v>●実践コース</v>
      </c>
      <c r="B7" s="471"/>
      <c r="C7" s="471"/>
      <c r="D7" s="471"/>
      <c r="E7" s="471"/>
      <c r="F7" s="471"/>
      <c r="G7" s="471"/>
      <c r="H7" s="1"/>
      <c r="I7" s="1"/>
      <c r="J7" s="1"/>
      <c r="K7" s="1"/>
      <c r="L7" s="1"/>
      <c r="M7" s="1"/>
      <c r="N7" s="1"/>
      <c r="O7" s="1"/>
      <c r="P7" s="496" t="str">
        <f>AI13</f>
        <v>＜5-04-42-002-02-0004＞</v>
      </c>
      <c r="Q7" s="496"/>
      <c r="R7" s="496"/>
      <c r="S7" s="496"/>
      <c r="T7" s="496"/>
      <c r="U7" s="496"/>
      <c r="V7" s="496"/>
      <c r="W7" s="496"/>
      <c r="X7" s="496"/>
      <c r="Y7" s="496"/>
      <c r="Z7" s="496"/>
      <c r="AA7" s="496"/>
      <c r="AB7" s="496"/>
      <c r="AC7" s="496"/>
      <c r="AD7" s="496"/>
      <c r="AE7" s="1"/>
      <c r="AG7" s="429" t="s">
        <v>51</v>
      </c>
      <c r="AH7" s="429"/>
      <c r="AI7" s="435" t="s">
        <v>263</v>
      </c>
      <c r="AJ7" s="435"/>
      <c r="AK7" s="435"/>
      <c r="AL7" s="435"/>
      <c r="AM7" s="435"/>
      <c r="AO7" s="434" t="str">
        <f>IF(AI7="●基礎コース","001","002")</f>
        <v>002</v>
      </c>
      <c r="AP7" s="434"/>
    </row>
    <row r="8" spans="1:44" ht="17.100000000000001" customHeight="1">
      <c r="A8" s="471"/>
      <c r="B8" s="471"/>
      <c r="C8" s="471"/>
      <c r="D8" s="471"/>
      <c r="E8" s="471"/>
      <c r="F8" s="471"/>
      <c r="G8" s="471"/>
      <c r="H8" s="1"/>
      <c r="I8" s="1"/>
      <c r="J8" s="1"/>
      <c r="K8" s="1"/>
      <c r="L8" s="1"/>
      <c r="M8" s="1"/>
      <c r="N8" s="1"/>
      <c r="O8" s="1"/>
      <c r="P8" s="496"/>
      <c r="Q8" s="496"/>
      <c r="R8" s="496"/>
      <c r="S8" s="496"/>
      <c r="T8" s="496"/>
      <c r="U8" s="496"/>
      <c r="V8" s="496"/>
      <c r="W8" s="496"/>
      <c r="X8" s="496"/>
      <c r="Y8" s="496"/>
      <c r="Z8" s="496"/>
      <c r="AA8" s="496"/>
      <c r="AB8" s="496"/>
      <c r="AC8" s="496"/>
      <c r="AD8" s="496"/>
      <c r="AE8" s="1"/>
      <c r="AG8" s="429"/>
      <c r="AH8" s="429"/>
      <c r="AI8" s="435"/>
      <c r="AJ8" s="435"/>
      <c r="AK8" s="435"/>
      <c r="AL8" s="435"/>
      <c r="AM8" s="435"/>
      <c r="AO8" s="434"/>
      <c r="AP8" s="434"/>
    </row>
    <row r="9" spans="1:44"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29" t="s">
        <v>52</v>
      </c>
      <c r="AH9" s="429"/>
      <c r="AI9" s="435" t="s">
        <v>111</v>
      </c>
      <c r="AJ9" s="435"/>
      <c r="AK9" s="435"/>
      <c r="AL9" s="435"/>
      <c r="AM9" s="435"/>
      <c r="AO9" s="434" t="str">
        <f>VLOOKUP(AI9,分野!A1:B20,2)</f>
        <v>02</v>
      </c>
      <c r="AP9" s="434"/>
    </row>
    <row r="10" spans="1:44"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29"/>
      <c r="AH10" s="429"/>
      <c r="AI10" s="435"/>
      <c r="AJ10" s="435"/>
      <c r="AK10" s="435"/>
      <c r="AL10" s="435"/>
      <c r="AM10" s="435"/>
      <c r="AO10" s="434"/>
      <c r="AP10" s="434"/>
    </row>
    <row r="11" spans="1:44"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36" t="s">
        <v>53</v>
      </c>
      <c r="AH11" s="436"/>
      <c r="AI11" s="437" t="s">
        <v>54</v>
      </c>
      <c r="AJ11" s="437"/>
      <c r="AK11" s="437"/>
      <c r="AL11" s="437"/>
      <c r="AM11" s="437"/>
    </row>
    <row r="12" spans="1:44"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36"/>
      <c r="AH12" s="436"/>
      <c r="AI12" s="437"/>
      <c r="AJ12" s="437"/>
      <c r="AK12" s="437"/>
      <c r="AL12" s="437"/>
      <c r="AM12" s="437"/>
    </row>
    <row r="13" spans="1:44"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29" t="s">
        <v>55</v>
      </c>
      <c r="AH13" s="429"/>
      <c r="AI13" s="438" t="str">
        <f>"＜5-04-42-"&amp;AO7&amp;"-"&amp;AO9&amp;"-"&amp;AI11&amp;"＞"</f>
        <v>＜5-04-42-002-02-0004＞</v>
      </c>
      <c r="AJ13" s="438"/>
      <c r="AK13" s="438"/>
      <c r="AL13" s="438"/>
      <c r="AM13" s="438"/>
      <c r="AN13" s="16"/>
      <c r="AO13" s="439" t="s">
        <v>97</v>
      </c>
      <c r="AP13" s="439"/>
      <c r="AQ13" s="439"/>
      <c r="AR13" s="439"/>
    </row>
    <row r="14" spans="1:44"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29"/>
      <c r="AH14" s="429"/>
      <c r="AI14" s="438"/>
      <c r="AJ14" s="438"/>
      <c r="AK14" s="438"/>
      <c r="AL14" s="438"/>
      <c r="AM14" s="438"/>
      <c r="AN14" s="16"/>
      <c r="AO14" s="439"/>
      <c r="AP14" s="439"/>
      <c r="AQ14" s="439"/>
      <c r="AR14" s="439"/>
    </row>
    <row r="15" spans="1:44"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29" t="s">
        <v>56</v>
      </c>
      <c r="AH15" s="429"/>
      <c r="AI15" s="440" t="s">
        <v>262</v>
      </c>
      <c r="AJ15" s="440"/>
      <c r="AK15" s="440"/>
      <c r="AL15" s="440"/>
      <c r="AM15" s="440"/>
    </row>
    <row r="16" spans="1:44" ht="9.9499999999999993" customHeight="1">
      <c r="AG16" s="429"/>
      <c r="AH16" s="429"/>
      <c r="AI16" s="440"/>
      <c r="AJ16" s="440"/>
      <c r="AK16" s="440"/>
      <c r="AL16" s="440"/>
      <c r="AM16" s="440"/>
    </row>
    <row r="17" spans="1:45" ht="12" customHeight="1">
      <c r="A17" s="322" t="s">
        <v>0</v>
      </c>
      <c r="B17" s="322"/>
      <c r="C17" s="322"/>
      <c r="D17" s="322"/>
      <c r="E17" s="361">
        <v>44378</v>
      </c>
      <c r="F17" s="317"/>
      <c r="G17" s="317"/>
      <c r="H17" s="317"/>
      <c r="I17" s="317"/>
      <c r="J17" s="317"/>
      <c r="K17" s="485" t="s">
        <v>11</v>
      </c>
      <c r="L17" s="485"/>
      <c r="M17" s="317">
        <v>44530</v>
      </c>
      <c r="N17" s="317"/>
      <c r="O17" s="317"/>
      <c r="P17" s="317"/>
      <c r="Q17" s="317"/>
      <c r="R17" s="318"/>
      <c r="S17" s="472" t="s">
        <v>9</v>
      </c>
      <c r="T17" s="338"/>
      <c r="U17" s="338"/>
      <c r="V17" s="487" t="s">
        <v>132</v>
      </c>
      <c r="W17" s="488"/>
      <c r="X17" s="488"/>
      <c r="Y17" s="489"/>
      <c r="Z17" s="472" t="s">
        <v>8</v>
      </c>
      <c r="AA17" s="338"/>
      <c r="AB17" s="338"/>
      <c r="AC17" s="473">
        <f>ROUNDUP(DAYS360(E17,M17)/30,0)</f>
        <v>5</v>
      </c>
      <c r="AD17" s="474"/>
    </row>
    <row r="18" spans="1:45" ht="12" customHeight="1">
      <c r="A18" s="322"/>
      <c r="B18" s="322"/>
      <c r="C18" s="322"/>
      <c r="D18" s="322"/>
      <c r="E18" s="362"/>
      <c r="F18" s="319"/>
      <c r="G18" s="319"/>
      <c r="H18" s="319"/>
      <c r="I18" s="319"/>
      <c r="J18" s="319"/>
      <c r="K18" s="485"/>
      <c r="L18" s="485"/>
      <c r="M18" s="319"/>
      <c r="N18" s="319"/>
      <c r="O18" s="319"/>
      <c r="P18" s="319"/>
      <c r="Q18" s="319"/>
      <c r="R18" s="320"/>
      <c r="S18" s="338"/>
      <c r="T18" s="338"/>
      <c r="U18" s="338"/>
      <c r="V18" s="490"/>
      <c r="W18" s="491"/>
      <c r="X18" s="491"/>
      <c r="Y18" s="492"/>
      <c r="Z18" s="338"/>
      <c r="AA18" s="338"/>
      <c r="AB18" s="338"/>
      <c r="AC18" s="475"/>
      <c r="AD18" s="476"/>
      <c r="AF18" s="363" t="s">
        <v>125</v>
      </c>
      <c r="AG18" s="379"/>
      <c r="AH18" s="403" t="s">
        <v>323</v>
      </c>
      <c r="AI18" s="441" t="s">
        <v>324</v>
      </c>
      <c r="AJ18" s="442"/>
      <c r="AK18" s="442"/>
      <c r="AL18" s="442"/>
      <c r="AM18" s="442"/>
      <c r="AN18" s="442"/>
      <c r="AO18" s="442"/>
      <c r="AP18" s="442"/>
      <c r="AQ18" s="442"/>
      <c r="AR18" s="442"/>
      <c r="AS18" s="443"/>
    </row>
    <row r="19" spans="1:45" ht="12" customHeight="1">
      <c r="A19" s="326"/>
      <c r="B19" s="326"/>
      <c r="C19" s="326"/>
      <c r="D19" s="326"/>
      <c r="E19" s="483"/>
      <c r="F19" s="484"/>
      <c r="G19" s="484"/>
      <c r="H19" s="484"/>
      <c r="I19" s="484"/>
      <c r="J19" s="484"/>
      <c r="K19" s="485"/>
      <c r="L19" s="485"/>
      <c r="M19" s="484"/>
      <c r="N19" s="484"/>
      <c r="O19" s="484"/>
      <c r="P19" s="484"/>
      <c r="Q19" s="484"/>
      <c r="R19" s="486"/>
      <c r="S19" s="338"/>
      <c r="T19" s="338"/>
      <c r="U19" s="338"/>
      <c r="V19" s="493"/>
      <c r="W19" s="494"/>
      <c r="X19" s="494"/>
      <c r="Y19" s="495"/>
      <c r="Z19" s="338"/>
      <c r="AA19" s="338"/>
      <c r="AB19" s="338"/>
      <c r="AC19" s="477"/>
      <c r="AD19" s="478"/>
      <c r="AF19" s="447"/>
      <c r="AG19" s="379"/>
      <c r="AH19" s="404"/>
      <c r="AI19" s="444"/>
      <c r="AJ19" s="445"/>
      <c r="AK19" s="445"/>
      <c r="AL19" s="445"/>
      <c r="AM19" s="445"/>
      <c r="AN19" s="445"/>
      <c r="AO19" s="445"/>
      <c r="AP19" s="445"/>
      <c r="AQ19" s="445"/>
      <c r="AR19" s="445"/>
      <c r="AS19" s="446"/>
    </row>
    <row r="20" spans="1:45" ht="12" customHeight="1">
      <c r="A20" s="448" t="s">
        <v>1</v>
      </c>
      <c r="B20" s="448"/>
      <c r="C20" s="448"/>
      <c r="D20" s="448"/>
      <c r="E20" s="479" t="s">
        <v>106</v>
      </c>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2"/>
      <c r="AF20" s="363" t="s">
        <v>125</v>
      </c>
      <c r="AG20" s="379"/>
      <c r="AH20" s="403" t="s">
        <v>1</v>
      </c>
      <c r="AI20" s="546" t="s">
        <v>308</v>
      </c>
      <c r="AJ20" s="547"/>
      <c r="AK20" s="547"/>
      <c r="AL20" s="547"/>
      <c r="AM20" s="547"/>
      <c r="AN20" s="547"/>
      <c r="AO20" s="547"/>
      <c r="AP20" s="547"/>
      <c r="AQ20" s="547"/>
      <c r="AR20" s="547"/>
      <c r="AS20" s="548"/>
    </row>
    <row r="21" spans="1:45" ht="12" customHeight="1">
      <c r="A21" s="448"/>
      <c r="B21" s="448"/>
      <c r="C21" s="448"/>
      <c r="D21" s="448"/>
      <c r="E21" s="480"/>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2"/>
      <c r="AF21" s="447"/>
      <c r="AG21" s="379"/>
      <c r="AH21" s="404"/>
      <c r="AI21" s="549"/>
      <c r="AJ21" s="550"/>
      <c r="AK21" s="550"/>
      <c r="AL21" s="550"/>
      <c r="AM21" s="550"/>
      <c r="AN21" s="550"/>
      <c r="AO21" s="550"/>
      <c r="AP21" s="550"/>
      <c r="AQ21" s="550"/>
      <c r="AR21" s="550"/>
      <c r="AS21" s="551"/>
    </row>
    <row r="22" spans="1:45" ht="12" customHeight="1">
      <c r="A22" s="448"/>
      <c r="B22" s="448"/>
      <c r="C22" s="448"/>
      <c r="D22" s="448"/>
      <c r="E22" s="480"/>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2"/>
    </row>
    <row r="23" spans="1:45" ht="12" customHeight="1">
      <c r="A23" s="448"/>
      <c r="B23" s="448"/>
      <c r="C23" s="448"/>
      <c r="D23" s="448"/>
      <c r="E23" s="423"/>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5"/>
    </row>
    <row r="24" spans="1:45" ht="12" customHeight="1">
      <c r="A24" s="448" t="s">
        <v>2</v>
      </c>
      <c r="B24" s="448"/>
      <c r="C24" s="448"/>
      <c r="D24" s="448"/>
      <c r="E24" s="449" t="s">
        <v>107</v>
      </c>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1"/>
      <c r="AF24" s="363" t="s">
        <v>126</v>
      </c>
      <c r="AG24" s="379"/>
      <c r="AH24" s="403" t="s">
        <v>2</v>
      </c>
      <c r="AI24" s="546" t="s">
        <v>309</v>
      </c>
      <c r="AJ24" s="547"/>
      <c r="AK24" s="547"/>
      <c r="AL24" s="547"/>
      <c r="AM24" s="547"/>
      <c r="AN24" s="547"/>
      <c r="AO24" s="547"/>
      <c r="AP24" s="547"/>
      <c r="AQ24" s="547"/>
      <c r="AR24" s="547"/>
      <c r="AS24" s="548"/>
    </row>
    <row r="25" spans="1:45" ht="12" customHeight="1">
      <c r="A25" s="448"/>
      <c r="B25" s="448"/>
      <c r="C25" s="448"/>
      <c r="D25" s="448"/>
      <c r="E25" s="452"/>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4"/>
      <c r="AF25" s="447"/>
      <c r="AG25" s="379"/>
      <c r="AH25" s="404"/>
      <c r="AI25" s="549"/>
      <c r="AJ25" s="550"/>
      <c r="AK25" s="550"/>
      <c r="AL25" s="550"/>
      <c r="AM25" s="550"/>
      <c r="AN25" s="550"/>
      <c r="AO25" s="550"/>
      <c r="AP25" s="550"/>
      <c r="AQ25" s="550"/>
      <c r="AR25" s="550"/>
      <c r="AS25" s="551"/>
    </row>
    <row r="26" spans="1:45" ht="12" customHeight="1">
      <c r="A26" s="448"/>
      <c r="B26" s="448"/>
      <c r="C26" s="448"/>
      <c r="D26" s="448"/>
      <c r="E26" s="452"/>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454"/>
    </row>
    <row r="27" spans="1:45" ht="12" customHeight="1">
      <c r="A27" s="448"/>
      <c r="B27" s="448"/>
      <c r="C27" s="448"/>
      <c r="D27" s="448"/>
      <c r="E27" s="455"/>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7"/>
    </row>
    <row r="28" spans="1:45" ht="13.5" customHeight="1">
      <c r="A28" s="458" t="s">
        <v>3</v>
      </c>
      <c r="B28" s="459"/>
      <c r="C28" s="459"/>
      <c r="D28" s="460"/>
      <c r="E28" s="413" t="s">
        <v>108</v>
      </c>
      <c r="F28" s="414"/>
      <c r="G28" s="414"/>
      <c r="H28" s="414"/>
      <c r="I28" s="414"/>
      <c r="J28" s="414"/>
      <c r="K28" s="414"/>
      <c r="L28" s="414"/>
      <c r="M28" s="414"/>
      <c r="N28" s="414"/>
      <c r="O28" s="414"/>
      <c r="P28" s="414"/>
      <c r="Q28" s="414"/>
      <c r="R28" s="414"/>
      <c r="S28" s="415" t="s">
        <v>12</v>
      </c>
      <c r="T28" s="415"/>
      <c r="U28" s="415"/>
      <c r="V28" s="497" t="s">
        <v>112</v>
      </c>
      <c r="W28" s="498"/>
      <c r="X28" s="498"/>
      <c r="Y28" s="498"/>
      <c r="Z28" s="498"/>
      <c r="AA28" s="498"/>
      <c r="AB28" s="498"/>
      <c r="AC28" s="498"/>
      <c r="AD28" s="499"/>
      <c r="AF28" s="363" t="s">
        <v>127</v>
      </c>
      <c r="AG28" s="379"/>
      <c r="AH28" s="552" t="s">
        <v>135</v>
      </c>
      <c r="AI28" s="420" t="s">
        <v>325</v>
      </c>
      <c r="AJ28" s="421"/>
      <c r="AK28" s="421"/>
      <c r="AL28" s="421"/>
      <c r="AM28" s="421"/>
      <c r="AN28" s="421"/>
      <c r="AO28" s="421"/>
      <c r="AP28" s="421"/>
      <c r="AQ28" s="421"/>
      <c r="AR28" s="421"/>
      <c r="AS28" s="422"/>
    </row>
    <row r="29" spans="1:45" ht="13.5" customHeight="1">
      <c r="A29" s="461"/>
      <c r="B29" s="462"/>
      <c r="C29" s="462"/>
      <c r="D29" s="463"/>
      <c r="E29" s="506" t="s">
        <v>109</v>
      </c>
      <c r="F29" s="507"/>
      <c r="G29" s="507"/>
      <c r="H29" s="507"/>
      <c r="I29" s="507"/>
      <c r="J29" s="507"/>
      <c r="K29" s="507"/>
      <c r="L29" s="507"/>
      <c r="M29" s="507"/>
      <c r="N29" s="507"/>
      <c r="O29" s="507"/>
      <c r="P29" s="507"/>
      <c r="Q29" s="507"/>
      <c r="R29" s="508"/>
      <c r="S29" s="416"/>
      <c r="T29" s="416"/>
      <c r="U29" s="416"/>
      <c r="V29" s="500"/>
      <c r="W29" s="501"/>
      <c r="X29" s="501"/>
      <c r="Y29" s="501"/>
      <c r="Z29" s="501"/>
      <c r="AA29" s="501"/>
      <c r="AB29" s="501"/>
      <c r="AC29" s="501"/>
      <c r="AD29" s="502"/>
      <c r="AF29" s="447"/>
      <c r="AG29" s="379"/>
      <c r="AH29" s="553"/>
      <c r="AI29" s="480"/>
      <c r="AJ29" s="481"/>
      <c r="AK29" s="481"/>
      <c r="AL29" s="481"/>
      <c r="AM29" s="481"/>
      <c r="AN29" s="481"/>
      <c r="AO29" s="481"/>
      <c r="AP29" s="481"/>
      <c r="AQ29" s="481"/>
      <c r="AR29" s="481"/>
      <c r="AS29" s="482"/>
    </row>
    <row r="30" spans="1:45" ht="13.5" customHeight="1">
      <c r="A30" s="461"/>
      <c r="B30" s="462"/>
      <c r="C30" s="462"/>
      <c r="D30" s="463"/>
      <c r="E30" s="506" t="s">
        <v>110</v>
      </c>
      <c r="F30" s="507"/>
      <c r="G30" s="507"/>
      <c r="H30" s="507"/>
      <c r="I30" s="507"/>
      <c r="J30" s="507"/>
      <c r="K30" s="507"/>
      <c r="L30" s="507"/>
      <c r="M30" s="507"/>
      <c r="N30" s="507"/>
      <c r="O30" s="507"/>
      <c r="P30" s="507"/>
      <c r="Q30" s="507"/>
      <c r="R30" s="508"/>
      <c r="S30" s="416"/>
      <c r="T30" s="416"/>
      <c r="U30" s="416"/>
      <c r="V30" s="500"/>
      <c r="W30" s="501"/>
      <c r="X30" s="501"/>
      <c r="Y30" s="501"/>
      <c r="Z30" s="501"/>
      <c r="AA30" s="501"/>
      <c r="AB30" s="501"/>
      <c r="AC30" s="501"/>
      <c r="AD30" s="502"/>
      <c r="AF30" s="447"/>
      <c r="AG30" s="379"/>
      <c r="AH30" s="554"/>
      <c r="AI30" s="423"/>
      <c r="AJ30" s="424"/>
      <c r="AK30" s="424"/>
      <c r="AL30" s="424"/>
      <c r="AM30" s="424"/>
      <c r="AN30" s="424"/>
      <c r="AO30" s="424"/>
      <c r="AP30" s="424"/>
      <c r="AQ30" s="424"/>
      <c r="AR30" s="424"/>
      <c r="AS30" s="425"/>
    </row>
    <row r="31" spans="1:45">
      <c r="A31" s="464"/>
      <c r="B31" s="465"/>
      <c r="C31" s="465"/>
      <c r="D31" s="466"/>
      <c r="E31" s="509"/>
      <c r="F31" s="510"/>
      <c r="G31" s="510"/>
      <c r="H31" s="510"/>
      <c r="I31" s="510"/>
      <c r="J31" s="510"/>
      <c r="K31" s="510"/>
      <c r="L31" s="510"/>
      <c r="M31" s="510"/>
      <c r="N31" s="510"/>
      <c r="O31" s="510"/>
      <c r="P31" s="510"/>
      <c r="Q31" s="510"/>
      <c r="R31" s="511"/>
      <c r="S31" s="416"/>
      <c r="T31" s="416"/>
      <c r="U31" s="416"/>
      <c r="V31" s="503"/>
      <c r="W31" s="504"/>
      <c r="X31" s="504"/>
      <c r="Y31" s="504"/>
      <c r="Z31" s="504"/>
      <c r="AA31" s="504"/>
      <c r="AB31" s="504"/>
      <c r="AC31" s="504"/>
      <c r="AD31" s="505"/>
    </row>
    <row r="32" spans="1:45" ht="18.600000000000001" customHeight="1">
      <c r="A32" s="263" t="s">
        <v>14</v>
      </c>
      <c r="B32" s="264"/>
      <c r="C32" s="264"/>
      <c r="D32" s="265"/>
      <c r="E32" s="405" t="s">
        <v>269</v>
      </c>
      <c r="F32" s="406"/>
      <c r="G32" s="406"/>
      <c r="H32" s="406"/>
      <c r="I32" s="406"/>
      <c r="J32" s="406"/>
      <c r="K32" s="406"/>
      <c r="L32" s="406"/>
      <c r="M32" s="406"/>
      <c r="N32" s="406"/>
      <c r="O32" s="406"/>
      <c r="P32" s="406"/>
      <c r="Q32" s="406"/>
      <c r="R32" s="406"/>
      <c r="S32" s="433" t="s">
        <v>13</v>
      </c>
      <c r="T32" s="433"/>
      <c r="U32" s="433"/>
      <c r="V32" s="430">
        <v>15</v>
      </c>
      <c r="W32" s="431"/>
      <c r="X32" s="431"/>
      <c r="Y32" s="431"/>
      <c r="Z32" s="431"/>
      <c r="AA32" s="431"/>
      <c r="AB32" s="431"/>
      <c r="AC32" s="431"/>
      <c r="AD32" s="432"/>
      <c r="AF32" s="363" t="s">
        <v>307</v>
      </c>
      <c r="AG32" s="364"/>
      <c r="AH32" s="33" t="s">
        <v>301</v>
      </c>
      <c r="AI32" s="555" t="s">
        <v>310</v>
      </c>
      <c r="AJ32" s="556"/>
      <c r="AK32" s="556"/>
      <c r="AL32" s="556"/>
      <c r="AM32" s="556"/>
      <c r="AN32" s="556"/>
      <c r="AO32" s="556"/>
      <c r="AP32" s="556"/>
      <c r="AQ32" s="556"/>
      <c r="AR32" s="556"/>
      <c r="AS32" s="557"/>
    </row>
    <row r="33" spans="1:45" ht="18.600000000000001" customHeight="1">
      <c r="A33" s="266"/>
      <c r="B33" s="267"/>
      <c r="C33" s="267"/>
      <c r="D33" s="268"/>
      <c r="E33" s="407"/>
      <c r="F33" s="408"/>
      <c r="G33" s="408"/>
      <c r="H33" s="408"/>
      <c r="I33" s="408"/>
      <c r="J33" s="408"/>
      <c r="K33" s="408"/>
      <c r="L33" s="408"/>
      <c r="M33" s="408"/>
      <c r="N33" s="408"/>
      <c r="O33" s="408"/>
      <c r="P33" s="408"/>
      <c r="Q33" s="408"/>
      <c r="R33" s="408"/>
      <c r="S33" s="409" t="s">
        <v>304</v>
      </c>
      <c r="T33" s="409"/>
      <c r="U33" s="409"/>
      <c r="V33" s="410"/>
      <c r="W33" s="411"/>
      <c r="X33" s="411"/>
      <c r="Y33" s="411"/>
      <c r="Z33" s="411"/>
      <c r="AA33" s="411"/>
      <c r="AB33" s="411"/>
      <c r="AC33" s="411"/>
      <c r="AD33" s="412"/>
      <c r="AF33" s="363"/>
      <c r="AG33" s="364"/>
      <c r="AH33" s="94" t="s">
        <v>306</v>
      </c>
      <c r="AI33" s="417" t="s">
        <v>328</v>
      </c>
      <c r="AJ33" s="418"/>
      <c r="AK33" s="418"/>
      <c r="AL33" s="418"/>
      <c r="AM33" s="418"/>
      <c r="AN33" s="418"/>
      <c r="AO33" s="418"/>
      <c r="AP33" s="418"/>
      <c r="AQ33" s="418"/>
      <c r="AR33" s="418"/>
      <c r="AS33" s="419"/>
    </row>
    <row r="34" spans="1:45" ht="24" customHeight="1">
      <c r="A34" s="377" t="s">
        <v>4</v>
      </c>
      <c r="B34" s="377"/>
      <c r="C34" s="377"/>
      <c r="D34" s="377"/>
      <c r="E34" s="373" t="s">
        <v>405</v>
      </c>
      <c r="F34" s="374"/>
      <c r="G34" s="374"/>
      <c r="H34" s="374"/>
      <c r="I34" s="395">
        <v>14000</v>
      </c>
      <c r="J34" s="395"/>
      <c r="K34" s="395"/>
      <c r="L34" s="395"/>
      <c r="M34" s="396"/>
      <c r="N34" s="392" t="s">
        <v>100</v>
      </c>
      <c r="O34" s="393"/>
      <c r="P34" s="393"/>
      <c r="Q34" s="394"/>
      <c r="R34" s="389" t="s">
        <v>103</v>
      </c>
      <c r="S34" s="390"/>
      <c r="T34" s="390"/>
      <c r="U34" s="391"/>
      <c r="V34" s="85"/>
      <c r="W34" s="86"/>
      <c r="X34" s="86"/>
      <c r="Y34" s="86"/>
      <c r="Z34" s="86"/>
      <c r="AA34" s="86"/>
      <c r="AB34" s="86"/>
      <c r="AC34" s="86"/>
      <c r="AD34" s="87"/>
      <c r="AF34" s="363" t="s">
        <v>126</v>
      </c>
      <c r="AG34" s="364"/>
      <c r="AH34" s="378" t="s">
        <v>136</v>
      </c>
      <c r="AI34" s="420" t="s">
        <v>137</v>
      </c>
      <c r="AJ34" s="421"/>
      <c r="AK34" s="421"/>
      <c r="AL34" s="421"/>
      <c r="AM34" s="421"/>
      <c r="AN34" s="421"/>
      <c r="AO34" s="421"/>
      <c r="AP34" s="421"/>
      <c r="AQ34" s="421"/>
      <c r="AR34" s="421"/>
      <c r="AS34" s="422"/>
    </row>
    <row r="35" spans="1:45" ht="24" customHeight="1">
      <c r="A35" s="321"/>
      <c r="B35" s="321"/>
      <c r="C35" s="321"/>
      <c r="D35" s="321"/>
      <c r="E35" s="375"/>
      <c r="F35" s="376"/>
      <c r="G35" s="376"/>
      <c r="H35" s="376"/>
      <c r="I35" s="397"/>
      <c r="J35" s="397"/>
      <c r="K35" s="397"/>
      <c r="L35" s="397"/>
      <c r="M35" s="398"/>
      <c r="N35" s="386" t="s">
        <v>105</v>
      </c>
      <c r="O35" s="387"/>
      <c r="P35" s="387"/>
      <c r="Q35" s="388"/>
      <c r="R35" s="426">
        <v>4</v>
      </c>
      <c r="S35" s="427"/>
      <c r="T35" s="427"/>
      <c r="U35" s="428"/>
      <c r="V35" s="88"/>
      <c r="W35" s="89"/>
      <c r="X35" s="89"/>
      <c r="Y35" s="89"/>
      <c r="Z35" s="89"/>
      <c r="AA35" s="89"/>
      <c r="AB35" s="89"/>
      <c r="AC35" s="89"/>
      <c r="AD35" s="90"/>
      <c r="AF35" s="363"/>
      <c r="AG35" s="364"/>
      <c r="AH35" s="378"/>
      <c r="AI35" s="423"/>
      <c r="AJ35" s="424"/>
      <c r="AK35" s="424"/>
      <c r="AL35" s="424"/>
      <c r="AM35" s="424"/>
      <c r="AN35" s="424"/>
      <c r="AO35" s="424"/>
      <c r="AP35" s="424"/>
      <c r="AQ35" s="424"/>
      <c r="AR35" s="424"/>
      <c r="AS35" s="425"/>
    </row>
    <row r="36" spans="1:45"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F36" s="84"/>
      <c r="AG36" s="78"/>
      <c r="AH36" s="92"/>
      <c r="AI36" s="91"/>
      <c r="AJ36" s="91"/>
      <c r="AK36" s="91"/>
      <c r="AL36" s="91"/>
      <c r="AM36" s="91"/>
      <c r="AN36" s="91"/>
      <c r="AO36" s="91"/>
      <c r="AP36" s="91"/>
      <c r="AQ36" s="91"/>
      <c r="AR36" s="91"/>
      <c r="AS36" s="91"/>
    </row>
    <row r="37" spans="1:45" ht="12.95" customHeight="1">
      <c r="A37" s="321" t="s">
        <v>5</v>
      </c>
      <c r="B37" s="322"/>
      <c r="C37" s="322"/>
      <c r="D37" s="361">
        <v>44327</v>
      </c>
      <c r="E37" s="317"/>
      <c r="F37" s="317"/>
      <c r="G37" s="317"/>
      <c r="H37" s="317"/>
      <c r="I37" s="317"/>
      <c r="J37" s="317"/>
      <c r="K37" s="282" t="s">
        <v>10</v>
      </c>
      <c r="L37" s="317">
        <v>44355</v>
      </c>
      <c r="M37" s="317"/>
      <c r="N37" s="317"/>
      <c r="O37" s="317"/>
      <c r="P37" s="317"/>
      <c r="Q37" s="317"/>
      <c r="R37" s="318"/>
      <c r="S37" s="321" t="s">
        <v>18</v>
      </c>
      <c r="T37" s="322"/>
      <c r="U37" s="322"/>
      <c r="V37" s="383" t="s">
        <v>22</v>
      </c>
      <c r="W37" s="384"/>
      <c r="X37" s="384"/>
      <c r="Y37" s="384"/>
      <c r="Z37" s="384"/>
      <c r="AA37" s="384"/>
      <c r="AB37" s="384"/>
      <c r="AC37" s="384"/>
      <c r="AD37" s="384"/>
    </row>
    <row r="38" spans="1:45" ht="12.95" customHeight="1">
      <c r="A38" s="322"/>
      <c r="B38" s="322"/>
      <c r="C38" s="322"/>
      <c r="D38" s="362"/>
      <c r="E38" s="319"/>
      <c r="F38" s="319"/>
      <c r="G38" s="319"/>
      <c r="H38" s="319"/>
      <c r="I38" s="319"/>
      <c r="J38" s="319"/>
      <c r="K38" s="285"/>
      <c r="L38" s="319"/>
      <c r="M38" s="319"/>
      <c r="N38" s="319"/>
      <c r="O38" s="319"/>
      <c r="P38" s="319"/>
      <c r="Q38" s="319"/>
      <c r="R38" s="320"/>
      <c r="S38" s="322"/>
      <c r="T38" s="322"/>
      <c r="U38" s="322"/>
      <c r="V38" s="384"/>
      <c r="W38" s="384"/>
      <c r="X38" s="384"/>
      <c r="Y38" s="384"/>
      <c r="Z38" s="384"/>
      <c r="AA38" s="384"/>
      <c r="AB38" s="384"/>
      <c r="AC38" s="384"/>
      <c r="AD38" s="384"/>
      <c r="AF38" s="363" t="s">
        <v>133</v>
      </c>
      <c r="AG38" s="379"/>
      <c r="AH38" s="403" t="s">
        <v>18</v>
      </c>
      <c r="AI38" s="402" t="s">
        <v>327</v>
      </c>
      <c r="AJ38" s="402"/>
      <c r="AK38" s="402"/>
      <c r="AL38" s="402"/>
      <c r="AM38" s="402"/>
      <c r="AN38" s="402"/>
      <c r="AO38" s="402"/>
      <c r="AP38" s="402"/>
      <c r="AQ38" s="402"/>
      <c r="AR38" s="402"/>
      <c r="AS38" s="402"/>
    </row>
    <row r="39" spans="1:45" ht="15" customHeight="1">
      <c r="A39" s="323"/>
      <c r="B39" s="323"/>
      <c r="C39" s="323"/>
      <c r="D39" s="385" t="s">
        <v>15</v>
      </c>
      <c r="E39" s="385"/>
      <c r="F39" s="385"/>
      <c r="G39" s="385"/>
      <c r="H39" s="385"/>
      <c r="I39" s="385"/>
      <c r="J39" s="385"/>
      <c r="K39" s="385"/>
      <c r="L39" s="385"/>
      <c r="M39" s="385"/>
      <c r="N39" s="385"/>
      <c r="O39" s="385"/>
      <c r="P39" s="385"/>
      <c r="Q39" s="385"/>
      <c r="R39" s="385"/>
      <c r="S39" s="323"/>
      <c r="T39" s="323"/>
      <c r="U39" s="323"/>
      <c r="V39" s="384"/>
      <c r="W39" s="384"/>
      <c r="X39" s="384"/>
      <c r="Y39" s="384"/>
      <c r="Z39" s="384"/>
      <c r="AA39" s="384"/>
      <c r="AB39" s="384"/>
      <c r="AC39" s="384"/>
      <c r="AD39" s="384"/>
      <c r="AF39" s="447"/>
      <c r="AG39" s="379"/>
      <c r="AH39" s="404"/>
      <c r="AI39" s="402"/>
      <c r="AJ39" s="402"/>
      <c r="AK39" s="402"/>
      <c r="AL39" s="402"/>
      <c r="AM39" s="402"/>
      <c r="AN39" s="402"/>
      <c r="AO39" s="402"/>
      <c r="AP39" s="402"/>
      <c r="AQ39" s="402"/>
      <c r="AR39" s="402"/>
      <c r="AS39" s="402"/>
    </row>
    <row r="40" spans="1:45" ht="15" customHeight="1">
      <c r="A40" s="324" t="s">
        <v>6</v>
      </c>
      <c r="B40" s="325"/>
      <c r="C40" s="325"/>
      <c r="D40" s="380" t="s">
        <v>113</v>
      </c>
      <c r="E40" s="381"/>
      <c r="F40" s="381"/>
      <c r="G40" s="381"/>
      <c r="H40" s="381"/>
      <c r="I40" s="381"/>
      <c r="J40" s="381"/>
      <c r="K40" s="381"/>
      <c r="L40" s="381"/>
      <c r="M40" s="381"/>
      <c r="N40" s="381"/>
      <c r="O40" s="381"/>
      <c r="P40" s="381"/>
      <c r="Q40" s="381"/>
      <c r="R40" s="382"/>
      <c r="S40" s="324" t="s">
        <v>19</v>
      </c>
      <c r="T40" s="325"/>
      <c r="U40" s="325"/>
      <c r="V40" s="327" t="s">
        <v>117</v>
      </c>
      <c r="W40" s="328"/>
      <c r="X40" s="328"/>
      <c r="Y40" s="328"/>
      <c r="Z40" s="328"/>
      <c r="AA40" s="328"/>
      <c r="AB40" s="328"/>
      <c r="AC40" s="328"/>
      <c r="AD40" s="328"/>
      <c r="AI40" s="17"/>
      <c r="AJ40" s="17"/>
      <c r="AK40" s="17"/>
      <c r="AL40" s="17"/>
      <c r="AM40" s="17"/>
      <c r="AN40" s="17"/>
      <c r="AO40" s="17"/>
      <c r="AP40" s="17"/>
      <c r="AQ40" s="17"/>
      <c r="AR40" s="17"/>
      <c r="AS40" s="17"/>
    </row>
    <row r="41" spans="1:45" ht="15" customHeight="1">
      <c r="A41" s="322"/>
      <c r="B41" s="322"/>
      <c r="C41" s="322"/>
      <c r="D41" s="329" t="s">
        <v>114</v>
      </c>
      <c r="E41" s="330"/>
      <c r="F41" s="330"/>
      <c r="G41" s="330"/>
      <c r="H41" s="330"/>
      <c r="I41" s="330"/>
      <c r="J41" s="330"/>
      <c r="K41" s="330"/>
      <c r="L41" s="330"/>
      <c r="M41" s="333" t="s">
        <v>115</v>
      </c>
      <c r="N41" s="334"/>
      <c r="O41" s="334"/>
      <c r="P41" s="334"/>
      <c r="Q41" s="334"/>
      <c r="R41" s="335"/>
      <c r="S41" s="322"/>
      <c r="T41" s="322"/>
      <c r="U41" s="322"/>
      <c r="V41" s="328"/>
      <c r="W41" s="328"/>
      <c r="X41" s="328"/>
      <c r="Y41" s="328"/>
      <c r="Z41" s="328"/>
      <c r="AA41" s="328"/>
      <c r="AB41" s="328"/>
      <c r="AC41" s="328"/>
      <c r="AD41" s="328"/>
    </row>
    <row r="42" spans="1:45" ht="15" customHeight="1">
      <c r="A42" s="323"/>
      <c r="B42" s="323"/>
      <c r="C42" s="323"/>
      <c r="D42" s="331"/>
      <c r="E42" s="332"/>
      <c r="F42" s="332"/>
      <c r="G42" s="332"/>
      <c r="H42" s="332"/>
      <c r="I42" s="332"/>
      <c r="J42" s="332"/>
      <c r="K42" s="332"/>
      <c r="L42" s="332"/>
      <c r="M42" s="334" t="s">
        <v>116</v>
      </c>
      <c r="N42" s="334"/>
      <c r="O42" s="334"/>
      <c r="P42" s="334"/>
      <c r="Q42" s="334"/>
      <c r="R42" s="335"/>
      <c r="S42" s="326"/>
      <c r="T42" s="326"/>
      <c r="U42" s="326"/>
      <c r="V42" s="328"/>
      <c r="W42" s="328"/>
      <c r="X42" s="328"/>
      <c r="Y42" s="328"/>
      <c r="Z42" s="328"/>
      <c r="AA42" s="328"/>
      <c r="AB42" s="328"/>
      <c r="AC42" s="328"/>
      <c r="AD42" s="328"/>
    </row>
    <row r="43" spans="1:45" ht="21.95" customHeight="1">
      <c r="A43" s="336" t="s">
        <v>7</v>
      </c>
      <c r="B43" s="337"/>
      <c r="C43" s="337"/>
      <c r="D43" s="339">
        <v>44361</v>
      </c>
      <c r="E43" s="340"/>
      <c r="F43" s="340"/>
      <c r="G43" s="340"/>
      <c r="H43" s="340"/>
      <c r="I43" s="340"/>
      <c r="J43" s="341"/>
      <c r="K43" s="342" t="s">
        <v>20</v>
      </c>
      <c r="L43" s="343"/>
      <c r="M43" s="344"/>
      <c r="N43" s="345" t="s">
        <v>118</v>
      </c>
      <c r="O43" s="345"/>
      <c r="P43" s="345"/>
      <c r="Q43" s="345"/>
      <c r="R43" s="345"/>
      <c r="S43" s="346" t="s">
        <v>99</v>
      </c>
      <c r="T43" s="347"/>
      <c r="U43" s="348"/>
      <c r="V43" s="352">
        <v>44364</v>
      </c>
      <c r="W43" s="353"/>
      <c r="X43" s="353"/>
      <c r="Y43" s="353"/>
      <c r="Z43" s="353"/>
      <c r="AA43" s="353"/>
      <c r="AB43" s="353"/>
      <c r="AC43" s="353"/>
      <c r="AD43" s="354"/>
      <c r="AF43" s="363" t="s">
        <v>134</v>
      </c>
      <c r="AG43" s="379"/>
      <c r="AH43" s="20" t="s">
        <v>131</v>
      </c>
      <c r="AI43" s="260" t="s">
        <v>266</v>
      </c>
      <c r="AJ43" s="261"/>
      <c r="AK43" s="261"/>
      <c r="AL43" s="261"/>
      <c r="AM43" s="261"/>
      <c r="AN43" s="261"/>
      <c r="AO43" s="261"/>
      <c r="AP43" s="261"/>
      <c r="AQ43" s="261"/>
      <c r="AR43" s="261"/>
      <c r="AS43" s="262"/>
    </row>
    <row r="44" spans="1:45" ht="21.95" customHeight="1">
      <c r="A44" s="338"/>
      <c r="B44" s="338"/>
      <c r="C44" s="338"/>
      <c r="D44" s="358" t="s">
        <v>119</v>
      </c>
      <c r="E44" s="359"/>
      <c r="F44" s="359"/>
      <c r="G44" s="359"/>
      <c r="H44" s="359"/>
      <c r="I44" s="359"/>
      <c r="J44" s="360"/>
      <c r="K44" s="399" t="s">
        <v>21</v>
      </c>
      <c r="L44" s="400"/>
      <c r="M44" s="401"/>
      <c r="N44" s="345" t="s">
        <v>130</v>
      </c>
      <c r="O44" s="345"/>
      <c r="P44" s="345"/>
      <c r="Q44" s="345"/>
      <c r="R44" s="345"/>
      <c r="S44" s="349"/>
      <c r="T44" s="350"/>
      <c r="U44" s="351"/>
      <c r="V44" s="355"/>
      <c r="W44" s="356"/>
      <c r="X44" s="356"/>
      <c r="Y44" s="356"/>
      <c r="Z44" s="356"/>
      <c r="AA44" s="356"/>
      <c r="AB44" s="356"/>
      <c r="AC44" s="356"/>
      <c r="AD44" s="357"/>
    </row>
    <row r="45" spans="1:45"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G45" s="78"/>
      <c r="AH45" s="79"/>
      <c r="AJ45" s="77"/>
      <c r="AK45" s="77"/>
      <c r="AL45" s="77"/>
      <c r="AM45" s="77"/>
      <c r="AN45" s="77"/>
      <c r="AO45" s="77"/>
      <c r="AP45" s="77"/>
      <c r="AQ45" s="77"/>
      <c r="AR45" s="77"/>
      <c r="AS45" s="77"/>
    </row>
    <row r="46" spans="1:45" ht="23.1" customHeight="1">
      <c r="A46" s="269" t="s">
        <v>314</v>
      </c>
      <c r="B46" s="270"/>
      <c r="C46" s="270"/>
      <c r="D46" s="270"/>
      <c r="E46" s="273" t="s">
        <v>319</v>
      </c>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5"/>
      <c r="AF46" s="363" t="s">
        <v>128</v>
      </c>
      <c r="AG46" s="364"/>
      <c r="AH46" s="365" t="s">
        <v>314</v>
      </c>
      <c r="AI46" s="367" t="s">
        <v>326</v>
      </c>
      <c r="AJ46" s="368"/>
      <c r="AK46" s="368"/>
      <c r="AL46" s="368"/>
      <c r="AM46" s="368"/>
      <c r="AN46" s="368"/>
      <c r="AO46" s="368"/>
      <c r="AP46" s="368"/>
      <c r="AQ46" s="368"/>
      <c r="AR46" s="368"/>
      <c r="AS46" s="369"/>
    </row>
    <row r="47" spans="1:45" ht="23.1" customHeight="1" thickBot="1">
      <c r="A47" s="271"/>
      <c r="B47" s="272"/>
      <c r="C47" s="272"/>
      <c r="D47" s="272"/>
      <c r="E47" s="276"/>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8"/>
      <c r="AF47" s="363"/>
      <c r="AG47" s="364"/>
      <c r="AH47" s="366"/>
      <c r="AI47" s="370"/>
      <c r="AJ47" s="371"/>
      <c r="AK47" s="371"/>
      <c r="AL47" s="371"/>
      <c r="AM47" s="371"/>
      <c r="AN47" s="371"/>
      <c r="AO47" s="371"/>
      <c r="AP47" s="371"/>
      <c r="AQ47" s="371"/>
      <c r="AR47" s="371"/>
      <c r="AS47" s="372"/>
    </row>
    <row r="48" spans="1:45"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F48" s="73"/>
      <c r="AG48" s="74"/>
      <c r="AH48" s="76"/>
      <c r="AI48" s="75"/>
      <c r="AJ48" s="75"/>
      <c r="AK48" s="75"/>
      <c r="AL48" s="75"/>
      <c r="AM48" s="75"/>
      <c r="AN48" s="75"/>
      <c r="AO48" s="75"/>
      <c r="AP48" s="75"/>
      <c r="AQ48" s="75"/>
      <c r="AR48" s="75"/>
      <c r="AS48" s="155"/>
    </row>
    <row r="49" spans="1:45" ht="15.95" customHeight="1">
      <c r="A49" s="279" t="s">
        <v>24</v>
      </c>
      <c r="B49" s="280"/>
      <c r="C49" s="280"/>
      <c r="D49" s="281" t="s">
        <v>120</v>
      </c>
      <c r="E49" s="282"/>
      <c r="F49" s="282"/>
      <c r="G49" s="282"/>
      <c r="H49" s="282"/>
      <c r="I49" s="283"/>
      <c r="J49" s="290" t="s">
        <v>25</v>
      </c>
      <c r="K49" s="291"/>
      <c r="L49" s="292"/>
      <c r="M49" s="299" t="s">
        <v>113</v>
      </c>
      <c r="N49" s="300"/>
      <c r="O49" s="300"/>
      <c r="P49" s="300"/>
      <c r="Q49" s="300"/>
      <c r="R49" s="301"/>
      <c r="S49" s="308" t="s">
        <v>122</v>
      </c>
      <c r="T49" s="309"/>
      <c r="U49" s="309"/>
      <c r="V49" s="309"/>
      <c r="W49" s="309"/>
      <c r="X49" s="309"/>
      <c r="Y49" s="309"/>
      <c r="Z49" s="309"/>
      <c r="AA49" s="309"/>
      <c r="AB49" s="309"/>
      <c r="AC49" s="309"/>
      <c r="AD49" s="310"/>
      <c r="AF49" s="73"/>
      <c r="AG49" s="74"/>
      <c r="AH49" s="76"/>
      <c r="AI49" s="75"/>
      <c r="AJ49" s="75"/>
      <c r="AK49" s="75"/>
      <c r="AL49" s="75"/>
      <c r="AM49" s="75"/>
      <c r="AN49" s="75"/>
      <c r="AO49" s="75"/>
      <c r="AP49" s="75"/>
      <c r="AQ49" s="75"/>
      <c r="AR49" s="75"/>
      <c r="AS49" s="75"/>
    </row>
    <row r="50" spans="1:45" ht="15.95" customHeight="1">
      <c r="A50" s="280"/>
      <c r="B50" s="280"/>
      <c r="C50" s="280"/>
      <c r="D50" s="284"/>
      <c r="E50" s="285"/>
      <c r="F50" s="285"/>
      <c r="G50" s="285"/>
      <c r="H50" s="285"/>
      <c r="I50" s="286"/>
      <c r="J50" s="293"/>
      <c r="K50" s="294"/>
      <c r="L50" s="295"/>
      <c r="M50" s="302"/>
      <c r="N50" s="303"/>
      <c r="O50" s="303"/>
      <c r="P50" s="303"/>
      <c r="Q50" s="303"/>
      <c r="R50" s="304"/>
      <c r="S50" s="311"/>
      <c r="T50" s="312"/>
      <c r="U50" s="312"/>
      <c r="V50" s="312"/>
      <c r="W50" s="312"/>
      <c r="X50" s="312"/>
      <c r="Y50" s="312"/>
      <c r="Z50" s="312"/>
      <c r="AA50" s="312"/>
      <c r="AB50" s="312"/>
      <c r="AC50" s="312"/>
      <c r="AD50" s="313"/>
      <c r="AH50" s="76"/>
      <c r="AI50" s="75"/>
      <c r="AJ50" s="75"/>
      <c r="AK50" s="75"/>
      <c r="AL50" s="75"/>
      <c r="AM50" s="75"/>
      <c r="AN50" s="75"/>
      <c r="AO50" s="75"/>
      <c r="AP50" s="75"/>
      <c r="AQ50" s="75"/>
      <c r="AR50" s="75"/>
      <c r="AS50" s="75"/>
    </row>
    <row r="51" spans="1:45" ht="15.95" customHeight="1">
      <c r="A51" s="280"/>
      <c r="B51" s="280"/>
      <c r="C51" s="280"/>
      <c r="D51" s="287"/>
      <c r="E51" s="288"/>
      <c r="F51" s="288"/>
      <c r="G51" s="288"/>
      <c r="H51" s="288"/>
      <c r="I51" s="289"/>
      <c r="J51" s="296"/>
      <c r="K51" s="297"/>
      <c r="L51" s="298"/>
      <c r="M51" s="305"/>
      <c r="N51" s="306"/>
      <c r="O51" s="306"/>
      <c r="P51" s="306"/>
      <c r="Q51" s="306"/>
      <c r="R51" s="307"/>
      <c r="S51" s="314" t="s">
        <v>121</v>
      </c>
      <c r="T51" s="315"/>
      <c r="U51" s="315"/>
      <c r="V51" s="315"/>
      <c r="W51" s="315"/>
      <c r="X51" s="315"/>
      <c r="Y51" s="315"/>
      <c r="Z51" s="315"/>
      <c r="AA51" s="315"/>
      <c r="AB51" s="315"/>
      <c r="AC51" s="315"/>
      <c r="AD51" s="316"/>
      <c r="AS51" s="79"/>
    </row>
    <row r="52" spans="1:45" ht="20.100000000000001" customHeight="1">
      <c r="A52" s="22" t="s">
        <v>27</v>
      </c>
      <c r="B52" s="23"/>
      <c r="C52" s="23"/>
      <c r="D52" s="23"/>
      <c r="E52" s="23"/>
      <c r="F52" s="23" t="s">
        <v>28</v>
      </c>
      <c r="G52" s="21"/>
      <c r="H52" s="23"/>
      <c r="I52" s="23" t="s">
        <v>29</v>
      </c>
      <c r="J52" s="21"/>
      <c r="K52" s="24">
        <v>25</v>
      </c>
      <c r="L52" s="23" t="s">
        <v>30</v>
      </c>
      <c r="M52" s="21"/>
      <c r="N52" s="25" t="s">
        <v>31</v>
      </c>
      <c r="O52" s="23" t="s">
        <v>123</v>
      </c>
      <c r="P52" s="21"/>
      <c r="Q52" s="21"/>
      <c r="R52" s="23"/>
      <c r="S52" s="23" t="s">
        <v>33</v>
      </c>
      <c r="T52" s="21"/>
      <c r="U52" s="21"/>
      <c r="V52" s="23" t="s">
        <v>124</v>
      </c>
      <c r="W52" s="23"/>
      <c r="X52" s="23"/>
      <c r="Y52" s="23"/>
      <c r="Z52" s="23"/>
      <c r="AA52" s="23"/>
      <c r="AB52" s="23"/>
      <c r="AC52" s="23"/>
      <c r="AD52" s="26"/>
      <c r="AF52" s="363" t="s">
        <v>129</v>
      </c>
      <c r="AG52" s="379"/>
      <c r="AH52" s="20" t="s">
        <v>138</v>
      </c>
      <c r="AI52" s="392" t="s">
        <v>267</v>
      </c>
      <c r="AJ52" s="558"/>
      <c r="AK52" s="558"/>
      <c r="AL52" s="558"/>
      <c r="AM52" s="558"/>
      <c r="AN52" s="558"/>
      <c r="AO52" s="558"/>
      <c r="AP52" s="558"/>
      <c r="AQ52" s="558"/>
      <c r="AR52" s="558"/>
      <c r="AS52" s="559"/>
    </row>
    <row r="53" spans="1:45" ht="17.25" customHeight="1">
      <c r="A53" s="8"/>
      <c r="B53" s="9"/>
      <c r="C53" s="9"/>
      <c r="D53" s="9"/>
      <c r="E53" s="9"/>
      <c r="F53" s="9"/>
      <c r="G53" s="9"/>
      <c r="H53" s="9"/>
      <c r="I53" s="9"/>
      <c r="J53" s="9"/>
      <c r="K53" s="9"/>
      <c r="L53" s="9"/>
      <c r="M53" s="9"/>
      <c r="N53" s="9"/>
      <c r="O53" s="119"/>
      <c r="P53" s="121"/>
      <c r="Q53" s="121"/>
      <c r="R53" s="121"/>
      <c r="S53" s="525" t="s">
        <v>316</v>
      </c>
      <c r="T53" s="526"/>
      <c r="U53" s="526"/>
      <c r="V53" s="526"/>
      <c r="W53" s="526"/>
      <c r="X53" s="526"/>
      <c r="Y53" s="526"/>
      <c r="Z53" s="526"/>
      <c r="AA53" s="526"/>
      <c r="AB53" s="526"/>
      <c r="AC53" s="526"/>
      <c r="AD53" s="527"/>
    </row>
    <row r="54" spans="1:45" ht="17.25" customHeight="1">
      <c r="A54" s="11"/>
      <c r="B54" s="7"/>
      <c r="C54" s="7"/>
      <c r="D54" s="7"/>
      <c r="E54" s="7"/>
      <c r="F54" s="7"/>
      <c r="G54" s="7"/>
      <c r="H54" s="7"/>
      <c r="I54" s="7"/>
      <c r="J54" s="7"/>
      <c r="K54" s="7"/>
      <c r="L54" s="7"/>
      <c r="M54" s="7"/>
      <c r="N54" s="7"/>
      <c r="O54" s="120"/>
      <c r="P54" s="124"/>
      <c r="Q54" s="124"/>
      <c r="R54" s="124"/>
      <c r="S54" s="528"/>
      <c r="T54" s="529"/>
      <c r="U54" s="529"/>
      <c r="V54" s="529"/>
      <c r="W54" s="529"/>
      <c r="X54" s="529"/>
      <c r="Y54" s="529"/>
      <c r="Z54" s="529"/>
      <c r="AA54" s="529"/>
      <c r="AB54" s="529"/>
      <c r="AC54" s="529"/>
      <c r="AD54" s="530"/>
      <c r="AF54" s="363" t="s">
        <v>139</v>
      </c>
      <c r="AG54" s="379"/>
      <c r="AH54" s="373" t="s">
        <v>268</v>
      </c>
      <c r="AI54" s="374"/>
      <c r="AJ54" s="374"/>
      <c r="AK54" s="374"/>
      <c r="AL54" s="374"/>
      <c r="AM54" s="374"/>
      <c r="AN54" s="374"/>
      <c r="AO54" s="374"/>
      <c r="AP54" s="374"/>
      <c r="AQ54" s="374"/>
      <c r="AR54" s="374"/>
      <c r="AS54" s="560"/>
    </row>
    <row r="55" spans="1:45" ht="17.25">
      <c r="A55" s="11"/>
      <c r="B55" s="7"/>
      <c r="C55" s="7"/>
      <c r="D55" s="7"/>
      <c r="E55" s="7"/>
      <c r="F55" s="7"/>
      <c r="G55" s="7"/>
      <c r="H55" s="7"/>
      <c r="I55" s="7"/>
      <c r="J55" s="7"/>
      <c r="K55" s="7"/>
      <c r="L55" s="7"/>
      <c r="M55" s="7"/>
      <c r="N55" s="7"/>
      <c r="O55" s="120"/>
      <c r="P55" s="95"/>
      <c r="Q55" s="122"/>
      <c r="R55" s="122"/>
      <c r="S55" s="531" t="s">
        <v>317</v>
      </c>
      <c r="T55" s="532"/>
      <c r="U55" s="532"/>
      <c r="V55" s="532"/>
      <c r="W55" s="532"/>
      <c r="X55" s="532"/>
      <c r="Y55" s="532"/>
      <c r="Z55" s="532"/>
      <c r="AA55" s="532"/>
      <c r="AB55" s="532"/>
      <c r="AC55" s="532"/>
      <c r="AD55" s="533"/>
      <c r="AF55" s="447"/>
      <c r="AG55" s="379"/>
      <c r="AH55" s="561"/>
      <c r="AI55" s="562"/>
      <c r="AJ55" s="562"/>
      <c r="AK55" s="562"/>
      <c r="AL55" s="562"/>
      <c r="AM55" s="562"/>
      <c r="AN55" s="562"/>
      <c r="AO55" s="562"/>
      <c r="AP55" s="562"/>
      <c r="AQ55" s="562"/>
      <c r="AR55" s="562"/>
      <c r="AS55" s="563"/>
    </row>
    <row r="56" spans="1:45" ht="17.25">
      <c r="A56" s="11"/>
      <c r="B56" s="7"/>
      <c r="C56" s="7"/>
      <c r="D56" s="7"/>
      <c r="E56" s="7"/>
      <c r="F56" s="7"/>
      <c r="G56" s="7"/>
      <c r="H56" s="7"/>
      <c r="I56" s="7"/>
      <c r="J56" s="7"/>
      <c r="K56" s="7"/>
      <c r="L56" s="7"/>
      <c r="M56" s="7"/>
      <c r="N56" s="7"/>
      <c r="O56" s="120"/>
      <c r="P56" s="122"/>
      <c r="Q56" s="122"/>
      <c r="R56" s="122"/>
      <c r="S56" s="534"/>
      <c r="T56" s="535"/>
      <c r="U56" s="535"/>
      <c r="V56" s="535"/>
      <c r="W56" s="535"/>
      <c r="X56" s="535"/>
      <c r="Y56" s="535"/>
      <c r="Z56" s="535"/>
      <c r="AA56" s="535"/>
      <c r="AB56" s="535"/>
      <c r="AC56" s="535"/>
      <c r="AD56" s="536"/>
      <c r="AF56" s="447"/>
      <c r="AG56" s="379"/>
      <c r="AH56" s="561"/>
      <c r="AI56" s="562"/>
      <c r="AJ56" s="562"/>
      <c r="AK56" s="562"/>
      <c r="AL56" s="562"/>
      <c r="AM56" s="562"/>
      <c r="AN56" s="562"/>
      <c r="AO56" s="562"/>
      <c r="AP56" s="562"/>
      <c r="AQ56" s="562"/>
      <c r="AR56" s="562"/>
      <c r="AS56" s="563"/>
    </row>
    <row r="57" spans="1:45" ht="17.25">
      <c r="A57" s="11"/>
      <c r="B57" s="7"/>
      <c r="C57" s="7"/>
      <c r="D57" s="7"/>
      <c r="E57" s="7"/>
      <c r="F57" s="7"/>
      <c r="G57" s="7"/>
      <c r="H57" s="7"/>
      <c r="I57" s="7"/>
      <c r="J57" s="7"/>
      <c r="K57" s="7"/>
      <c r="L57" s="7"/>
      <c r="M57" s="7"/>
      <c r="N57" s="7"/>
      <c r="O57" s="120"/>
      <c r="P57" s="122"/>
      <c r="Q57" s="122"/>
      <c r="R57" s="122"/>
      <c r="S57" s="534"/>
      <c r="T57" s="535"/>
      <c r="U57" s="535"/>
      <c r="V57" s="535"/>
      <c r="W57" s="535"/>
      <c r="X57" s="535"/>
      <c r="Y57" s="535"/>
      <c r="Z57" s="535"/>
      <c r="AA57" s="535"/>
      <c r="AB57" s="535"/>
      <c r="AC57" s="535"/>
      <c r="AD57" s="536"/>
      <c r="AF57" s="447"/>
      <c r="AG57" s="379"/>
      <c r="AH57" s="375"/>
      <c r="AI57" s="376"/>
      <c r="AJ57" s="376"/>
      <c r="AK57" s="376"/>
      <c r="AL57" s="376"/>
      <c r="AM57" s="376"/>
      <c r="AN57" s="376"/>
      <c r="AO57" s="376"/>
      <c r="AP57" s="376"/>
      <c r="AQ57" s="376"/>
      <c r="AR57" s="376"/>
      <c r="AS57" s="564"/>
    </row>
    <row r="58" spans="1:45" ht="17.25">
      <c r="A58" s="11"/>
      <c r="B58" s="7"/>
      <c r="C58" s="7"/>
      <c r="D58" s="7"/>
      <c r="E58" s="7"/>
      <c r="F58" s="7"/>
      <c r="G58" s="7"/>
      <c r="H58" s="7"/>
      <c r="I58" s="7"/>
      <c r="J58" s="7"/>
      <c r="K58" s="7"/>
      <c r="L58" s="7"/>
      <c r="M58" s="7"/>
      <c r="N58" s="7"/>
      <c r="O58" s="120"/>
      <c r="P58" s="122"/>
      <c r="Q58" s="122"/>
      <c r="R58" s="122"/>
      <c r="S58" s="534"/>
      <c r="T58" s="535"/>
      <c r="U58" s="535"/>
      <c r="V58" s="535"/>
      <c r="W58" s="535"/>
      <c r="X58" s="535"/>
      <c r="Y58" s="535"/>
      <c r="Z58" s="535"/>
      <c r="AA58" s="535"/>
      <c r="AB58" s="535"/>
      <c r="AC58" s="535"/>
      <c r="AD58" s="536"/>
      <c r="AH58" s="18"/>
      <c r="AI58" s="18"/>
      <c r="AJ58" s="18"/>
      <c r="AK58" s="18"/>
      <c r="AL58" s="18"/>
      <c r="AM58" s="18"/>
      <c r="AN58" s="18"/>
      <c r="AO58" s="18"/>
      <c r="AP58" s="18"/>
      <c r="AQ58" s="18"/>
      <c r="AR58" s="18"/>
      <c r="AS58" s="18"/>
    </row>
    <row r="59" spans="1:45" ht="17.25" customHeight="1">
      <c r="A59" s="11"/>
      <c r="B59" s="7"/>
      <c r="C59" s="7"/>
      <c r="D59" s="7"/>
      <c r="E59" s="7"/>
      <c r="F59" s="7"/>
      <c r="G59" s="7"/>
      <c r="H59" s="7"/>
      <c r="I59" s="7"/>
      <c r="J59" s="7"/>
      <c r="K59" s="7"/>
      <c r="L59" s="7"/>
      <c r="M59" s="7"/>
      <c r="N59" s="7"/>
      <c r="O59" s="120"/>
      <c r="P59" s="122"/>
      <c r="Q59" s="122"/>
      <c r="R59" s="122"/>
      <c r="S59" s="534"/>
      <c r="T59" s="535"/>
      <c r="U59" s="535"/>
      <c r="V59" s="535"/>
      <c r="W59" s="535"/>
      <c r="X59" s="535"/>
      <c r="Y59" s="535"/>
      <c r="Z59" s="535"/>
      <c r="AA59" s="535"/>
      <c r="AB59" s="535"/>
      <c r="AC59" s="535"/>
      <c r="AD59" s="536"/>
      <c r="AF59" s="256" t="s">
        <v>125</v>
      </c>
      <c r="AG59" s="257"/>
      <c r="AH59" s="365" t="s">
        <v>270</v>
      </c>
      <c r="AI59" s="512" t="s">
        <v>315</v>
      </c>
      <c r="AJ59" s="513"/>
      <c r="AK59" s="513"/>
      <c r="AL59" s="513"/>
      <c r="AM59" s="513"/>
      <c r="AN59" s="513"/>
      <c r="AO59" s="513"/>
      <c r="AP59" s="513"/>
      <c r="AQ59" s="513"/>
      <c r="AR59" s="513"/>
      <c r="AS59" s="514"/>
    </row>
    <row r="60" spans="1:45" ht="17.25" customHeight="1">
      <c r="A60" s="11"/>
      <c r="B60" s="7"/>
      <c r="C60" s="7"/>
      <c r="D60" s="7"/>
      <c r="E60" s="7"/>
      <c r="F60" s="7"/>
      <c r="G60" s="7"/>
      <c r="H60" s="7"/>
      <c r="I60" s="7"/>
      <c r="J60" s="7"/>
      <c r="K60" s="7"/>
      <c r="L60" s="7"/>
      <c r="M60" s="7"/>
      <c r="N60" s="7"/>
      <c r="O60" s="120"/>
      <c r="P60" s="122"/>
      <c r="Q60" s="122"/>
      <c r="R60" s="122"/>
      <c r="S60" s="534"/>
      <c r="T60" s="535"/>
      <c r="U60" s="535"/>
      <c r="V60" s="535"/>
      <c r="W60" s="535"/>
      <c r="X60" s="535"/>
      <c r="Y60" s="535"/>
      <c r="Z60" s="535"/>
      <c r="AA60" s="535"/>
      <c r="AB60" s="535"/>
      <c r="AC60" s="535"/>
      <c r="AD60" s="536"/>
      <c r="AF60" s="518"/>
      <c r="AG60" s="257"/>
      <c r="AH60" s="366"/>
      <c r="AI60" s="515"/>
      <c r="AJ60" s="516"/>
      <c r="AK60" s="516"/>
      <c r="AL60" s="516"/>
      <c r="AM60" s="516"/>
      <c r="AN60" s="516"/>
      <c r="AO60" s="516"/>
      <c r="AP60" s="516"/>
      <c r="AQ60" s="516"/>
      <c r="AR60" s="516"/>
      <c r="AS60" s="517"/>
    </row>
    <row r="61" spans="1:45" ht="17.25">
      <c r="A61" s="11"/>
      <c r="B61" s="7"/>
      <c r="C61" s="7"/>
      <c r="D61" s="7"/>
      <c r="E61" s="7"/>
      <c r="F61" s="7"/>
      <c r="G61" s="7"/>
      <c r="H61" s="7"/>
      <c r="I61" s="7"/>
      <c r="J61" s="7"/>
      <c r="K61" s="7"/>
      <c r="L61" s="7"/>
      <c r="M61" s="7"/>
      <c r="N61" s="7"/>
      <c r="O61" s="120"/>
      <c r="P61" s="122"/>
      <c r="Q61" s="122"/>
      <c r="R61" s="122"/>
      <c r="S61" s="534"/>
      <c r="T61" s="535"/>
      <c r="U61" s="535"/>
      <c r="V61" s="535"/>
      <c r="W61" s="535"/>
      <c r="X61" s="535"/>
      <c r="Y61" s="535"/>
      <c r="Z61" s="535"/>
      <c r="AA61" s="535"/>
      <c r="AB61" s="535"/>
      <c r="AC61" s="535"/>
      <c r="AD61" s="536"/>
      <c r="AH61" s="19"/>
      <c r="AI61" s="19"/>
      <c r="AJ61" s="19"/>
      <c r="AK61" s="19"/>
      <c r="AL61" s="19"/>
      <c r="AM61" s="19"/>
      <c r="AN61" s="19"/>
      <c r="AO61" s="19"/>
      <c r="AP61" s="19"/>
      <c r="AQ61" s="19"/>
      <c r="AR61" s="19"/>
      <c r="AS61" s="19"/>
    </row>
    <row r="62" spans="1:45" ht="17.25">
      <c r="A62" s="14"/>
      <c r="B62" s="13"/>
      <c r="C62" s="13"/>
      <c r="D62" s="13"/>
      <c r="E62" s="13"/>
      <c r="F62" s="13"/>
      <c r="G62" s="13"/>
      <c r="H62" s="13"/>
      <c r="I62" s="13"/>
      <c r="J62" s="13"/>
      <c r="K62" s="13"/>
      <c r="L62" s="13"/>
      <c r="M62" s="13"/>
      <c r="N62" s="13"/>
      <c r="O62" s="13"/>
      <c r="P62" s="123"/>
      <c r="Q62" s="123"/>
      <c r="R62" s="123"/>
      <c r="S62" s="537"/>
      <c r="T62" s="538"/>
      <c r="U62" s="538"/>
      <c r="V62" s="538"/>
      <c r="W62" s="538"/>
      <c r="X62" s="538"/>
      <c r="Y62" s="538"/>
      <c r="Z62" s="538"/>
      <c r="AA62" s="538"/>
      <c r="AB62" s="538"/>
      <c r="AC62" s="538"/>
      <c r="AD62" s="539"/>
      <c r="AF62" s="256" t="s">
        <v>125</v>
      </c>
      <c r="AG62" s="257"/>
      <c r="AH62" s="519" t="s">
        <v>318</v>
      </c>
      <c r="AI62" s="520"/>
      <c r="AJ62" s="520"/>
      <c r="AK62" s="520"/>
      <c r="AL62" s="520"/>
      <c r="AM62" s="520"/>
      <c r="AN62" s="520"/>
      <c r="AO62" s="520"/>
      <c r="AP62" s="520"/>
      <c r="AQ62" s="520"/>
      <c r="AR62" s="520"/>
      <c r="AS62" s="521"/>
    </row>
    <row r="63" spans="1:45" ht="22.5" customHeight="1">
      <c r="A63" s="540"/>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2"/>
      <c r="AF63" s="518"/>
      <c r="AG63" s="257"/>
      <c r="AH63" s="522"/>
      <c r="AI63" s="523"/>
      <c r="AJ63" s="523"/>
      <c r="AK63" s="523"/>
      <c r="AL63" s="523"/>
      <c r="AM63" s="523"/>
      <c r="AN63" s="523"/>
      <c r="AO63" s="523"/>
      <c r="AP63" s="523"/>
      <c r="AQ63" s="523"/>
      <c r="AR63" s="523"/>
      <c r="AS63" s="524"/>
    </row>
    <row r="64" spans="1:45" ht="22.5" customHeight="1">
      <c r="A64" s="543"/>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5"/>
      <c r="AF64" s="256" t="s">
        <v>331</v>
      </c>
      <c r="AG64" s="257"/>
      <c r="AH64" s="258" t="s">
        <v>332</v>
      </c>
      <c r="AI64" s="259"/>
      <c r="AJ64" s="260" t="s">
        <v>333</v>
      </c>
      <c r="AK64" s="261"/>
      <c r="AL64" s="261"/>
      <c r="AM64" s="261"/>
      <c r="AN64" s="261"/>
      <c r="AO64" s="261"/>
      <c r="AP64" s="261"/>
      <c r="AQ64" s="261"/>
      <c r="AR64" s="261"/>
      <c r="AS64" s="262"/>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7.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7.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sheetData>
  <mergeCells count="123">
    <mergeCell ref="AH59:AH60"/>
    <mergeCell ref="AI59:AS60"/>
    <mergeCell ref="AF59:AG60"/>
    <mergeCell ref="AF62:AG63"/>
    <mergeCell ref="AH62:AS63"/>
    <mergeCell ref="S53:AD54"/>
    <mergeCell ref="S55:AD62"/>
    <mergeCell ref="A63:AD64"/>
    <mergeCell ref="AI20:AS21"/>
    <mergeCell ref="AH20:AH21"/>
    <mergeCell ref="AI24:AS25"/>
    <mergeCell ref="AH24:AH25"/>
    <mergeCell ref="AI28:AS30"/>
    <mergeCell ref="AH28:AH30"/>
    <mergeCell ref="AI32:AS32"/>
    <mergeCell ref="AI52:AS52"/>
    <mergeCell ref="AF38:AG39"/>
    <mergeCell ref="AF52:AG52"/>
    <mergeCell ref="AF54:AG57"/>
    <mergeCell ref="AI43:AS43"/>
    <mergeCell ref="AF20:AG21"/>
    <mergeCell ref="AF24:AG25"/>
    <mergeCell ref="AF28:AG30"/>
    <mergeCell ref="AH54:AS57"/>
    <mergeCell ref="A24:D27"/>
    <mergeCell ref="E24:AD27"/>
    <mergeCell ref="A28:D31"/>
    <mergeCell ref="A3:D4"/>
    <mergeCell ref="E3:F4"/>
    <mergeCell ref="H3:K4"/>
    <mergeCell ref="N3:AC4"/>
    <mergeCell ref="A7:G8"/>
    <mergeCell ref="Z17:AB19"/>
    <mergeCell ref="AC17:AD19"/>
    <mergeCell ref="A20:D23"/>
    <mergeCell ref="E20:AD23"/>
    <mergeCell ref="A17:D19"/>
    <mergeCell ref="E17:J19"/>
    <mergeCell ref="K17:L19"/>
    <mergeCell ref="M17:R19"/>
    <mergeCell ref="S17:U19"/>
    <mergeCell ref="V17:Y19"/>
    <mergeCell ref="P7:AD8"/>
    <mergeCell ref="V28:AD31"/>
    <mergeCell ref="E29:R29"/>
    <mergeCell ref="E30:R30"/>
    <mergeCell ref="E31:R31"/>
    <mergeCell ref="AG15:AH16"/>
    <mergeCell ref="V32:AD32"/>
    <mergeCell ref="S32:U32"/>
    <mergeCell ref="AO7:AP8"/>
    <mergeCell ref="AG9:AH10"/>
    <mergeCell ref="AI9:AM10"/>
    <mergeCell ref="AO9:AP10"/>
    <mergeCell ref="AG11:AH12"/>
    <mergeCell ref="AI11:AM12"/>
    <mergeCell ref="AG13:AH14"/>
    <mergeCell ref="AI13:AM14"/>
    <mergeCell ref="AO13:AR14"/>
    <mergeCell ref="AI7:AM8"/>
    <mergeCell ref="AI15:AM16"/>
    <mergeCell ref="AG7:AH8"/>
    <mergeCell ref="AH18:AH19"/>
    <mergeCell ref="AI18:AS19"/>
    <mergeCell ref="AF18:AG19"/>
    <mergeCell ref="AH38:AH39"/>
    <mergeCell ref="E32:R33"/>
    <mergeCell ref="S33:U33"/>
    <mergeCell ref="V33:AD33"/>
    <mergeCell ref="E28:R28"/>
    <mergeCell ref="S28:U31"/>
    <mergeCell ref="AI33:AS33"/>
    <mergeCell ref="AF32:AG33"/>
    <mergeCell ref="AI34:AS35"/>
    <mergeCell ref="R35:U35"/>
    <mergeCell ref="S43:U44"/>
    <mergeCell ref="V43:AD44"/>
    <mergeCell ref="D44:J44"/>
    <mergeCell ref="D37:J38"/>
    <mergeCell ref="AF46:AG47"/>
    <mergeCell ref="AH46:AH47"/>
    <mergeCell ref="AI46:AS47"/>
    <mergeCell ref="E34:H35"/>
    <mergeCell ref="A34:D35"/>
    <mergeCell ref="AF34:AG35"/>
    <mergeCell ref="AH34:AH35"/>
    <mergeCell ref="AF43:AG43"/>
    <mergeCell ref="N44:R44"/>
    <mergeCell ref="A40:C42"/>
    <mergeCell ref="D40:R40"/>
    <mergeCell ref="V37:AD39"/>
    <mergeCell ref="D39:R39"/>
    <mergeCell ref="A37:C39"/>
    <mergeCell ref="N35:Q35"/>
    <mergeCell ref="R34:U34"/>
    <mergeCell ref="N34:Q34"/>
    <mergeCell ref="I34:M35"/>
    <mergeCell ref="K44:M44"/>
    <mergeCell ref="AI38:AS39"/>
    <mergeCell ref="AF64:AG64"/>
    <mergeCell ref="AH64:AI64"/>
    <mergeCell ref="AJ64:AS64"/>
    <mergeCell ref="A32:D33"/>
    <mergeCell ref="A46:D47"/>
    <mergeCell ref="E46:AD47"/>
    <mergeCell ref="A49:C51"/>
    <mergeCell ref="D49:I51"/>
    <mergeCell ref="J49:L51"/>
    <mergeCell ref="M49:R51"/>
    <mergeCell ref="S49:AD50"/>
    <mergeCell ref="S51:AD51"/>
    <mergeCell ref="K37:K38"/>
    <mergeCell ref="L37:R38"/>
    <mergeCell ref="S37:U39"/>
    <mergeCell ref="S40:U42"/>
    <mergeCell ref="V40:AD42"/>
    <mergeCell ref="D41:L42"/>
    <mergeCell ref="M41:R41"/>
    <mergeCell ref="M42:R42"/>
    <mergeCell ref="A43:C44"/>
    <mergeCell ref="D43:J43"/>
    <mergeCell ref="K43:M43"/>
    <mergeCell ref="N43:R43"/>
  </mergeCells>
  <phoneticPr fontId="1"/>
  <conditionalFormatting sqref="A9:AD15 A17 S17 Z17 A20 A24 A28 S28 S32:S33 A34 A37:C44 K43:M44 S37:U44 A32:D32 A7:P7 A8:O8">
    <cfRule type="expression" dxfId="85" priority="47">
      <formula>$AI$7="●実践コース"</formula>
    </cfRule>
    <cfRule type="expression" dxfId="84" priority="48">
      <formula>$AI$7="●基礎コース"</formula>
    </cfRule>
  </conditionalFormatting>
  <conditionalFormatting sqref="A49:C51 J49">
    <cfRule type="expression" dxfId="83" priority="45">
      <formula>$AI$7="●実践コース"</formula>
    </cfRule>
    <cfRule type="expression" dxfId="82" priority="46">
      <formula>$AI$7="●基礎コース"</formula>
    </cfRule>
  </conditionalFormatting>
  <conditionalFormatting sqref="E20:AD23">
    <cfRule type="expression" dxfId="81" priority="44">
      <formula>$E$20=""</formula>
    </cfRule>
  </conditionalFormatting>
  <conditionalFormatting sqref="E28:R30">
    <cfRule type="expression" dxfId="80" priority="43">
      <formula>$E28=""</formula>
    </cfRule>
  </conditionalFormatting>
  <conditionalFormatting sqref="E32:R32">
    <cfRule type="expression" dxfId="79" priority="42">
      <formula>$E32=""</formula>
    </cfRule>
  </conditionalFormatting>
  <conditionalFormatting sqref="D44:J44">
    <cfRule type="expression" dxfId="78" priority="40">
      <formula>$D$44=""</formula>
    </cfRule>
  </conditionalFormatting>
  <conditionalFormatting sqref="N43:R43">
    <cfRule type="expression" dxfId="77" priority="39">
      <formula>$N$43=""</formula>
    </cfRule>
  </conditionalFormatting>
  <conditionalFormatting sqref="N44:R44">
    <cfRule type="expression" dxfId="76" priority="38">
      <formula>$N$44=""</formula>
    </cfRule>
  </conditionalFormatting>
  <conditionalFormatting sqref="M49:R51">
    <cfRule type="expression" dxfId="75" priority="34">
      <formula>$M$49=""</formula>
    </cfRule>
  </conditionalFormatting>
  <conditionalFormatting sqref="D40:R40">
    <cfRule type="expression" dxfId="74" priority="33">
      <formula>$D$40=""</formula>
    </cfRule>
  </conditionalFormatting>
  <dataValidations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31496062992125984" bottom="0.31496062992125984" header="0.31496062992125984" footer="0.31496062992125984"/>
  <pageSetup paperSize="8" scale="88" fitToWidth="0" orientation="landscape" cellComments="asDisplayed"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U80"/>
  <sheetViews>
    <sheetView view="pageBreakPreview" topLeftCell="A31" zoomScale="70" zoomScaleNormal="70" zoomScaleSheetLayoutView="70" workbookViewId="0">
      <selection activeCell="G36" sqref="G36:Q36"/>
    </sheetView>
  </sheetViews>
  <sheetFormatPr defaultRowHeight="26.1" customHeight="1"/>
  <cols>
    <col min="1" max="1" width="5.625" style="64" customWidth="1"/>
    <col min="2" max="2" width="4.625" style="64" customWidth="1"/>
    <col min="3" max="3" width="20.625" style="64" customWidth="1"/>
    <col min="4" max="4" width="5.125" style="64" customWidth="1"/>
    <col min="5" max="5" width="4.5" style="64" customWidth="1"/>
    <col min="6" max="6" width="9.625" style="64" customWidth="1"/>
    <col min="7" max="7" width="3.875" style="64" customWidth="1"/>
    <col min="8" max="9" width="10.625" style="64" customWidth="1"/>
    <col min="10" max="11" width="4.5" style="64" customWidth="1"/>
    <col min="12" max="14" width="9" style="64"/>
    <col min="15" max="15" width="4.625" style="64" customWidth="1"/>
    <col min="16" max="16" width="9" style="64"/>
    <col min="17" max="17" width="15.5" style="64" customWidth="1"/>
    <col min="18" max="18" width="11" style="64" customWidth="1"/>
    <col min="19" max="19" width="1.5" style="64" customWidth="1"/>
    <col min="20" max="20" width="9" style="64"/>
    <col min="21" max="21" width="9" style="63"/>
    <col min="22" max="24" width="9" style="64"/>
    <col min="25" max="25" width="9" style="64" customWidth="1"/>
    <col min="26" max="16384" width="9" style="64"/>
  </cols>
  <sheetData>
    <row r="1" spans="1:21" s="62" customFormat="1" ht="26.1" customHeight="1">
      <c r="A1" s="158"/>
      <c r="B1" s="156"/>
      <c r="C1" s="156"/>
      <c r="D1" s="156"/>
      <c r="E1" s="118"/>
      <c r="F1" s="99"/>
      <c r="G1" s="158"/>
      <c r="H1" s="158"/>
      <c r="I1" s="158"/>
      <c r="J1" s="158"/>
      <c r="K1" s="158"/>
      <c r="L1" s="158"/>
      <c r="M1" s="158"/>
      <c r="N1" s="158"/>
      <c r="O1" s="158"/>
      <c r="P1" s="158"/>
      <c r="Q1" s="158"/>
      <c r="R1" s="134" t="s">
        <v>190</v>
      </c>
      <c r="S1" s="158"/>
      <c r="U1" s="63"/>
    </row>
    <row r="2" spans="1:21" s="62" customFormat="1" ht="26.1" customHeight="1">
      <c r="A2" s="158"/>
      <c r="B2" s="156"/>
      <c r="C2" s="156"/>
      <c r="D2" s="156"/>
      <c r="E2" s="118"/>
      <c r="F2" s="99"/>
      <c r="G2" s="158"/>
      <c r="H2" s="158"/>
      <c r="I2" s="158"/>
      <c r="J2" s="158"/>
      <c r="K2" s="158"/>
      <c r="L2" s="158"/>
      <c r="M2" s="158"/>
      <c r="N2" s="158"/>
      <c r="O2" s="158"/>
      <c r="P2" s="158"/>
      <c r="Q2" s="158"/>
      <c r="R2" s="135"/>
      <c r="S2" s="158"/>
      <c r="U2" s="63"/>
    </row>
    <row r="3" spans="1:21" s="62" customFormat="1" ht="26.1" customHeight="1">
      <c r="A3" s="158"/>
      <c r="B3" s="158"/>
      <c r="C3" s="158"/>
      <c r="D3" s="158"/>
      <c r="E3" s="158"/>
      <c r="F3" s="158"/>
      <c r="G3" s="158"/>
      <c r="H3" s="158"/>
      <c r="I3" s="158"/>
      <c r="J3" s="158"/>
      <c r="K3" s="158"/>
      <c r="L3" s="158"/>
      <c r="M3" s="158"/>
      <c r="N3" s="158"/>
      <c r="O3" s="613"/>
      <c r="P3" s="613"/>
      <c r="Q3" s="613"/>
      <c r="R3" s="613"/>
      <c r="S3" s="158"/>
      <c r="U3" s="63"/>
    </row>
    <row r="4" spans="1:21" ht="21.75" customHeight="1">
      <c r="A4" s="96"/>
      <c r="B4" s="96"/>
      <c r="C4" s="96"/>
      <c r="D4" s="96"/>
      <c r="E4" s="96"/>
      <c r="F4" s="96"/>
      <c r="G4" s="96"/>
      <c r="H4" s="96"/>
      <c r="I4" s="96"/>
      <c r="J4" s="96"/>
      <c r="K4" s="96"/>
      <c r="L4" s="96"/>
      <c r="M4" s="96"/>
      <c r="N4" s="96"/>
      <c r="O4" s="96"/>
      <c r="P4" s="96"/>
      <c r="Q4" s="96"/>
      <c r="R4" s="96"/>
      <c r="S4" s="96"/>
    </row>
    <row r="5" spans="1:21" ht="32.25" customHeight="1">
      <c r="A5" s="614" t="s">
        <v>191</v>
      </c>
      <c r="B5" s="615"/>
      <c r="C5" s="615"/>
      <c r="D5" s="615"/>
      <c r="E5" s="615"/>
      <c r="F5" s="615"/>
      <c r="G5" s="615"/>
      <c r="H5" s="615"/>
      <c r="I5" s="615"/>
      <c r="J5" s="615"/>
      <c r="K5" s="615"/>
      <c r="L5" s="615"/>
      <c r="M5" s="96"/>
      <c r="N5" s="96"/>
      <c r="O5" s="96"/>
      <c r="P5" s="96"/>
      <c r="Q5" s="96"/>
      <c r="R5" s="96"/>
      <c r="S5" s="96"/>
    </row>
    <row r="6" spans="1:21" ht="21.75" customHeight="1">
      <c r="A6" s="162"/>
      <c r="B6" s="163"/>
      <c r="C6" s="163"/>
      <c r="D6" s="163"/>
      <c r="E6" s="163"/>
      <c r="F6" s="163"/>
      <c r="G6" s="163"/>
      <c r="H6" s="163"/>
      <c r="I6" s="163"/>
      <c r="J6" s="163"/>
      <c r="K6" s="163"/>
      <c r="L6" s="163"/>
      <c r="M6" s="96"/>
      <c r="N6" s="136"/>
      <c r="O6" s="137"/>
      <c r="P6" s="96"/>
      <c r="Q6" s="96"/>
      <c r="R6" s="96"/>
      <c r="S6" s="96"/>
    </row>
    <row r="7" spans="1:21" ht="26.1" customHeight="1">
      <c r="A7" s="96"/>
      <c r="B7" s="96"/>
      <c r="C7" s="96"/>
      <c r="D7" s="96"/>
      <c r="E7" s="96"/>
      <c r="F7" s="96"/>
      <c r="G7" s="96"/>
      <c r="H7" s="96"/>
      <c r="I7" s="96"/>
      <c r="J7" s="96"/>
      <c r="K7" s="96"/>
      <c r="L7" s="158" t="s">
        <v>192</v>
      </c>
      <c r="M7" s="158"/>
      <c r="N7" s="158"/>
      <c r="O7" s="158"/>
      <c r="P7" s="158"/>
      <c r="Q7" s="158"/>
      <c r="R7" s="158"/>
      <c r="S7" s="96"/>
    </row>
    <row r="8" spans="1:21" ht="19.5" customHeight="1">
      <c r="A8" s="96"/>
      <c r="B8" s="96"/>
      <c r="C8" s="96"/>
      <c r="D8" s="96"/>
      <c r="E8" s="96"/>
      <c r="F8" s="96"/>
      <c r="G8" s="96"/>
      <c r="H8" s="96"/>
      <c r="I8" s="138" t="s">
        <v>193</v>
      </c>
      <c r="J8" s="97" t="s">
        <v>194</v>
      </c>
      <c r="K8" s="139"/>
      <c r="L8" s="616"/>
      <c r="M8" s="616"/>
      <c r="N8" s="616"/>
      <c r="O8" s="616"/>
      <c r="P8" s="616"/>
      <c r="Q8" s="616"/>
      <c r="R8" s="616"/>
      <c r="S8" s="96"/>
    </row>
    <row r="9" spans="1:21" ht="26.1" customHeight="1">
      <c r="A9" s="96"/>
      <c r="B9" s="96"/>
      <c r="C9" s="96"/>
      <c r="D9" s="96"/>
      <c r="E9" s="96"/>
      <c r="F9" s="96"/>
      <c r="G9" s="96"/>
      <c r="H9" s="96"/>
      <c r="I9" s="140" t="s">
        <v>195</v>
      </c>
      <c r="J9" s="617"/>
      <c r="K9" s="617"/>
      <c r="L9" s="618"/>
      <c r="M9" s="618"/>
      <c r="N9" s="618"/>
      <c r="O9" s="618"/>
      <c r="P9" s="618"/>
      <c r="Q9" s="618"/>
      <c r="R9" s="618"/>
      <c r="S9" s="96"/>
    </row>
    <row r="10" spans="1:21" ht="21" customHeight="1">
      <c r="A10" s="96"/>
      <c r="B10" s="96"/>
      <c r="C10" s="96"/>
      <c r="D10" s="96"/>
      <c r="E10" s="96"/>
      <c r="F10" s="96"/>
      <c r="G10" s="96"/>
      <c r="H10" s="96"/>
      <c r="I10" s="138" t="s">
        <v>193</v>
      </c>
      <c r="J10" s="96"/>
      <c r="K10" s="96"/>
      <c r="L10" s="618"/>
      <c r="M10" s="618"/>
      <c r="N10" s="618"/>
      <c r="O10" s="618"/>
      <c r="P10" s="618"/>
      <c r="Q10" s="618"/>
      <c r="R10" s="618"/>
      <c r="S10" s="96"/>
    </row>
    <row r="11" spans="1:21" ht="26.1" customHeight="1">
      <c r="A11" s="96"/>
      <c r="B11" s="96"/>
      <c r="C11" s="141"/>
      <c r="D11" s="142"/>
      <c r="E11" s="142"/>
      <c r="F11" s="164"/>
      <c r="G11" s="96"/>
      <c r="H11" s="96"/>
      <c r="I11" s="158" t="s">
        <v>196</v>
      </c>
      <c r="J11" s="96"/>
      <c r="K11" s="158"/>
      <c r="L11" s="618"/>
      <c r="M11" s="618"/>
      <c r="N11" s="618"/>
      <c r="O11" s="618"/>
      <c r="P11" s="618"/>
      <c r="Q11" s="618"/>
      <c r="R11" s="618"/>
      <c r="S11" s="96"/>
    </row>
    <row r="12" spans="1:21" ht="21" customHeight="1">
      <c r="A12" s="96"/>
      <c r="B12" s="96"/>
      <c r="C12" s="142"/>
      <c r="D12" s="142"/>
      <c r="E12" s="142"/>
      <c r="F12" s="164"/>
      <c r="G12" s="96"/>
      <c r="H12" s="96"/>
      <c r="I12" s="138" t="s">
        <v>193</v>
      </c>
      <c r="J12" s="96"/>
      <c r="K12" s="96"/>
      <c r="L12" s="618"/>
      <c r="M12" s="618"/>
      <c r="N12" s="618"/>
      <c r="O12" s="618"/>
      <c r="P12" s="618"/>
      <c r="Q12" s="618"/>
      <c r="R12" s="618"/>
      <c r="S12" s="96"/>
    </row>
    <row r="13" spans="1:21" s="66" customFormat="1" ht="26.1" customHeight="1">
      <c r="A13" s="96"/>
      <c r="B13" s="96"/>
      <c r="C13" s="96"/>
      <c r="D13" s="96"/>
      <c r="E13" s="96"/>
      <c r="F13" s="96"/>
      <c r="G13" s="96"/>
      <c r="H13" s="143"/>
      <c r="I13" s="144" t="s">
        <v>197</v>
      </c>
      <c r="J13" s="143"/>
      <c r="K13" s="140"/>
      <c r="L13" s="140"/>
      <c r="M13" s="616"/>
      <c r="N13" s="616"/>
      <c r="O13" s="616"/>
      <c r="P13" s="616"/>
      <c r="Q13" s="616"/>
      <c r="R13" s="145"/>
      <c r="S13" s="143"/>
      <c r="U13" s="67"/>
    </row>
    <row r="14" spans="1:21" s="65" customFormat="1" ht="17.25" customHeight="1">
      <c r="A14" s="143"/>
      <c r="B14" s="143"/>
      <c r="C14" s="143"/>
      <c r="D14" s="143"/>
      <c r="E14" s="143"/>
      <c r="F14" s="143"/>
      <c r="G14" s="96"/>
      <c r="H14" s="96"/>
      <c r="I14" s="96"/>
      <c r="J14" s="96"/>
      <c r="K14" s="97"/>
      <c r="L14" s="97"/>
      <c r="M14" s="146"/>
      <c r="N14" s="146"/>
      <c r="O14" s="146"/>
      <c r="P14" s="146"/>
      <c r="Q14" s="146"/>
      <c r="R14" s="146"/>
      <c r="S14" s="97"/>
      <c r="U14" s="67"/>
    </row>
    <row r="15" spans="1:21" s="68" customFormat="1" ht="40.5" customHeight="1">
      <c r="A15" s="619" t="s">
        <v>198</v>
      </c>
      <c r="B15" s="619"/>
      <c r="C15" s="619"/>
      <c r="D15" s="619"/>
      <c r="E15" s="619"/>
      <c r="F15" s="619"/>
      <c r="G15" s="619"/>
      <c r="H15" s="619"/>
      <c r="I15" s="619"/>
      <c r="J15" s="619"/>
      <c r="K15" s="620"/>
      <c r="L15" s="620"/>
      <c r="M15" s="620"/>
      <c r="N15" s="620"/>
      <c r="O15" s="620"/>
      <c r="P15" s="620"/>
      <c r="Q15" s="620"/>
      <c r="R15" s="620"/>
      <c r="S15" s="165"/>
      <c r="U15" s="69"/>
    </row>
    <row r="16" spans="1:21" ht="21" customHeight="1">
      <c r="A16" s="165"/>
      <c r="B16" s="165"/>
      <c r="C16" s="165"/>
      <c r="D16" s="165"/>
      <c r="E16" s="165"/>
      <c r="F16" s="165"/>
      <c r="G16" s="96"/>
      <c r="H16" s="96"/>
      <c r="I16" s="96"/>
      <c r="J16" s="96"/>
      <c r="K16" s="96"/>
      <c r="L16" s="96"/>
      <c r="M16" s="96"/>
      <c r="N16" s="96"/>
      <c r="O16" s="96"/>
      <c r="P16" s="97"/>
      <c r="Q16" s="96"/>
      <c r="R16" s="96"/>
      <c r="S16" s="96"/>
    </row>
    <row r="17" spans="1:21" s="62" customFormat="1" ht="67.5" customHeight="1">
      <c r="A17" s="96"/>
      <c r="B17" s="98"/>
      <c r="C17" s="621" t="s">
        <v>311</v>
      </c>
      <c r="D17" s="621"/>
      <c r="E17" s="621"/>
      <c r="F17" s="621"/>
      <c r="G17" s="621"/>
      <c r="H17" s="621"/>
      <c r="I17" s="621"/>
      <c r="J17" s="621"/>
      <c r="K17" s="621"/>
      <c r="L17" s="621"/>
      <c r="M17" s="621"/>
      <c r="N17" s="621"/>
      <c r="O17" s="621"/>
      <c r="P17" s="621"/>
      <c r="Q17" s="621"/>
      <c r="R17" s="98"/>
      <c r="S17" s="158"/>
      <c r="U17" s="63"/>
    </row>
    <row r="18" spans="1:21" ht="14.25" customHeight="1">
      <c r="A18" s="96"/>
      <c r="B18" s="96"/>
      <c r="C18" s="96"/>
      <c r="D18" s="96"/>
      <c r="E18" s="96"/>
      <c r="F18" s="96"/>
      <c r="G18" s="96"/>
      <c r="H18" s="96"/>
      <c r="I18" s="96"/>
      <c r="J18" s="96"/>
      <c r="K18" s="96"/>
      <c r="L18" s="96"/>
      <c r="M18" s="96"/>
      <c r="N18" s="96"/>
      <c r="O18" s="96"/>
      <c r="P18" s="96"/>
      <c r="Q18" s="96"/>
      <c r="R18" s="96"/>
      <c r="S18" s="96"/>
    </row>
    <row r="19" spans="1:21" s="62" customFormat="1" ht="26.1" customHeight="1">
      <c r="A19" s="612" t="s">
        <v>199</v>
      </c>
      <c r="B19" s="612"/>
      <c r="C19" s="612"/>
      <c r="D19" s="612"/>
      <c r="E19" s="612"/>
      <c r="F19" s="612"/>
      <c r="G19" s="612"/>
      <c r="H19" s="612"/>
      <c r="I19" s="612"/>
      <c r="J19" s="612"/>
      <c r="K19" s="612"/>
      <c r="L19" s="612"/>
      <c r="M19" s="612"/>
      <c r="N19" s="612"/>
      <c r="O19" s="612"/>
      <c r="P19" s="612"/>
      <c r="Q19" s="612"/>
      <c r="R19" s="612"/>
      <c r="S19" s="158"/>
      <c r="U19" s="63"/>
    </row>
    <row r="20" spans="1:21" s="62" customFormat="1" ht="26.1" customHeight="1">
      <c r="A20" s="158"/>
      <c r="B20" s="608" t="s">
        <v>200</v>
      </c>
      <c r="C20" s="608"/>
      <c r="D20" s="99" t="s">
        <v>201</v>
      </c>
      <c r="E20" s="161"/>
      <c r="F20" s="158" t="s">
        <v>203</v>
      </c>
      <c r="G20" s="158"/>
      <c r="H20" s="158"/>
      <c r="I20" s="158"/>
      <c r="J20" s="158"/>
      <c r="K20" s="158"/>
      <c r="L20" s="158"/>
      <c r="M20" s="158"/>
      <c r="N20" s="158"/>
      <c r="O20" s="158"/>
      <c r="P20" s="158"/>
      <c r="Q20" s="158"/>
      <c r="R20" s="158"/>
      <c r="S20" s="158"/>
      <c r="U20" s="63"/>
    </row>
    <row r="21" spans="1:21" s="70" customFormat="1" ht="26.1" customHeight="1">
      <c r="A21" s="160"/>
      <c r="B21" s="158"/>
      <c r="C21" s="158"/>
      <c r="D21" s="99" t="s">
        <v>201</v>
      </c>
      <c r="E21" s="161" t="s">
        <v>202</v>
      </c>
      <c r="F21" s="158" t="s">
        <v>204</v>
      </c>
      <c r="G21" s="158"/>
      <c r="H21" s="158"/>
      <c r="I21" s="158"/>
      <c r="J21" s="158"/>
      <c r="K21" s="158"/>
      <c r="L21" s="100"/>
      <c r="M21" s="100"/>
      <c r="N21" s="101"/>
      <c r="O21" s="158"/>
      <c r="P21" s="158"/>
      <c r="Q21" s="158"/>
      <c r="R21" s="160"/>
      <c r="S21" s="160"/>
      <c r="U21" s="71"/>
    </row>
    <row r="22" spans="1:21" s="62" customFormat="1" ht="17.25" customHeight="1">
      <c r="A22" s="158"/>
      <c r="B22" s="160"/>
      <c r="C22" s="160"/>
      <c r="D22" s="160"/>
      <c r="E22" s="160"/>
      <c r="F22" s="158"/>
      <c r="G22" s="96"/>
      <c r="H22" s="102"/>
      <c r="I22" s="102"/>
      <c r="J22" s="102"/>
      <c r="K22" s="158"/>
      <c r="L22" s="158"/>
      <c r="M22" s="158"/>
      <c r="N22" s="158"/>
      <c r="O22" s="158"/>
      <c r="P22" s="158"/>
      <c r="Q22" s="158"/>
      <c r="R22" s="158"/>
      <c r="S22" s="158"/>
      <c r="U22" s="63"/>
    </row>
    <row r="23" spans="1:21" s="62" customFormat="1" ht="26.1" customHeight="1">
      <c r="A23" s="158"/>
      <c r="B23" s="608" t="s">
        <v>205</v>
      </c>
      <c r="C23" s="608"/>
      <c r="D23" s="608"/>
      <c r="E23" s="609"/>
      <c r="F23" s="609"/>
      <c r="G23" s="609"/>
      <c r="H23" s="610"/>
      <c r="I23" s="610"/>
      <c r="J23" s="610"/>
      <c r="K23" s="610"/>
      <c r="L23" s="610"/>
      <c r="M23" s="158"/>
      <c r="N23" s="611" t="s">
        <v>206</v>
      </c>
      <c r="O23" s="611"/>
      <c r="P23" s="611"/>
      <c r="Q23" s="611"/>
      <c r="R23" s="611"/>
      <c r="S23" s="158"/>
      <c r="U23" s="63"/>
    </row>
    <row r="24" spans="1:21" ht="18" customHeight="1">
      <c r="A24" s="96"/>
      <c r="B24" s="103"/>
      <c r="C24" s="599" t="s">
        <v>207</v>
      </c>
      <c r="D24" s="600"/>
      <c r="E24" s="103"/>
      <c r="F24" s="594" t="s">
        <v>208</v>
      </c>
      <c r="G24" s="596"/>
      <c r="H24" s="596"/>
      <c r="I24" s="596"/>
      <c r="J24" s="596"/>
      <c r="K24" s="103"/>
      <c r="L24" s="594" t="s">
        <v>209</v>
      </c>
      <c r="M24" s="596"/>
      <c r="N24" s="595"/>
      <c r="O24" s="103"/>
      <c r="P24" s="597" t="s">
        <v>210</v>
      </c>
      <c r="Q24" s="598"/>
      <c r="R24" s="598"/>
      <c r="S24" s="96"/>
    </row>
    <row r="25" spans="1:21" ht="18" customHeight="1">
      <c r="A25" s="96"/>
      <c r="B25" s="103"/>
      <c r="C25" s="594" t="s">
        <v>211</v>
      </c>
      <c r="D25" s="596"/>
      <c r="E25" s="103"/>
      <c r="F25" s="594" t="s">
        <v>212</v>
      </c>
      <c r="G25" s="596"/>
      <c r="H25" s="596"/>
      <c r="I25" s="596"/>
      <c r="J25" s="596"/>
      <c r="K25" s="103"/>
      <c r="L25" s="594" t="s">
        <v>213</v>
      </c>
      <c r="M25" s="596"/>
      <c r="N25" s="595"/>
      <c r="O25" s="103"/>
      <c r="P25" s="597" t="s">
        <v>214</v>
      </c>
      <c r="Q25" s="598"/>
      <c r="R25" s="598"/>
      <c r="S25" s="96"/>
    </row>
    <row r="26" spans="1:21" ht="18" customHeight="1">
      <c r="A26" s="96"/>
      <c r="B26" s="103"/>
      <c r="C26" s="599" t="s">
        <v>215</v>
      </c>
      <c r="D26" s="600"/>
      <c r="E26" s="103"/>
      <c r="F26" s="594" t="s">
        <v>216</v>
      </c>
      <c r="G26" s="596"/>
      <c r="H26" s="596"/>
      <c r="I26" s="596"/>
      <c r="J26" s="596"/>
      <c r="K26" s="103"/>
      <c r="L26" s="594" t="s">
        <v>217</v>
      </c>
      <c r="M26" s="596"/>
      <c r="N26" s="595"/>
      <c r="O26" s="103"/>
      <c r="P26" s="597" t="s">
        <v>218</v>
      </c>
      <c r="Q26" s="598"/>
      <c r="R26" s="598"/>
      <c r="S26" s="96"/>
    </row>
    <row r="27" spans="1:21" ht="18" customHeight="1">
      <c r="A27" s="96"/>
      <c r="B27" s="103"/>
      <c r="C27" s="594" t="s">
        <v>312</v>
      </c>
      <c r="D27" s="595"/>
      <c r="E27" s="103"/>
      <c r="F27" s="594" t="s">
        <v>219</v>
      </c>
      <c r="G27" s="596"/>
      <c r="H27" s="596"/>
      <c r="I27" s="596"/>
      <c r="J27" s="596"/>
      <c r="K27" s="103"/>
      <c r="L27" s="594" t="s">
        <v>220</v>
      </c>
      <c r="M27" s="596"/>
      <c r="N27" s="595"/>
      <c r="O27" s="103"/>
      <c r="P27" s="597" t="s">
        <v>221</v>
      </c>
      <c r="Q27" s="598"/>
      <c r="R27" s="598"/>
      <c r="S27" s="96"/>
    </row>
    <row r="28" spans="1:21" ht="18" customHeight="1">
      <c r="A28" s="96"/>
      <c r="B28" s="103"/>
      <c r="C28" s="599" t="s">
        <v>222</v>
      </c>
      <c r="D28" s="600"/>
      <c r="E28" s="103"/>
      <c r="F28" s="594" t="s">
        <v>223</v>
      </c>
      <c r="G28" s="596"/>
      <c r="H28" s="596"/>
      <c r="I28" s="596"/>
      <c r="J28" s="596"/>
      <c r="K28" s="103"/>
      <c r="L28" s="594" t="s">
        <v>224</v>
      </c>
      <c r="M28" s="596"/>
      <c r="N28" s="601"/>
      <c r="O28" s="104" t="s">
        <v>225</v>
      </c>
      <c r="P28" s="601"/>
      <c r="Q28" s="596"/>
      <c r="R28" s="596"/>
      <c r="S28" s="147" t="s">
        <v>226</v>
      </c>
    </row>
    <row r="29" spans="1:21" ht="14.25" customHeight="1">
      <c r="A29" s="96"/>
      <c r="B29" s="96"/>
      <c r="C29" s="96"/>
      <c r="D29" s="96"/>
      <c r="E29" s="602"/>
      <c r="F29" s="602"/>
      <c r="G29" s="602"/>
      <c r="H29" s="602"/>
      <c r="I29" s="602"/>
      <c r="J29" s="602"/>
      <c r="K29" s="602"/>
      <c r="L29" s="602"/>
      <c r="M29" s="602"/>
      <c r="N29" s="602"/>
      <c r="O29" s="602"/>
      <c r="P29" s="602"/>
      <c r="Q29" s="602"/>
      <c r="R29" s="96"/>
      <c r="S29" s="96"/>
    </row>
    <row r="30" spans="1:21" s="62" customFormat="1" ht="26.25" customHeight="1">
      <c r="A30" s="158"/>
      <c r="B30" s="158"/>
      <c r="C30" s="98" t="s">
        <v>227</v>
      </c>
      <c r="D30" s="105"/>
      <c r="E30" s="603" t="s">
        <v>228</v>
      </c>
      <c r="F30" s="603"/>
      <c r="G30" s="603"/>
      <c r="H30" s="603"/>
      <c r="I30" s="603"/>
      <c r="J30" s="603"/>
      <c r="K30" s="603"/>
      <c r="L30" s="603"/>
      <c r="M30" s="603"/>
      <c r="N30" s="603"/>
      <c r="O30" s="603"/>
      <c r="P30" s="603"/>
      <c r="Q30" s="603"/>
      <c r="R30" s="603"/>
      <c r="S30" s="158"/>
      <c r="U30" s="63"/>
    </row>
    <row r="31" spans="1:21" s="62" customFormat="1" ht="12.75" customHeight="1">
      <c r="A31" s="158"/>
      <c r="B31" s="158"/>
      <c r="C31" s="98"/>
      <c r="D31" s="106"/>
      <c r="E31" s="157"/>
      <c r="F31" s="157"/>
      <c r="G31" s="157"/>
      <c r="H31" s="157"/>
      <c r="I31" s="157"/>
      <c r="J31" s="157"/>
      <c r="K31" s="157"/>
      <c r="L31" s="157"/>
      <c r="M31" s="157"/>
      <c r="N31" s="157"/>
      <c r="O31" s="157"/>
      <c r="P31" s="157"/>
      <c r="Q31" s="157"/>
      <c r="R31" s="157"/>
      <c r="S31" s="158"/>
      <c r="U31" s="63"/>
    </row>
    <row r="32" spans="1:21" s="62" customFormat="1" ht="26.25" customHeight="1">
      <c r="A32" s="158"/>
      <c r="B32" s="158"/>
      <c r="C32" s="107" t="s">
        <v>229</v>
      </c>
      <c r="D32" s="105"/>
      <c r="E32" s="604" t="s">
        <v>230</v>
      </c>
      <c r="F32" s="604"/>
      <c r="G32" s="604"/>
      <c r="H32" s="604"/>
      <c r="I32" s="604"/>
      <c r="J32" s="604"/>
      <c r="K32" s="604"/>
      <c r="L32" s="604"/>
      <c r="M32" s="604"/>
      <c r="N32" s="604"/>
      <c r="O32" s="604"/>
      <c r="P32" s="604"/>
      <c r="Q32" s="604"/>
      <c r="R32" s="604"/>
      <c r="S32" s="158"/>
      <c r="U32" s="63"/>
    </row>
    <row r="33" spans="1:21" s="62" customFormat="1" ht="110.1" customHeight="1">
      <c r="A33" s="158"/>
      <c r="B33" s="158"/>
      <c r="C33" s="107"/>
      <c r="D33" s="98"/>
      <c r="E33" s="604"/>
      <c r="F33" s="604"/>
      <c r="G33" s="604"/>
      <c r="H33" s="604"/>
      <c r="I33" s="604"/>
      <c r="J33" s="604"/>
      <c r="K33" s="604"/>
      <c r="L33" s="604"/>
      <c r="M33" s="604"/>
      <c r="N33" s="604"/>
      <c r="O33" s="604"/>
      <c r="P33" s="604"/>
      <c r="Q33" s="604"/>
      <c r="R33" s="604"/>
      <c r="S33" s="158"/>
      <c r="U33" s="63"/>
    </row>
    <row r="34" spans="1:21" s="62" customFormat="1" ht="19.5" customHeight="1">
      <c r="A34" s="158"/>
      <c r="B34" s="158"/>
      <c r="C34" s="156"/>
      <c r="D34" s="156"/>
      <c r="E34" s="156"/>
      <c r="F34" s="156"/>
      <c r="G34" s="156"/>
      <c r="H34" s="156"/>
      <c r="I34" s="156"/>
      <c r="J34" s="156"/>
      <c r="K34" s="156"/>
      <c r="L34" s="156"/>
      <c r="M34" s="156"/>
      <c r="N34" s="156"/>
      <c r="O34" s="156"/>
      <c r="P34" s="156"/>
      <c r="Q34" s="156"/>
      <c r="R34" s="156"/>
      <c r="S34" s="158"/>
      <c r="U34" s="63"/>
    </row>
    <row r="35" spans="1:21" s="62" customFormat="1" ht="26.1" customHeight="1">
      <c r="A35" s="158"/>
      <c r="B35" s="158" t="s">
        <v>231</v>
      </c>
      <c r="C35" s="158"/>
      <c r="D35" s="158"/>
      <c r="E35" s="158"/>
      <c r="F35" s="158"/>
      <c r="G35" s="158"/>
      <c r="H35" s="158"/>
      <c r="I35" s="158"/>
      <c r="J35" s="158"/>
      <c r="K35" s="158"/>
      <c r="L35" s="158"/>
      <c r="M35" s="158"/>
      <c r="N35" s="158"/>
      <c r="O35" s="158"/>
      <c r="P35" s="158"/>
      <c r="Q35" s="158"/>
      <c r="R35" s="158"/>
      <c r="S35" s="158"/>
      <c r="U35" s="63"/>
    </row>
    <row r="36" spans="1:21" s="62" customFormat="1" ht="30.75" customHeight="1">
      <c r="A36" s="158"/>
      <c r="B36" s="158"/>
      <c r="C36" s="158" t="s">
        <v>232</v>
      </c>
      <c r="D36" s="158"/>
      <c r="E36" s="158"/>
      <c r="F36" s="158"/>
      <c r="G36" s="605"/>
      <c r="H36" s="605"/>
      <c r="I36" s="605"/>
      <c r="J36" s="605"/>
      <c r="K36" s="605"/>
      <c r="L36" s="605"/>
      <c r="M36" s="605"/>
      <c r="N36" s="605"/>
      <c r="O36" s="605"/>
      <c r="P36" s="605"/>
      <c r="Q36" s="605"/>
      <c r="R36" s="114"/>
      <c r="S36" s="158"/>
      <c r="U36" s="63"/>
    </row>
    <row r="37" spans="1:21" s="62" customFormat="1" ht="30" customHeight="1">
      <c r="A37" s="158"/>
      <c r="B37" s="158"/>
      <c r="C37" s="158" t="s">
        <v>233</v>
      </c>
      <c r="D37" s="158"/>
      <c r="E37" s="158"/>
      <c r="F37" s="606"/>
      <c r="G37" s="606"/>
      <c r="H37" s="606"/>
      <c r="I37" s="606"/>
      <c r="J37" s="148" t="s">
        <v>234</v>
      </c>
      <c r="K37" s="607"/>
      <c r="L37" s="607"/>
      <c r="M37" s="607"/>
      <c r="N37" s="607"/>
      <c r="O37" s="149" t="s">
        <v>201</v>
      </c>
      <c r="P37" s="114"/>
      <c r="Q37" s="114" t="s">
        <v>235</v>
      </c>
      <c r="R37" s="158"/>
      <c r="S37" s="158"/>
      <c r="U37" s="63"/>
    </row>
    <row r="38" spans="1:21" s="62" customFormat="1" ht="30" customHeight="1">
      <c r="A38" s="158"/>
      <c r="B38" s="158"/>
      <c r="C38" s="158" t="s">
        <v>236</v>
      </c>
      <c r="D38" s="158"/>
      <c r="E38" s="158"/>
      <c r="F38" s="150"/>
      <c r="G38" s="151" t="s">
        <v>43</v>
      </c>
      <c r="H38" s="158"/>
      <c r="I38" s="158"/>
      <c r="J38" s="158"/>
      <c r="K38" s="158"/>
      <c r="L38" s="158"/>
      <c r="M38" s="158"/>
      <c r="N38" s="158"/>
      <c r="O38" s="158"/>
      <c r="P38" s="158"/>
      <c r="Q38" s="158"/>
      <c r="R38" s="158"/>
      <c r="S38" s="158"/>
      <c r="U38" s="63"/>
    </row>
    <row r="39" spans="1:21" s="62" customFormat="1" ht="11.25" customHeight="1">
      <c r="A39" s="158"/>
      <c r="B39" s="158"/>
      <c r="C39" s="158"/>
      <c r="D39" s="158"/>
      <c r="E39" s="158"/>
      <c r="F39" s="158"/>
      <c r="G39" s="158"/>
      <c r="H39" s="101"/>
      <c r="I39" s="158"/>
      <c r="J39" s="158"/>
      <c r="K39" s="158"/>
      <c r="L39" s="158"/>
      <c r="M39" s="158"/>
      <c r="N39" s="158"/>
      <c r="O39" s="158"/>
      <c r="P39" s="158"/>
      <c r="Q39" s="158"/>
      <c r="R39" s="158"/>
      <c r="S39" s="158"/>
      <c r="U39" s="63"/>
    </row>
    <row r="40" spans="1:21" s="62" customFormat="1" ht="37.5" customHeight="1">
      <c r="A40" s="158"/>
      <c r="B40" s="158" t="s">
        <v>334</v>
      </c>
      <c r="C40" s="158" t="s">
        <v>335</v>
      </c>
      <c r="D40" s="158"/>
      <c r="E40" s="158"/>
      <c r="F40" s="569"/>
      <c r="G40" s="569"/>
      <c r="H40" s="569"/>
      <c r="I40" s="569"/>
      <c r="J40" s="569"/>
      <c r="K40" s="569"/>
      <c r="L40" s="569"/>
      <c r="M40" s="569"/>
      <c r="N40" s="569"/>
      <c r="O40" s="569"/>
      <c r="P40" s="569"/>
      <c r="Q40" s="569"/>
      <c r="R40" s="569"/>
      <c r="S40" s="158"/>
      <c r="U40" s="63"/>
    </row>
    <row r="41" spans="1:21" s="62" customFormat="1" ht="18.75">
      <c r="A41" s="158"/>
      <c r="B41" s="565" t="s">
        <v>237</v>
      </c>
      <c r="C41" s="565"/>
      <c r="D41" s="565"/>
      <c r="E41" s="152" t="s">
        <v>194</v>
      </c>
      <c r="F41" s="566"/>
      <c r="G41" s="109"/>
      <c r="H41" s="568"/>
      <c r="I41" s="568"/>
      <c r="J41" s="568"/>
      <c r="K41" s="568"/>
      <c r="L41" s="568"/>
      <c r="M41" s="568"/>
      <c r="N41" s="568"/>
      <c r="O41" s="568"/>
      <c r="P41" s="568"/>
      <c r="Q41" s="568"/>
      <c r="R41" s="568"/>
      <c r="S41" s="158"/>
      <c r="T41" s="72" t="str">
        <f>LEN(H41)&amp;"文字(最大23文字)"</f>
        <v>0文字(最大23文字)</v>
      </c>
      <c r="U41" s="63"/>
    </row>
    <row r="42" spans="1:21" s="62" customFormat="1" ht="18.75">
      <c r="A42" s="158"/>
      <c r="B42" s="565"/>
      <c r="C42" s="565"/>
      <c r="D42" s="565"/>
      <c r="E42" s="152"/>
      <c r="F42" s="567"/>
      <c r="G42" s="114"/>
      <c r="H42" s="569"/>
      <c r="I42" s="569"/>
      <c r="J42" s="569"/>
      <c r="K42" s="569"/>
      <c r="L42" s="569"/>
      <c r="M42" s="569"/>
      <c r="N42" s="569"/>
      <c r="O42" s="569"/>
      <c r="P42" s="569"/>
      <c r="Q42" s="569"/>
      <c r="R42" s="569"/>
      <c r="S42" s="158"/>
      <c r="T42" s="72" t="str">
        <f>LEN(H42)&amp;"文字(最大23文字)"</f>
        <v>0文字(最大23文字)</v>
      </c>
      <c r="U42" s="63"/>
    </row>
    <row r="43" spans="1:21" s="62" customFormat="1" ht="13.5" customHeight="1">
      <c r="A43" s="158"/>
      <c r="B43" s="158"/>
      <c r="C43" s="158"/>
      <c r="D43" s="158"/>
      <c r="E43" s="158"/>
      <c r="F43" s="109"/>
      <c r="G43" s="109"/>
      <c r="H43" s="109"/>
      <c r="I43" s="109"/>
      <c r="J43" s="109"/>
      <c r="K43" s="109"/>
      <c r="L43" s="109"/>
      <c r="M43" s="109"/>
      <c r="N43" s="109"/>
      <c r="O43" s="109"/>
      <c r="P43" s="109"/>
      <c r="Q43" s="109"/>
      <c r="R43" s="109"/>
      <c r="S43" s="158"/>
      <c r="U43" s="63"/>
    </row>
    <row r="44" spans="1:21" s="62" customFormat="1" ht="30" customHeight="1">
      <c r="A44" s="158"/>
      <c r="B44" s="158" t="s">
        <v>238</v>
      </c>
      <c r="C44" s="158"/>
      <c r="D44" s="158"/>
      <c r="E44" s="158"/>
      <c r="F44" s="573"/>
      <c r="G44" s="573"/>
      <c r="H44" s="573"/>
      <c r="I44" s="573"/>
      <c r="J44" s="153"/>
      <c r="K44" s="101"/>
      <c r="L44" s="154"/>
      <c r="M44" s="101"/>
      <c r="N44" s="101"/>
      <c r="O44" s="101"/>
      <c r="P44" s="101"/>
      <c r="Q44" s="101"/>
      <c r="R44" s="101"/>
      <c r="S44" s="158"/>
      <c r="U44" s="63"/>
    </row>
    <row r="45" spans="1:21" ht="13.5" customHeight="1">
      <c r="A45" s="96"/>
      <c r="B45" s="96"/>
      <c r="C45" s="96"/>
      <c r="D45" s="96"/>
      <c r="E45" s="96"/>
      <c r="F45" s="96"/>
      <c r="G45" s="96"/>
      <c r="H45" s="96"/>
      <c r="I45" s="96"/>
      <c r="J45" s="96"/>
      <c r="K45" s="96"/>
      <c r="L45" s="96"/>
      <c r="M45" s="96"/>
      <c r="N45" s="96"/>
      <c r="O45" s="96"/>
      <c r="P45" s="96"/>
      <c r="Q45" s="96"/>
      <c r="R45" s="96"/>
      <c r="S45" s="96"/>
    </row>
    <row r="46" spans="1:21" s="62" customFormat="1" ht="30" customHeight="1">
      <c r="A46" s="158"/>
      <c r="B46" s="158" t="s">
        <v>239</v>
      </c>
      <c r="C46" s="158"/>
      <c r="D46" s="158"/>
      <c r="E46" s="158"/>
      <c r="F46" s="573"/>
      <c r="G46" s="573"/>
      <c r="H46" s="573"/>
      <c r="I46" s="573"/>
      <c r="J46" s="153"/>
      <c r="K46" s="101"/>
      <c r="L46" s="154"/>
      <c r="M46" s="101"/>
      <c r="N46" s="101"/>
      <c r="O46" s="101"/>
      <c r="P46" s="101"/>
      <c r="Q46" s="101"/>
      <c r="R46" s="101"/>
      <c r="S46" s="158"/>
      <c r="U46" s="63"/>
    </row>
    <row r="47" spans="1:21" ht="13.5" customHeight="1">
      <c r="A47" s="96"/>
      <c r="B47" s="96"/>
      <c r="C47" s="96"/>
      <c r="D47" s="96"/>
      <c r="E47" s="96"/>
      <c r="F47" s="96"/>
      <c r="G47" s="96"/>
      <c r="H47" s="96"/>
      <c r="I47" s="96"/>
      <c r="J47" s="96"/>
      <c r="K47" s="96"/>
      <c r="L47" s="96"/>
      <c r="M47" s="96"/>
      <c r="N47" s="96"/>
      <c r="O47" s="96"/>
      <c r="P47" s="96"/>
      <c r="Q47" s="96"/>
      <c r="R47" s="96"/>
      <c r="S47" s="96"/>
    </row>
    <row r="48" spans="1:21" ht="36.75" customHeight="1">
      <c r="A48" s="96"/>
      <c r="B48" s="574" t="s">
        <v>240</v>
      </c>
      <c r="C48" s="575"/>
      <c r="D48" s="578" t="s">
        <v>241</v>
      </c>
      <c r="E48" s="579"/>
      <c r="F48" s="579"/>
      <c r="G48" s="579"/>
      <c r="H48" s="579"/>
      <c r="I48" s="580"/>
      <c r="J48" s="581" t="s">
        <v>242</v>
      </c>
      <c r="K48" s="582"/>
      <c r="L48" s="582"/>
      <c r="M48" s="582"/>
      <c r="N48" s="583"/>
      <c r="O48" s="581" t="s">
        <v>243</v>
      </c>
      <c r="P48" s="582"/>
      <c r="Q48" s="582"/>
      <c r="R48" s="583"/>
      <c r="S48" s="96"/>
    </row>
    <row r="49" spans="1:21" ht="46.5" customHeight="1">
      <c r="A49" s="96"/>
      <c r="B49" s="576"/>
      <c r="C49" s="577"/>
      <c r="D49" s="584"/>
      <c r="E49" s="585"/>
      <c r="F49" s="585"/>
      <c r="G49" s="585"/>
      <c r="H49" s="585"/>
      <c r="I49" s="586"/>
      <c r="J49" s="587"/>
      <c r="K49" s="588"/>
      <c r="L49" s="588"/>
      <c r="M49" s="588"/>
      <c r="N49" s="589"/>
      <c r="O49" s="590"/>
      <c r="P49" s="591"/>
      <c r="Q49" s="592"/>
      <c r="R49" s="593"/>
      <c r="S49" s="96"/>
    </row>
    <row r="50" spans="1:21" s="62" customFormat="1" ht="15.75" customHeight="1">
      <c r="A50" s="158"/>
      <c r="B50" s="158"/>
      <c r="C50" s="158"/>
      <c r="D50" s="158"/>
      <c r="E50" s="158"/>
      <c r="F50" s="158"/>
      <c r="G50" s="158"/>
      <c r="H50" s="158"/>
      <c r="I50" s="158"/>
      <c r="J50" s="158"/>
      <c r="K50" s="158"/>
      <c r="L50" s="158"/>
      <c r="M50" s="158"/>
      <c r="N50" s="158"/>
      <c r="O50" s="158"/>
      <c r="P50" s="158"/>
      <c r="Q50" s="158"/>
      <c r="R50" s="158"/>
      <c r="S50" s="158"/>
      <c r="U50" s="63"/>
    </row>
    <row r="51" spans="1:21" s="62" customFormat="1" ht="26.1" customHeight="1">
      <c r="A51" s="158"/>
      <c r="B51" s="158" t="s">
        <v>244</v>
      </c>
      <c r="C51" s="158"/>
      <c r="D51" s="158"/>
      <c r="E51" s="158"/>
      <c r="F51" s="158"/>
      <c r="G51" s="158"/>
      <c r="H51" s="158"/>
      <c r="I51" s="158"/>
      <c r="J51" s="158"/>
      <c r="K51" s="158"/>
      <c r="L51" s="158"/>
      <c r="M51" s="158"/>
      <c r="N51" s="158"/>
      <c r="O51" s="158"/>
      <c r="P51" s="158"/>
      <c r="Q51" s="158"/>
      <c r="R51" s="158"/>
      <c r="S51" s="158"/>
      <c r="U51" s="63"/>
    </row>
    <row r="52" spans="1:21" s="62" customFormat="1" ht="39.950000000000003" customHeight="1">
      <c r="A52" s="158"/>
      <c r="B52" s="108" t="s">
        <v>245</v>
      </c>
      <c r="C52" s="109"/>
      <c r="D52" s="109"/>
      <c r="E52" s="109"/>
      <c r="F52" s="109"/>
      <c r="G52" s="109" t="s">
        <v>246</v>
      </c>
      <c r="H52" s="109"/>
      <c r="I52" s="109"/>
      <c r="J52" s="109"/>
      <c r="K52" s="109"/>
      <c r="L52" s="109"/>
      <c r="M52" s="109" t="s">
        <v>247</v>
      </c>
      <c r="N52" s="109" t="s">
        <v>322</v>
      </c>
      <c r="O52" s="109"/>
      <c r="P52" s="109"/>
      <c r="Q52" s="109"/>
      <c r="R52" s="110"/>
      <c r="S52" s="158"/>
      <c r="U52" s="63"/>
    </row>
    <row r="53" spans="1:21" s="62" customFormat="1" ht="30" customHeight="1">
      <c r="A53" s="158"/>
      <c r="B53" s="111"/>
      <c r="C53" s="101"/>
      <c r="D53" s="101"/>
      <c r="E53" s="101"/>
      <c r="F53" s="101"/>
      <c r="G53" s="101"/>
      <c r="H53" s="101"/>
      <c r="I53" s="101"/>
      <c r="J53" s="101"/>
      <c r="K53" s="101"/>
      <c r="L53" s="101"/>
      <c r="M53" s="101"/>
      <c r="N53" s="101"/>
      <c r="O53" s="101"/>
      <c r="P53" s="101"/>
      <c r="Q53" s="101"/>
      <c r="R53" s="112"/>
      <c r="S53" s="158"/>
      <c r="U53" s="63"/>
    </row>
    <row r="54" spans="1:21" s="62" customFormat="1" ht="39.950000000000003" customHeight="1">
      <c r="A54" s="158"/>
      <c r="B54" s="111" t="s">
        <v>248</v>
      </c>
      <c r="C54" s="101"/>
      <c r="D54" s="101"/>
      <c r="E54" s="101"/>
      <c r="F54" s="101"/>
      <c r="G54" s="101"/>
      <c r="H54" s="101"/>
      <c r="I54" s="101"/>
      <c r="J54" s="101"/>
      <c r="K54" s="101"/>
      <c r="L54" s="101"/>
      <c r="M54" s="101"/>
      <c r="N54" s="101"/>
      <c r="O54" s="101"/>
      <c r="P54" s="101"/>
      <c r="Q54" s="101"/>
      <c r="R54" s="112"/>
      <c r="S54" s="158"/>
      <c r="U54" s="63"/>
    </row>
    <row r="55" spans="1:21" s="62" customFormat="1" ht="30" customHeight="1">
      <c r="A55" s="158"/>
      <c r="B55" s="113"/>
      <c r="C55" s="114"/>
      <c r="D55" s="114"/>
      <c r="E55" s="114"/>
      <c r="F55" s="114"/>
      <c r="G55" s="114"/>
      <c r="H55" s="114"/>
      <c r="I55" s="114"/>
      <c r="J55" s="114"/>
      <c r="K55" s="114"/>
      <c r="L55" s="114"/>
      <c r="M55" s="114"/>
      <c r="N55" s="114"/>
      <c r="O55" s="114"/>
      <c r="P55" s="114"/>
      <c r="Q55" s="114"/>
      <c r="R55" s="115"/>
      <c r="S55" s="158"/>
      <c r="U55" s="63"/>
    </row>
    <row r="56" spans="1:21" s="62" customFormat="1" ht="26.1" customHeight="1">
      <c r="A56" s="158"/>
      <c r="B56" s="158"/>
      <c r="C56" s="158"/>
      <c r="D56" s="158"/>
      <c r="E56" s="158"/>
      <c r="F56" s="158"/>
      <c r="G56" s="158"/>
      <c r="H56" s="158"/>
      <c r="I56" s="158"/>
      <c r="J56" s="158"/>
      <c r="K56" s="158"/>
      <c r="L56" s="158"/>
      <c r="M56" s="158"/>
      <c r="N56" s="158"/>
      <c r="O56" s="158"/>
      <c r="P56" s="96"/>
      <c r="Q56" s="96"/>
      <c r="R56" s="134" t="s">
        <v>249</v>
      </c>
      <c r="S56" s="159"/>
      <c r="U56" s="63"/>
    </row>
    <row r="57" spans="1:21" ht="14.25" customHeight="1">
      <c r="A57" s="158"/>
      <c r="B57" s="158"/>
      <c r="C57" s="158"/>
      <c r="D57" s="158"/>
      <c r="E57" s="158"/>
      <c r="F57" s="96"/>
      <c r="G57" s="96"/>
      <c r="H57" s="96"/>
      <c r="I57" s="96"/>
      <c r="J57" s="96"/>
      <c r="K57" s="96"/>
      <c r="L57" s="96"/>
      <c r="M57" s="96"/>
      <c r="N57" s="96"/>
      <c r="O57" s="96"/>
      <c r="P57" s="96"/>
      <c r="Q57" s="96"/>
      <c r="R57" s="96"/>
      <c r="S57" s="96"/>
    </row>
    <row r="58" spans="1:21" ht="26.1" customHeight="1">
      <c r="A58" s="96" t="s">
        <v>250</v>
      </c>
      <c r="B58" s="96"/>
      <c r="C58" s="96"/>
      <c r="D58" s="96"/>
      <c r="E58" s="96"/>
      <c r="F58" s="96"/>
      <c r="G58" s="96"/>
      <c r="H58" s="96"/>
      <c r="I58" s="96"/>
      <c r="J58" s="96"/>
      <c r="K58" s="96"/>
      <c r="L58" s="96"/>
      <c r="M58" s="96"/>
      <c r="N58" s="96"/>
      <c r="O58" s="96"/>
      <c r="P58" s="96"/>
      <c r="Q58" s="96"/>
      <c r="R58" s="96"/>
      <c r="S58" s="96"/>
    </row>
    <row r="59" spans="1:21" ht="58.5" customHeight="1">
      <c r="A59" s="96"/>
      <c r="B59" s="96"/>
      <c r="C59" s="570" t="s">
        <v>336</v>
      </c>
      <c r="D59" s="570"/>
      <c r="E59" s="571"/>
      <c r="F59" s="571"/>
      <c r="G59" s="571"/>
      <c r="H59" s="571"/>
      <c r="I59" s="571"/>
      <c r="J59" s="571"/>
      <c r="K59" s="571"/>
      <c r="L59" s="571"/>
      <c r="M59" s="571"/>
      <c r="N59" s="571"/>
      <c r="O59" s="571"/>
      <c r="P59" s="571"/>
      <c r="Q59" s="571"/>
      <c r="R59" s="571"/>
      <c r="S59" s="96"/>
    </row>
    <row r="60" spans="1:21" ht="29.25" customHeight="1">
      <c r="A60" s="96"/>
      <c r="B60" s="96"/>
      <c r="C60" s="572"/>
      <c r="D60" s="572"/>
      <c r="E60" s="572"/>
      <c r="F60" s="572"/>
      <c r="G60" s="572"/>
      <c r="H60" s="572"/>
      <c r="I60" s="572"/>
      <c r="J60" s="572"/>
      <c r="K60" s="572"/>
      <c r="L60" s="572"/>
      <c r="M60" s="572"/>
      <c r="N60" s="572"/>
      <c r="O60" s="572"/>
      <c r="P60" s="572"/>
      <c r="Q60" s="572"/>
      <c r="R60" s="572"/>
      <c r="S60" s="96"/>
    </row>
    <row r="61" spans="1:21" ht="24.75" customHeight="1">
      <c r="A61" s="96"/>
      <c r="B61" s="96"/>
      <c r="C61" s="572"/>
      <c r="D61" s="572"/>
      <c r="E61" s="572"/>
      <c r="F61" s="572"/>
      <c r="G61" s="572"/>
      <c r="H61" s="572"/>
      <c r="I61" s="572"/>
      <c r="J61" s="572"/>
      <c r="K61" s="572"/>
      <c r="L61" s="572"/>
      <c r="M61" s="572"/>
      <c r="N61" s="572"/>
      <c r="O61" s="572"/>
      <c r="P61" s="572"/>
      <c r="Q61" s="572"/>
      <c r="R61" s="572"/>
      <c r="S61" s="96"/>
    </row>
    <row r="62" spans="1:21" ht="68.25" customHeight="1">
      <c r="A62" s="96"/>
      <c r="B62" s="96"/>
      <c r="C62" s="572"/>
      <c r="D62" s="572"/>
      <c r="E62" s="572"/>
      <c r="F62" s="572"/>
      <c r="G62" s="572"/>
      <c r="H62" s="572"/>
      <c r="I62" s="572"/>
      <c r="J62" s="572"/>
      <c r="K62" s="572"/>
      <c r="L62" s="572"/>
      <c r="M62" s="572"/>
      <c r="N62" s="572"/>
      <c r="O62" s="572"/>
      <c r="P62" s="572"/>
      <c r="Q62" s="572"/>
      <c r="R62" s="572"/>
      <c r="S62" s="96"/>
    </row>
    <row r="63" spans="1:21" ht="26.1" customHeight="1">
      <c r="A63" s="96"/>
      <c r="B63" s="96"/>
      <c r="C63" s="572"/>
      <c r="D63" s="572"/>
      <c r="E63" s="572"/>
      <c r="F63" s="572"/>
      <c r="G63" s="572"/>
      <c r="H63" s="572"/>
      <c r="I63" s="572"/>
      <c r="J63" s="572"/>
      <c r="K63" s="572"/>
      <c r="L63" s="572"/>
      <c r="M63" s="572"/>
      <c r="N63" s="572"/>
      <c r="O63" s="572"/>
      <c r="P63" s="572"/>
      <c r="Q63" s="572"/>
      <c r="R63" s="572"/>
      <c r="S63" s="96"/>
    </row>
    <row r="64" spans="1:21" ht="26.1" customHeight="1">
      <c r="A64" s="96"/>
      <c r="B64" s="96"/>
      <c r="C64" s="572"/>
      <c r="D64" s="572"/>
      <c r="E64" s="572"/>
      <c r="F64" s="572"/>
      <c r="G64" s="572"/>
      <c r="H64" s="572"/>
      <c r="I64" s="572"/>
      <c r="J64" s="572"/>
      <c r="K64" s="572"/>
      <c r="L64" s="572"/>
      <c r="M64" s="572"/>
      <c r="N64" s="572"/>
      <c r="O64" s="572"/>
      <c r="P64" s="572"/>
      <c r="Q64" s="572"/>
      <c r="R64" s="572"/>
      <c r="S64" s="96"/>
    </row>
    <row r="65" spans="1:19" ht="26.1" customHeight="1">
      <c r="A65" s="96"/>
      <c r="B65" s="96"/>
      <c r="C65" s="572"/>
      <c r="D65" s="572"/>
      <c r="E65" s="572"/>
      <c r="F65" s="572"/>
      <c r="G65" s="572"/>
      <c r="H65" s="572"/>
      <c r="I65" s="572"/>
      <c r="J65" s="572"/>
      <c r="K65" s="572"/>
      <c r="L65" s="572"/>
      <c r="M65" s="572"/>
      <c r="N65" s="572"/>
      <c r="O65" s="572"/>
      <c r="P65" s="572"/>
      <c r="Q65" s="572"/>
      <c r="R65" s="572"/>
      <c r="S65" s="96"/>
    </row>
    <row r="66" spans="1:19" ht="26.1" customHeight="1">
      <c r="A66" s="96"/>
      <c r="B66" s="96"/>
      <c r="C66" s="96"/>
      <c r="D66" s="96"/>
      <c r="E66" s="96"/>
      <c r="F66" s="96"/>
      <c r="G66" s="96"/>
      <c r="H66" s="96"/>
      <c r="I66" s="96"/>
      <c r="J66" s="96"/>
      <c r="K66" s="96"/>
      <c r="L66" s="96"/>
      <c r="M66" s="96"/>
      <c r="N66" s="96"/>
      <c r="O66" s="96"/>
      <c r="P66" s="96"/>
      <c r="Q66" s="96"/>
      <c r="R66" s="96"/>
      <c r="S66" s="96"/>
    </row>
    <row r="67" spans="1:19" ht="26.1" customHeight="1">
      <c r="A67" s="96"/>
      <c r="B67" s="96"/>
      <c r="C67" s="96"/>
      <c r="D67" s="96"/>
      <c r="E67" s="96"/>
      <c r="F67" s="96"/>
      <c r="G67" s="96"/>
      <c r="H67" s="96"/>
      <c r="I67" s="96"/>
      <c r="J67" s="96"/>
      <c r="K67" s="96"/>
      <c r="L67" s="96"/>
      <c r="M67" s="96"/>
      <c r="N67" s="96"/>
      <c r="O67" s="96"/>
      <c r="P67" s="96"/>
      <c r="Q67" s="96"/>
      <c r="R67" s="96"/>
      <c r="S67" s="96"/>
    </row>
    <row r="68" spans="1:19" ht="26.1" customHeight="1">
      <c r="A68" s="96"/>
      <c r="B68" s="96"/>
      <c r="C68" s="96"/>
      <c r="D68" s="96"/>
      <c r="E68" s="96"/>
      <c r="F68" s="96"/>
      <c r="G68" s="96"/>
      <c r="H68" s="96"/>
      <c r="I68" s="96"/>
      <c r="J68" s="96"/>
      <c r="K68" s="96"/>
      <c r="L68" s="96"/>
      <c r="M68" s="96"/>
      <c r="N68" s="96"/>
      <c r="O68" s="96"/>
      <c r="P68" s="96"/>
      <c r="Q68" s="96"/>
      <c r="R68" s="96"/>
      <c r="S68" s="96"/>
    </row>
    <row r="69" spans="1:19" ht="26.1" customHeight="1">
      <c r="A69" s="96"/>
      <c r="B69" s="96"/>
      <c r="C69" s="96"/>
      <c r="D69" s="96"/>
      <c r="E69" s="96"/>
      <c r="F69" s="96"/>
      <c r="G69" s="96"/>
      <c r="H69" s="96"/>
      <c r="I69" s="96"/>
      <c r="J69" s="96"/>
      <c r="K69" s="96"/>
      <c r="L69" s="96"/>
      <c r="M69" s="96"/>
      <c r="N69" s="96"/>
      <c r="O69" s="96"/>
      <c r="P69" s="96"/>
      <c r="Q69" s="96"/>
      <c r="R69" s="96"/>
      <c r="S69" s="96"/>
    </row>
    <row r="70" spans="1:19" ht="26.1" customHeight="1">
      <c r="A70" s="96"/>
      <c r="B70" s="96"/>
      <c r="C70" s="96"/>
      <c r="D70" s="96"/>
      <c r="E70" s="96"/>
      <c r="F70" s="96"/>
      <c r="G70" s="96"/>
      <c r="H70" s="96"/>
      <c r="I70" s="96"/>
      <c r="J70" s="96"/>
      <c r="K70" s="96"/>
      <c r="L70" s="96"/>
      <c r="M70" s="96"/>
      <c r="N70" s="96"/>
      <c r="O70" s="96"/>
      <c r="P70" s="96"/>
      <c r="Q70" s="96"/>
      <c r="R70" s="96"/>
      <c r="S70" s="96"/>
    </row>
    <row r="71" spans="1:19" ht="26.1" customHeight="1">
      <c r="A71" s="96"/>
      <c r="B71" s="96"/>
      <c r="C71" s="96"/>
      <c r="D71" s="96"/>
      <c r="E71" s="96"/>
      <c r="F71" s="96"/>
      <c r="G71" s="96"/>
      <c r="H71" s="96"/>
      <c r="I71" s="96"/>
      <c r="J71" s="96"/>
      <c r="K71" s="96"/>
      <c r="L71" s="96"/>
      <c r="M71" s="96"/>
      <c r="N71" s="96"/>
      <c r="O71" s="96"/>
      <c r="P71" s="96"/>
      <c r="Q71" s="96"/>
      <c r="R71" s="96"/>
      <c r="S71" s="96"/>
    </row>
    <row r="72" spans="1:19" ht="26.1" customHeight="1">
      <c r="A72" s="96"/>
      <c r="B72" s="96"/>
      <c r="C72" s="96"/>
      <c r="D72" s="96"/>
      <c r="E72" s="96"/>
      <c r="F72" s="96"/>
      <c r="G72" s="96"/>
      <c r="H72" s="96"/>
      <c r="I72" s="96"/>
      <c r="J72" s="96"/>
      <c r="K72" s="96"/>
      <c r="L72" s="96"/>
      <c r="M72" s="96"/>
      <c r="N72" s="96"/>
      <c r="O72" s="96"/>
      <c r="P72" s="96"/>
      <c r="Q72" s="96"/>
      <c r="R72" s="96"/>
      <c r="S72" s="96"/>
    </row>
    <row r="73" spans="1:19" ht="26.1" customHeight="1">
      <c r="A73" s="96"/>
      <c r="B73" s="96"/>
      <c r="C73" s="96"/>
      <c r="D73" s="96"/>
      <c r="E73" s="96"/>
      <c r="F73" s="96"/>
      <c r="G73" s="96"/>
      <c r="H73" s="96"/>
      <c r="I73" s="96"/>
      <c r="J73" s="96"/>
      <c r="K73" s="96"/>
      <c r="L73" s="96"/>
      <c r="M73" s="96"/>
      <c r="N73" s="96"/>
      <c r="O73" s="96"/>
      <c r="P73" s="96"/>
      <c r="Q73" s="96"/>
      <c r="R73" s="96"/>
      <c r="S73" s="96"/>
    </row>
    <row r="74" spans="1:19" ht="26.1" customHeight="1">
      <c r="A74" s="96"/>
      <c r="B74" s="96"/>
      <c r="C74" s="96"/>
      <c r="D74" s="96"/>
      <c r="E74" s="96"/>
      <c r="F74" s="96"/>
      <c r="G74" s="96"/>
      <c r="H74" s="96"/>
      <c r="I74" s="96"/>
      <c r="J74" s="96"/>
      <c r="K74" s="96"/>
      <c r="L74" s="96"/>
      <c r="M74" s="96"/>
      <c r="N74" s="96"/>
      <c r="O74" s="96"/>
      <c r="P74" s="96"/>
      <c r="Q74" s="96"/>
      <c r="R74" s="96"/>
      <c r="S74" s="96"/>
    </row>
    <row r="75" spans="1:19" ht="26.1" customHeight="1">
      <c r="A75" s="96"/>
      <c r="B75" s="96"/>
      <c r="C75" s="96"/>
      <c r="D75" s="96"/>
      <c r="E75" s="96"/>
      <c r="F75" s="96"/>
      <c r="G75" s="96"/>
      <c r="H75" s="96"/>
      <c r="I75" s="96"/>
      <c r="J75" s="96"/>
      <c r="K75" s="96"/>
      <c r="L75" s="96"/>
      <c r="M75" s="96"/>
      <c r="N75" s="96"/>
      <c r="O75" s="96"/>
      <c r="P75" s="96"/>
      <c r="Q75" s="96"/>
      <c r="R75" s="96"/>
      <c r="S75" s="96"/>
    </row>
    <row r="76" spans="1:19" ht="26.1" customHeight="1">
      <c r="A76" s="96"/>
      <c r="B76" s="96"/>
      <c r="C76" s="96"/>
      <c r="D76" s="96"/>
      <c r="E76" s="96"/>
      <c r="F76" s="96"/>
      <c r="G76" s="96"/>
      <c r="H76" s="96"/>
      <c r="I76" s="96"/>
      <c r="J76" s="96"/>
      <c r="K76" s="96"/>
      <c r="L76" s="96"/>
      <c r="M76" s="96"/>
      <c r="N76" s="96"/>
      <c r="O76" s="96"/>
      <c r="P76" s="96"/>
      <c r="Q76" s="96"/>
      <c r="R76" s="96"/>
      <c r="S76" s="96"/>
    </row>
    <row r="77" spans="1:19" ht="26.1" customHeight="1">
      <c r="A77" s="96"/>
      <c r="B77" s="96"/>
      <c r="C77" s="96"/>
      <c r="D77" s="96"/>
      <c r="E77" s="96"/>
      <c r="F77" s="96"/>
      <c r="G77" s="96"/>
      <c r="H77" s="96"/>
      <c r="I77" s="96"/>
      <c r="J77" s="96"/>
      <c r="K77" s="96"/>
      <c r="L77" s="96"/>
      <c r="M77" s="96"/>
      <c r="N77" s="96"/>
      <c r="O77" s="96"/>
      <c r="P77" s="96"/>
      <c r="Q77" s="96"/>
      <c r="R77" s="96"/>
      <c r="S77" s="96"/>
    </row>
    <row r="78" spans="1:19" ht="26.1" customHeight="1">
      <c r="A78" s="96"/>
      <c r="B78" s="96"/>
      <c r="C78" s="96"/>
      <c r="D78" s="96"/>
      <c r="E78" s="96"/>
      <c r="F78" s="96"/>
      <c r="G78" s="96"/>
      <c r="H78" s="96"/>
      <c r="I78" s="96"/>
      <c r="J78" s="96"/>
      <c r="K78" s="96"/>
      <c r="L78" s="96"/>
      <c r="M78" s="96"/>
      <c r="N78" s="96"/>
      <c r="O78" s="96"/>
      <c r="P78" s="96"/>
      <c r="Q78" s="96"/>
      <c r="R78" s="96"/>
      <c r="S78" s="96"/>
    </row>
    <row r="79" spans="1:19" ht="26.1" customHeight="1">
      <c r="A79" s="96"/>
      <c r="B79" s="96"/>
      <c r="C79" s="96"/>
      <c r="D79" s="96"/>
      <c r="E79" s="96"/>
      <c r="F79" s="96"/>
      <c r="G79" s="96"/>
      <c r="H79" s="96"/>
      <c r="I79" s="96"/>
      <c r="J79" s="96"/>
      <c r="K79" s="96"/>
      <c r="L79" s="96"/>
      <c r="M79" s="96"/>
      <c r="N79" s="96"/>
      <c r="O79" s="96"/>
      <c r="P79" s="96"/>
      <c r="Q79" s="96"/>
      <c r="R79" s="96"/>
      <c r="S79" s="96"/>
    </row>
    <row r="80" spans="1:19" ht="26.1" customHeight="1">
      <c r="A80" s="96"/>
      <c r="B80" s="96"/>
      <c r="C80" s="96"/>
      <c r="D80" s="96"/>
      <c r="E80" s="96"/>
      <c r="F80" s="96"/>
      <c r="G80" s="96"/>
      <c r="H80" s="96"/>
      <c r="I80" s="96"/>
      <c r="J80" s="96"/>
      <c r="K80" s="96"/>
      <c r="L80" s="96"/>
      <c r="M80" s="96"/>
      <c r="N80" s="96"/>
      <c r="O80" s="96"/>
      <c r="P80" s="96"/>
      <c r="Q80" s="96"/>
      <c r="R80" s="96"/>
      <c r="S80" s="96"/>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F46:I46"/>
    <mergeCell ref="B48:C49"/>
    <mergeCell ref="D48:I48"/>
    <mergeCell ref="J48:N48"/>
    <mergeCell ref="O48:R48"/>
    <mergeCell ref="D49:I49"/>
    <mergeCell ref="J49:N49"/>
    <mergeCell ref="O49:R49"/>
    <mergeCell ref="F44:I44"/>
  </mergeCells>
  <phoneticPr fontId="1"/>
  <conditionalFormatting sqref="F46:I46 J9:K9 L8:R12 M13:Q13 G36:Q36 F37:I37 K37:N37 P37 F38 F40:R40 F41:F42 H41:R42 O3">
    <cfRule type="containsBlanks" dxfId="73" priority="8">
      <formula>LEN(TRIM(F3))=0</formula>
    </cfRule>
  </conditionalFormatting>
  <conditionalFormatting sqref="B24:B28 E24:E28 K24:K28 O24:O27">
    <cfRule type="expression" dxfId="72" priority="7">
      <formula>COUNTA($B$24:$B$28,$E$24:$E$28,$K$24:$K$28,$O$24:$O$27)=0</formula>
    </cfRule>
  </conditionalFormatting>
  <conditionalFormatting sqref="P28:R28">
    <cfRule type="expression" dxfId="71" priority="6">
      <formula>AND($O$27="✔",$P$28="")</formula>
    </cfRule>
  </conditionalFormatting>
  <conditionalFormatting sqref="D30 D32">
    <cfRule type="expression" dxfId="70" priority="5">
      <formula>COUNTA($D$30,$D$32)=0</formula>
    </cfRule>
  </conditionalFormatting>
  <conditionalFormatting sqref="G36:Q36">
    <cfRule type="expression" dxfId="69" priority="4">
      <formula>LEN(G36)&gt;40</formula>
    </cfRule>
  </conditionalFormatting>
  <conditionalFormatting sqref="H41:R41">
    <cfRule type="expression" dxfId="68" priority="3">
      <formula>LEN(H41)&gt;23</formula>
    </cfRule>
  </conditionalFormatting>
  <conditionalFormatting sqref="H42:R42">
    <cfRule type="expression" dxfId="67" priority="2">
      <formula>LEN(H42)&gt;23</formula>
    </cfRule>
  </conditionalFormatting>
  <conditionalFormatting sqref="F44:I44">
    <cfRule type="containsBlanks" dxfId="66" priority="1">
      <formula>LEN(TRIM(F44))=0</formula>
    </cfRule>
  </conditionalFormatting>
  <dataValidations count="5">
    <dataValidation imeMode="off" allowBlank="1" showInputMessage="1" showErrorMessage="1" sqref="J9 F41 F37:I37 K37 F38 P37"/>
    <dataValidation type="list" allowBlank="1" showInputMessage="1" showErrorMessage="1" sqref="E20:E21">
      <formula1>"○"</formula1>
    </dataValidation>
    <dataValidation type="list" allowBlank="1" showInputMessage="1" showErrorMessage="1" sqref="B24:B28 E24:E28 K24:K28 O24:O27 D30 D32">
      <formula1>"✔"</formula1>
    </dataValidation>
    <dataValidation imeMode="hiragana" allowBlank="1" showInputMessage="1" showErrorMessage="1" sqref="G41:R42 F40:R40 G36:Q36 P28:R28"/>
    <dataValidation imeMode="fullKatakana" allowBlank="1" showInputMessage="1" showErrorMessage="1" sqref="L10:R10 L8:R8 L12:R12"/>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&amp;R&amp;10（平成28年10月開講訓練科から適用）</oddFooter>
  </headerFooter>
  <rowBreaks count="1" manualBreakCount="1">
    <brk id="55"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AO72"/>
  <sheetViews>
    <sheetView view="pageBreakPreview" topLeftCell="A22" zoomScaleNormal="100" zoomScaleSheetLayoutView="100" workbookViewId="0">
      <selection activeCell="F8" sqref="F8:X8"/>
    </sheetView>
  </sheetViews>
  <sheetFormatPr defaultColWidth="2.875" defaultRowHeight="18" customHeight="1"/>
  <cols>
    <col min="1" max="37" width="3.625" style="41" customWidth="1"/>
    <col min="38" max="38" width="18.375" style="45" bestFit="1" customWidth="1"/>
    <col min="39" max="40" width="30.625" style="41" customWidth="1"/>
    <col min="41" max="41" width="22.25" style="41" hidden="1" customWidth="1"/>
    <col min="42" max="16384" width="2.875" style="41"/>
  </cols>
  <sheetData>
    <row r="1" spans="1:41" ht="17.25">
      <c r="A1" s="166"/>
      <c r="B1" s="166"/>
      <c r="C1" s="166"/>
      <c r="D1" s="167"/>
      <c r="E1" s="167"/>
      <c r="F1" s="167"/>
      <c r="G1" s="167"/>
      <c r="H1" s="168"/>
      <c r="I1" s="168"/>
      <c r="J1" s="168"/>
      <c r="K1" s="168"/>
      <c r="L1" s="168"/>
      <c r="M1" s="168"/>
      <c r="N1" s="168"/>
      <c r="O1" s="168"/>
      <c r="P1" s="166"/>
      <c r="Q1" s="166"/>
      <c r="R1" s="166"/>
      <c r="S1" s="167"/>
      <c r="T1" s="167"/>
      <c r="U1" s="167"/>
      <c r="V1" s="167"/>
      <c r="W1" s="168"/>
      <c r="X1" s="168"/>
      <c r="Y1" s="168"/>
      <c r="Z1" s="168"/>
      <c r="AA1" s="168"/>
      <c r="AB1" s="169"/>
      <c r="AC1" s="168"/>
      <c r="AD1" s="168"/>
      <c r="AE1" s="168"/>
      <c r="AF1" s="168"/>
      <c r="AG1" s="168"/>
      <c r="AH1" s="168"/>
      <c r="AI1" s="125"/>
      <c r="AJ1" s="126"/>
      <c r="AK1" s="127" t="s">
        <v>271</v>
      </c>
      <c r="AL1" s="42"/>
      <c r="AO1" s="43" t="s">
        <v>140</v>
      </c>
    </row>
    <row r="2" spans="1:41" ht="20.100000000000001" customHeight="1">
      <c r="A2" s="825" t="s">
        <v>34</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44"/>
      <c r="AO2" s="43" t="s">
        <v>141</v>
      </c>
    </row>
    <row r="3" spans="1:41" ht="18" customHeight="1">
      <c r="A3" s="826" t="s">
        <v>35</v>
      </c>
      <c r="B3" s="826"/>
      <c r="C3" s="826"/>
      <c r="D3" s="826"/>
      <c r="E3" s="826"/>
      <c r="F3" s="639" t="str">
        <f>IF(様式1!L11="","",様式1!L11)</f>
        <v/>
      </c>
      <c r="G3" s="639"/>
      <c r="H3" s="639"/>
      <c r="I3" s="639"/>
      <c r="J3" s="639"/>
      <c r="K3" s="639"/>
      <c r="L3" s="639"/>
      <c r="M3" s="639"/>
      <c r="N3" s="639"/>
      <c r="O3" s="639"/>
      <c r="P3" s="639"/>
      <c r="Q3" s="639"/>
      <c r="R3" s="639"/>
      <c r="S3" s="166"/>
      <c r="T3" s="166"/>
      <c r="U3" s="166"/>
      <c r="V3" s="166"/>
      <c r="W3" s="166"/>
      <c r="X3" s="166"/>
      <c r="Y3" s="167"/>
      <c r="Z3" s="167"/>
      <c r="AA3" s="167"/>
      <c r="AB3" s="167"/>
      <c r="AC3" s="168"/>
      <c r="AD3" s="168"/>
      <c r="AE3" s="168"/>
      <c r="AF3" s="168"/>
      <c r="AG3" s="168"/>
      <c r="AH3" s="168"/>
      <c r="AI3" s="168"/>
      <c r="AJ3" s="168"/>
      <c r="AK3" s="168"/>
      <c r="AO3" s="43" t="s">
        <v>142</v>
      </c>
    </row>
    <row r="4" spans="1:41" ht="15" customHeight="1" thickBot="1">
      <c r="A4" s="170"/>
      <c r="B4" s="170"/>
      <c r="C4" s="170"/>
      <c r="D4" s="170"/>
      <c r="E4" s="170"/>
      <c r="F4" s="167"/>
      <c r="G4" s="167"/>
      <c r="H4" s="167"/>
      <c r="I4" s="167"/>
      <c r="J4" s="167"/>
      <c r="K4" s="167"/>
      <c r="L4" s="167"/>
      <c r="M4" s="167"/>
      <c r="N4" s="167"/>
      <c r="O4" s="167"/>
      <c r="P4" s="167"/>
      <c r="Q4" s="167"/>
      <c r="R4" s="167"/>
      <c r="S4" s="167"/>
      <c r="T4" s="167"/>
      <c r="U4" s="167"/>
      <c r="V4" s="167"/>
      <c r="W4" s="167"/>
      <c r="X4" s="167"/>
      <c r="Y4" s="167"/>
      <c r="Z4" s="167"/>
      <c r="AA4" s="167"/>
      <c r="AB4" s="167"/>
      <c r="AC4" s="168"/>
      <c r="AD4" s="168"/>
      <c r="AE4" s="168"/>
      <c r="AF4" s="168"/>
      <c r="AG4" s="168"/>
      <c r="AH4" s="168"/>
      <c r="AI4" s="168"/>
      <c r="AJ4" s="168"/>
      <c r="AK4" s="168"/>
      <c r="AO4" s="43" t="s">
        <v>143</v>
      </c>
    </row>
    <row r="5" spans="1:41" ht="15" customHeight="1">
      <c r="A5" s="811" t="s">
        <v>144</v>
      </c>
      <c r="B5" s="771"/>
      <c r="C5" s="771"/>
      <c r="D5" s="771"/>
      <c r="E5" s="771"/>
      <c r="F5" s="171" t="str">
        <f>IF(様式1!E20="○","✔","")</f>
        <v/>
      </c>
      <c r="G5" s="827" t="s">
        <v>272</v>
      </c>
      <c r="H5" s="828"/>
      <c r="I5" s="828"/>
      <c r="J5" s="828"/>
      <c r="K5" s="172" t="s">
        <v>273</v>
      </c>
      <c r="L5" s="829"/>
      <c r="M5" s="829"/>
      <c r="N5" s="829"/>
      <c r="O5" s="829"/>
      <c r="P5" s="829"/>
      <c r="Q5" s="829"/>
      <c r="R5" s="829"/>
      <c r="S5" s="829"/>
      <c r="T5" s="829"/>
      <c r="U5" s="173" t="s">
        <v>288</v>
      </c>
      <c r="V5" s="174"/>
      <c r="W5" s="175"/>
      <c r="X5" s="175"/>
      <c r="Y5" s="765" t="s">
        <v>337</v>
      </c>
      <c r="Z5" s="766"/>
      <c r="AA5" s="766"/>
      <c r="AB5" s="766"/>
      <c r="AC5" s="766"/>
      <c r="AD5" s="766"/>
      <c r="AE5" s="766"/>
      <c r="AF5" s="766"/>
      <c r="AG5" s="766"/>
      <c r="AH5" s="766"/>
      <c r="AI5" s="766"/>
      <c r="AJ5" s="766"/>
      <c r="AK5" s="805"/>
      <c r="AL5" s="46"/>
      <c r="AM5" s="47"/>
      <c r="AO5" s="43" t="s">
        <v>145</v>
      </c>
    </row>
    <row r="6" spans="1:41" ht="15" customHeight="1" thickBot="1">
      <c r="A6" s="812"/>
      <c r="B6" s="627"/>
      <c r="C6" s="627"/>
      <c r="D6" s="627"/>
      <c r="E6" s="627"/>
      <c r="F6" s="176" t="str">
        <f>IF(様式1!E21="○","✔","")</f>
        <v>✔</v>
      </c>
      <c r="G6" s="833" t="s">
        <v>289</v>
      </c>
      <c r="H6" s="834"/>
      <c r="I6" s="834"/>
      <c r="J6" s="834"/>
      <c r="K6" s="177" t="s">
        <v>273</v>
      </c>
      <c r="L6" s="835"/>
      <c r="M6" s="835"/>
      <c r="N6" s="835"/>
      <c r="O6" s="835"/>
      <c r="P6" s="835"/>
      <c r="Q6" s="835"/>
      <c r="R6" s="835"/>
      <c r="S6" s="835"/>
      <c r="T6" s="835"/>
      <c r="U6" s="178" t="s">
        <v>288</v>
      </c>
      <c r="V6" s="178"/>
      <c r="W6" s="178"/>
      <c r="X6" s="178"/>
      <c r="Y6" s="830"/>
      <c r="Z6" s="831"/>
      <c r="AA6" s="831"/>
      <c r="AB6" s="831"/>
      <c r="AC6" s="831"/>
      <c r="AD6" s="831"/>
      <c r="AE6" s="831"/>
      <c r="AF6" s="831"/>
      <c r="AG6" s="831"/>
      <c r="AH6" s="831"/>
      <c r="AI6" s="831"/>
      <c r="AJ6" s="831"/>
      <c r="AK6" s="832"/>
      <c r="AL6" s="46"/>
      <c r="AM6" s="47"/>
      <c r="AO6" s="43" t="s">
        <v>146</v>
      </c>
    </row>
    <row r="7" spans="1:41" ht="24" customHeight="1" thickBot="1">
      <c r="A7" s="813"/>
      <c r="B7" s="757"/>
      <c r="C7" s="757"/>
      <c r="D7" s="757"/>
      <c r="E7" s="757"/>
      <c r="F7" s="179"/>
      <c r="G7" s="814" t="s">
        <v>274</v>
      </c>
      <c r="H7" s="815"/>
      <c r="I7" s="815"/>
      <c r="J7" s="815"/>
      <c r="K7" s="815"/>
      <c r="L7" s="816"/>
      <c r="M7" s="129"/>
      <c r="N7" s="837" t="s">
        <v>147</v>
      </c>
      <c r="O7" s="838"/>
      <c r="P7" s="838"/>
      <c r="Q7" s="838"/>
      <c r="R7" s="839"/>
      <c r="S7" s="129"/>
      <c r="T7" s="840" t="s">
        <v>148</v>
      </c>
      <c r="U7" s="841"/>
      <c r="V7" s="841"/>
      <c r="W7" s="841"/>
      <c r="X7" s="842"/>
      <c r="Y7" s="721"/>
      <c r="Z7" s="766"/>
      <c r="AA7" s="766"/>
      <c r="AB7" s="766"/>
      <c r="AC7" s="766"/>
      <c r="AD7" s="766"/>
      <c r="AE7" s="766"/>
      <c r="AF7" s="766"/>
      <c r="AG7" s="766"/>
      <c r="AH7" s="766"/>
      <c r="AI7" s="766"/>
      <c r="AJ7" s="766"/>
      <c r="AK7" s="805"/>
      <c r="AL7" s="817" t="str">
        <f>LEN(Y7)&amp;" 文字(最大100文字)"</f>
        <v>0 文字(最大100文字)</v>
      </c>
      <c r="AM7" s="47"/>
      <c r="AO7" s="43" t="s">
        <v>149</v>
      </c>
    </row>
    <row r="8" spans="1:41" ht="18" customHeight="1">
      <c r="A8" s="818" t="s">
        <v>36</v>
      </c>
      <c r="B8" s="819"/>
      <c r="C8" s="819"/>
      <c r="D8" s="819"/>
      <c r="E8" s="819"/>
      <c r="F8" s="822" t="str">
        <f>IF(様式1!G36="","",様式1!G36)</f>
        <v/>
      </c>
      <c r="G8" s="822"/>
      <c r="H8" s="822"/>
      <c r="I8" s="822"/>
      <c r="J8" s="822"/>
      <c r="K8" s="822"/>
      <c r="L8" s="822"/>
      <c r="M8" s="822"/>
      <c r="N8" s="822"/>
      <c r="O8" s="822"/>
      <c r="P8" s="822"/>
      <c r="Q8" s="822"/>
      <c r="R8" s="822"/>
      <c r="S8" s="822"/>
      <c r="T8" s="822"/>
      <c r="U8" s="822"/>
      <c r="V8" s="822"/>
      <c r="W8" s="822"/>
      <c r="X8" s="823"/>
      <c r="Y8" s="806"/>
      <c r="Z8" s="768"/>
      <c r="AA8" s="768"/>
      <c r="AB8" s="768"/>
      <c r="AC8" s="768"/>
      <c r="AD8" s="768"/>
      <c r="AE8" s="768"/>
      <c r="AF8" s="768"/>
      <c r="AG8" s="768"/>
      <c r="AH8" s="768"/>
      <c r="AI8" s="768"/>
      <c r="AJ8" s="768"/>
      <c r="AK8" s="807"/>
      <c r="AL8" s="817"/>
      <c r="AM8" s="47"/>
      <c r="AO8" s="43" t="s">
        <v>150</v>
      </c>
    </row>
    <row r="9" spans="1:41" ht="12" customHeight="1" thickBot="1">
      <c r="A9" s="820"/>
      <c r="B9" s="821"/>
      <c r="C9" s="821"/>
      <c r="D9" s="821"/>
      <c r="E9" s="821"/>
      <c r="F9" s="180"/>
      <c r="G9" s="181"/>
      <c r="H9" s="181"/>
      <c r="I9" s="181"/>
      <c r="J9" s="181"/>
      <c r="K9" s="181"/>
      <c r="L9" s="181"/>
      <c r="M9" s="181"/>
      <c r="N9" s="181"/>
      <c r="O9" s="181"/>
      <c r="P9" s="181"/>
      <c r="Q9" s="181"/>
      <c r="R9" s="181"/>
      <c r="S9" s="181"/>
      <c r="T9" s="181"/>
      <c r="U9" s="181"/>
      <c r="V9" s="181"/>
      <c r="W9" s="181"/>
      <c r="X9" s="182" t="s">
        <v>320</v>
      </c>
      <c r="Y9" s="806"/>
      <c r="Z9" s="768"/>
      <c r="AA9" s="768"/>
      <c r="AB9" s="768"/>
      <c r="AC9" s="768"/>
      <c r="AD9" s="768"/>
      <c r="AE9" s="768"/>
      <c r="AF9" s="768"/>
      <c r="AG9" s="768"/>
      <c r="AH9" s="768"/>
      <c r="AI9" s="768"/>
      <c r="AJ9" s="768"/>
      <c r="AK9" s="807"/>
      <c r="AL9" s="817"/>
      <c r="AM9" s="47"/>
      <c r="AO9" s="43" t="s">
        <v>151</v>
      </c>
    </row>
    <row r="10" spans="1:41" ht="20.25" customHeight="1" thickBot="1">
      <c r="A10" s="785" t="s">
        <v>37</v>
      </c>
      <c r="B10" s="824"/>
      <c r="C10" s="824"/>
      <c r="D10" s="824"/>
      <c r="E10" s="824"/>
      <c r="F10" s="793" t="s">
        <v>321</v>
      </c>
      <c r="G10" s="794"/>
      <c r="H10" s="794"/>
      <c r="I10" s="794"/>
      <c r="J10" s="794"/>
      <c r="K10" s="794"/>
      <c r="L10" s="183" t="s">
        <v>234</v>
      </c>
      <c r="M10" s="794" t="s">
        <v>321</v>
      </c>
      <c r="N10" s="794"/>
      <c r="O10" s="794"/>
      <c r="P10" s="794"/>
      <c r="Q10" s="794"/>
      <c r="R10" s="794"/>
      <c r="S10" s="184"/>
      <c r="T10" s="184"/>
      <c r="U10" s="183"/>
      <c r="V10" s="183"/>
      <c r="W10" s="183"/>
      <c r="X10" s="185"/>
      <c r="Y10" s="806"/>
      <c r="Z10" s="768"/>
      <c r="AA10" s="768"/>
      <c r="AB10" s="768"/>
      <c r="AC10" s="768"/>
      <c r="AD10" s="768"/>
      <c r="AE10" s="768"/>
      <c r="AF10" s="768"/>
      <c r="AG10" s="768"/>
      <c r="AH10" s="768"/>
      <c r="AI10" s="768"/>
      <c r="AJ10" s="768"/>
      <c r="AK10" s="807"/>
      <c r="AL10" s="817"/>
      <c r="AM10" s="47"/>
      <c r="AO10" s="43" t="s">
        <v>152</v>
      </c>
    </row>
    <row r="11" spans="1:41" ht="24" customHeight="1" thickBot="1">
      <c r="A11" s="785" t="s">
        <v>38</v>
      </c>
      <c r="B11" s="786"/>
      <c r="C11" s="786"/>
      <c r="D11" s="786"/>
      <c r="E11" s="786"/>
      <c r="F11" s="793" t="s">
        <v>321</v>
      </c>
      <c r="G11" s="794"/>
      <c r="H11" s="794"/>
      <c r="I11" s="794"/>
      <c r="J11" s="794"/>
      <c r="K11" s="794"/>
      <c r="L11" s="791"/>
      <c r="M11" s="791"/>
      <c r="N11" s="791"/>
      <c r="O11" s="791"/>
      <c r="P11" s="791"/>
      <c r="Q11" s="791"/>
      <c r="R11" s="791"/>
      <c r="S11" s="791"/>
      <c r="T11" s="791"/>
      <c r="U11" s="791"/>
      <c r="V11" s="791"/>
      <c r="W11" s="791"/>
      <c r="X11" s="836"/>
      <c r="Y11" s="808"/>
      <c r="Z11" s="770"/>
      <c r="AA11" s="770"/>
      <c r="AB11" s="770"/>
      <c r="AC11" s="770"/>
      <c r="AD11" s="770"/>
      <c r="AE11" s="770"/>
      <c r="AF11" s="770"/>
      <c r="AG11" s="770"/>
      <c r="AH11" s="770"/>
      <c r="AI11" s="770"/>
      <c r="AJ11" s="770"/>
      <c r="AK11" s="809"/>
      <c r="AL11" s="817"/>
      <c r="AM11" s="47"/>
      <c r="AO11" s="43" t="s">
        <v>153</v>
      </c>
    </row>
    <row r="12" spans="1:41" ht="20.25" customHeight="1" thickBot="1">
      <c r="A12" s="785" t="s">
        <v>39</v>
      </c>
      <c r="B12" s="786"/>
      <c r="C12" s="786"/>
      <c r="D12" s="786"/>
      <c r="E12" s="787"/>
      <c r="F12" s="128"/>
      <c r="G12" s="800" t="s">
        <v>154</v>
      </c>
      <c r="H12" s="801"/>
      <c r="I12" s="801"/>
      <c r="J12" s="801"/>
      <c r="K12" s="802"/>
      <c r="L12" s="128"/>
      <c r="M12" s="800" t="s">
        <v>290</v>
      </c>
      <c r="N12" s="801"/>
      <c r="O12" s="801"/>
      <c r="P12" s="801"/>
      <c r="Q12" s="802"/>
      <c r="R12" s="128"/>
      <c r="S12" s="803" t="s">
        <v>291</v>
      </c>
      <c r="T12" s="804"/>
      <c r="U12" s="804"/>
      <c r="V12" s="799"/>
      <c r="W12" s="799"/>
      <c r="X12" s="799"/>
      <c r="Y12" s="799"/>
      <c r="Z12" s="799"/>
      <c r="AA12" s="799"/>
      <c r="AB12" s="799"/>
      <c r="AC12" s="799"/>
      <c r="AD12" s="799"/>
      <c r="AE12" s="799"/>
      <c r="AF12" s="799"/>
      <c r="AG12" s="186" t="s">
        <v>288</v>
      </c>
      <c r="AH12" s="187"/>
      <c r="AI12" s="187"/>
      <c r="AJ12" s="187"/>
      <c r="AK12" s="188"/>
      <c r="AL12" s="48"/>
      <c r="AM12" s="47"/>
      <c r="AO12" s="43" t="s">
        <v>155</v>
      </c>
    </row>
    <row r="13" spans="1:41" ht="20.25" customHeight="1" thickBot="1">
      <c r="A13" s="790" t="s">
        <v>40</v>
      </c>
      <c r="B13" s="791"/>
      <c r="C13" s="791"/>
      <c r="D13" s="791"/>
      <c r="E13" s="792"/>
      <c r="F13" s="793" t="s">
        <v>321</v>
      </c>
      <c r="G13" s="794"/>
      <c r="H13" s="794"/>
      <c r="I13" s="794"/>
      <c r="J13" s="794"/>
      <c r="K13" s="794"/>
      <c r="L13" s="184"/>
      <c r="M13" s="795"/>
      <c r="N13" s="795"/>
      <c r="O13" s="795"/>
      <c r="P13" s="795"/>
      <c r="Q13" s="795"/>
      <c r="R13" s="795"/>
      <c r="S13" s="795"/>
      <c r="T13" s="795"/>
      <c r="U13" s="795"/>
      <c r="V13" s="795"/>
      <c r="W13" s="795"/>
      <c r="X13" s="795"/>
      <c r="Y13" s="189"/>
      <c r="Z13" s="189"/>
      <c r="AA13" s="189"/>
      <c r="AB13" s="189"/>
      <c r="AC13" s="187"/>
      <c r="AD13" s="187"/>
      <c r="AE13" s="187"/>
      <c r="AF13" s="187"/>
      <c r="AG13" s="187"/>
      <c r="AH13" s="187"/>
      <c r="AI13" s="187"/>
      <c r="AJ13" s="187"/>
      <c r="AK13" s="188"/>
      <c r="AL13" s="48"/>
      <c r="AM13" s="47"/>
      <c r="AO13" s="43" t="s">
        <v>156</v>
      </c>
    </row>
    <row r="14" spans="1:41" ht="20.25" customHeight="1" thickBot="1">
      <c r="A14" s="796" t="s">
        <v>41</v>
      </c>
      <c r="B14" s="788"/>
      <c r="C14" s="788"/>
      <c r="D14" s="788"/>
      <c r="E14" s="788"/>
      <c r="F14" s="797" t="str">
        <f>IF(様式1!F37="","",様式1!F37)</f>
        <v/>
      </c>
      <c r="G14" s="798"/>
      <c r="H14" s="798"/>
      <c r="I14" s="798"/>
      <c r="J14" s="798"/>
      <c r="K14" s="798"/>
      <c r="L14" s="183" t="s">
        <v>234</v>
      </c>
      <c r="M14" s="798" t="str">
        <f>IF(様式1!K37="","",様式1!K37)</f>
        <v/>
      </c>
      <c r="N14" s="798"/>
      <c r="O14" s="798"/>
      <c r="P14" s="798"/>
      <c r="Q14" s="798"/>
      <c r="R14" s="798"/>
      <c r="S14" s="183"/>
      <c r="T14" s="190" t="s">
        <v>201</v>
      </c>
      <c r="U14" s="189" t="str">
        <f>IF(様式1!P37="","",様式1!P37)</f>
        <v/>
      </c>
      <c r="V14" s="799" t="s">
        <v>292</v>
      </c>
      <c r="W14" s="799"/>
      <c r="X14" s="183"/>
      <c r="Y14" s="191"/>
      <c r="Z14" s="168"/>
      <c r="AA14" s="168"/>
      <c r="AB14" s="168"/>
      <c r="AC14" s="799" t="s">
        <v>293</v>
      </c>
      <c r="AD14" s="799"/>
      <c r="AE14" s="799"/>
      <c r="AF14" s="810"/>
      <c r="AG14" s="810"/>
      <c r="AH14" s="799" t="s">
        <v>294</v>
      </c>
      <c r="AI14" s="799"/>
      <c r="AJ14" s="191"/>
      <c r="AK14" s="192"/>
      <c r="AL14" s="48"/>
      <c r="AM14" s="47"/>
      <c r="AO14" s="43" t="s">
        <v>157</v>
      </c>
    </row>
    <row r="15" spans="1:41" ht="20.25" customHeight="1" thickBot="1">
      <c r="A15" s="785" t="s">
        <v>42</v>
      </c>
      <c r="B15" s="786"/>
      <c r="C15" s="786"/>
      <c r="D15" s="786"/>
      <c r="E15" s="786"/>
      <c r="F15" s="193"/>
      <c r="G15" s="189">
        <v>9</v>
      </c>
      <c r="H15" s="189" t="s">
        <v>158</v>
      </c>
      <c r="I15" s="194"/>
      <c r="J15" s="189" t="s">
        <v>159</v>
      </c>
      <c r="K15" s="195" t="s">
        <v>234</v>
      </c>
      <c r="L15" s="189">
        <v>14</v>
      </c>
      <c r="M15" s="189" t="s">
        <v>158</v>
      </c>
      <c r="N15" s="194"/>
      <c r="O15" s="189" t="s">
        <v>159</v>
      </c>
      <c r="P15" s="187"/>
      <c r="Q15" s="187"/>
      <c r="R15" s="193"/>
      <c r="S15" s="193"/>
      <c r="T15" s="193"/>
      <c r="U15" s="195"/>
      <c r="V15" s="195"/>
      <c r="W15" s="195"/>
      <c r="X15" s="195"/>
      <c r="Y15" s="787" t="s">
        <v>160</v>
      </c>
      <c r="Z15" s="788"/>
      <c r="AA15" s="789"/>
      <c r="AB15" s="787" t="str">
        <f>IF(様式1!F38="","",様式1!F38)</f>
        <v/>
      </c>
      <c r="AC15" s="788"/>
      <c r="AD15" s="788"/>
      <c r="AE15" s="187" t="s">
        <v>161</v>
      </c>
      <c r="AF15" s="187"/>
      <c r="AG15" s="187"/>
      <c r="AH15" s="187"/>
      <c r="AI15" s="187"/>
      <c r="AJ15" s="187"/>
      <c r="AK15" s="188"/>
      <c r="AL15" s="48"/>
      <c r="AM15" s="47"/>
      <c r="AO15" s="43" t="s">
        <v>162</v>
      </c>
    </row>
    <row r="16" spans="1:41" ht="26.25" customHeight="1" thickBot="1">
      <c r="A16" s="774" t="s">
        <v>163</v>
      </c>
      <c r="B16" s="775"/>
      <c r="C16" s="775"/>
      <c r="D16" s="775"/>
      <c r="E16" s="776"/>
      <c r="F16" s="777"/>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9"/>
      <c r="AL16" s="49"/>
      <c r="AM16" s="47"/>
      <c r="AO16" s="43" t="s">
        <v>164</v>
      </c>
    </row>
    <row r="17" spans="1:41" ht="15" customHeight="1">
      <c r="A17" s="765" t="s">
        <v>275</v>
      </c>
      <c r="B17" s="766"/>
      <c r="C17" s="766"/>
      <c r="D17" s="766"/>
      <c r="E17" s="766"/>
      <c r="F17" s="130"/>
      <c r="G17" s="780" t="s">
        <v>276</v>
      </c>
      <c r="H17" s="780"/>
      <c r="I17" s="780"/>
      <c r="J17" s="780"/>
      <c r="K17" s="780"/>
      <c r="L17" s="130"/>
      <c r="M17" s="780" t="s">
        <v>277</v>
      </c>
      <c r="N17" s="780"/>
      <c r="O17" s="780"/>
      <c r="P17" s="780"/>
      <c r="Q17" s="780"/>
      <c r="R17" s="780"/>
      <c r="S17" s="780"/>
      <c r="T17" s="130"/>
      <c r="U17" s="781" t="s">
        <v>165</v>
      </c>
      <c r="V17" s="781"/>
      <c r="W17" s="781"/>
      <c r="X17" s="781"/>
      <c r="Y17" s="781"/>
      <c r="Z17" s="781"/>
      <c r="AA17" s="130"/>
      <c r="AB17" s="781" t="s">
        <v>278</v>
      </c>
      <c r="AC17" s="781"/>
      <c r="AD17" s="781"/>
      <c r="AE17" s="781"/>
      <c r="AF17" s="781"/>
      <c r="AG17" s="781"/>
      <c r="AH17" s="173"/>
      <c r="AI17" s="173"/>
      <c r="AJ17" s="174"/>
      <c r="AK17" s="196"/>
      <c r="AL17" s="48"/>
      <c r="AM17" s="47"/>
      <c r="AO17" s="43" t="s">
        <v>166</v>
      </c>
    </row>
    <row r="18" spans="1:41" ht="15" customHeight="1" thickBot="1">
      <c r="A18" s="769"/>
      <c r="B18" s="770"/>
      <c r="C18" s="770"/>
      <c r="D18" s="770"/>
      <c r="E18" s="770"/>
      <c r="F18" s="131"/>
      <c r="G18" s="782" t="s">
        <v>279</v>
      </c>
      <c r="H18" s="782"/>
      <c r="I18" s="782"/>
      <c r="J18" s="782"/>
      <c r="K18" s="782"/>
      <c r="L18" s="131"/>
      <c r="M18" s="783" t="s">
        <v>280</v>
      </c>
      <c r="N18" s="783"/>
      <c r="O18" s="783"/>
      <c r="P18" s="783"/>
      <c r="Q18" s="783"/>
      <c r="R18" s="783"/>
      <c r="S18" s="783"/>
      <c r="T18" s="131"/>
      <c r="U18" s="197" t="s">
        <v>281</v>
      </c>
      <c r="V18" s="198"/>
      <c r="W18" s="199" t="s">
        <v>273</v>
      </c>
      <c r="X18" s="784"/>
      <c r="Y18" s="784"/>
      <c r="Z18" s="784"/>
      <c r="AA18" s="784"/>
      <c r="AB18" s="784"/>
      <c r="AC18" s="784"/>
      <c r="AD18" s="784"/>
      <c r="AE18" s="784"/>
      <c r="AF18" s="784"/>
      <c r="AG18" s="784"/>
      <c r="AH18" s="200" t="s">
        <v>226</v>
      </c>
      <c r="AI18" s="201"/>
      <c r="AJ18" s="198"/>
      <c r="AK18" s="202"/>
      <c r="AL18" s="48"/>
      <c r="AM18" s="47"/>
      <c r="AO18" s="43" t="s">
        <v>167</v>
      </c>
    </row>
    <row r="19" spans="1:41" ht="35.1" customHeight="1" thickBot="1">
      <c r="A19" s="760" t="s">
        <v>44</v>
      </c>
      <c r="B19" s="761"/>
      <c r="C19" s="761"/>
      <c r="D19" s="761"/>
      <c r="E19" s="761"/>
      <c r="F19" s="762"/>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4"/>
      <c r="AL19" s="50" t="str">
        <f t="shared" ref="AL19" si="0">LEN(F19)&amp;" 文字(最大200文字)"</f>
        <v>0 文字(最大200文字)</v>
      </c>
      <c r="AM19" s="51" t="s">
        <v>168</v>
      </c>
      <c r="AN19" s="52" t="s">
        <v>169</v>
      </c>
      <c r="AO19" s="43" t="s">
        <v>170</v>
      </c>
    </row>
    <row r="20" spans="1:41" ht="15" customHeight="1">
      <c r="A20" s="765" t="s">
        <v>45</v>
      </c>
      <c r="B20" s="766"/>
      <c r="C20" s="766"/>
      <c r="D20" s="766"/>
      <c r="E20" s="766"/>
      <c r="F20" s="771" t="s">
        <v>171</v>
      </c>
      <c r="G20" s="771"/>
      <c r="H20" s="772"/>
      <c r="I20" s="772"/>
      <c r="J20" s="772"/>
      <c r="K20" s="772"/>
      <c r="L20" s="772"/>
      <c r="M20" s="772"/>
      <c r="N20" s="772"/>
      <c r="O20" s="772"/>
      <c r="P20" s="772"/>
      <c r="Q20" s="772"/>
      <c r="R20" s="772"/>
      <c r="S20" s="772"/>
      <c r="T20" s="772"/>
      <c r="U20" s="773" t="s">
        <v>282</v>
      </c>
      <c r="V20" s="773"/>
      <c r="W20" s="773"/>
      <c r="X20" s="773"/>
      <c r="Y20" s="772"/>
      <c r="Z20" s="772"/>
      <c r="AA20" s="772"/>
      <c r="AB20" s="772"/>
      <c r="AC20" s="772"/>
      <c r="AD20" s="772"/>
      <c r="AE20" s="772"/>
      <c r="AF20" s="772"/>
      <c r="AG20" s="172" t="s">
        <v>226</v>
      </c>
      <c r="AH20" s="203"/>
      <c r="AI20" s="204" t="s">
        <v>46</v>
      </c>
      <c r="AJ20" s="174"/>
      <c r="AK20" s="196"/>
      <c r="AL20" s="752" t="str">
        <f>LEN(AN20)&amp;" 文字(最大100文字)"</f>
        <v>0 文字(最大100文字)</v>
      </c>
      <c r="AM20" s="53" t="str">
        <f t="shared" ref="AM20:AM24" si="1">IF(H20="","",IF(AH20="✔",DBCS(CONCATENATE(H20,"　",Y20,"（任意）")),DBCS(CONCATENATE(H20,"　",Y20))))</f>
        <v/>
      </c>
      <c r="AN20" s="753" t="str">
        <f>SUBSTITUTE(TRIM(CONCATENATE(AM20," ",AM21," ",AM22," ",AM23," ",AM24))," ","、")</f>
        <v/>
      </c>
      <c r="AO20" s="43" t="s">
        <v>172</v>
      </c>
    </row>
    <row r="21" spans="1:41" ht="15" customHeight="1">
      <c r="A21" s="767"/>
      <c r="B21" s="768"/>
      <c r="C21" s="768"/>
      <c r="D21" s="768"/>
      <c r="E21" s="768"/>
      <c r="F21" s="627" t="s">
        <v>171</v>
      </c>
      <c r="G21" s="627"/>
      <c r="H21" s="756"/>
      <c r="I21" s="756"/>
      <c r="J21" s="756"/>
      <c r="K21" s="756"/>
      <c r="L21" s="756"/>
      <c r="M21" s="756"/>
      <c r="N21" s="756"/>
      <c r="O21" s="756"/>
      <c r="P21" s="756"/>
      <c r="Q21" s="756"/>
      <c r="R21" s="756"/>
      <c r="S21" s="756"/>
      <c r="T21" s="756"/>
      <c r="U21" s="682" t="s">
        <v>282</v>
      </c>
      <c r="V21" s="682"/>
      <c r="W21" s="682"/>
      <c r="X21" s="682"/>
      <c r="Y21" s="756"/>
      <c r="Z21" s="756"/>
      <c r="AA21" s="756"/>
      <c r="AB21" s="756"/>
      <c r="AC21" s="756"/>
      <c r="AD21" s="756"/>
      <c r="AE21" s="756"/>
      <c r="AF21" s="756"/>
      <c r="AG21" s="205" t="s">
        <v>226</v>
      </c>
      <c r="AH21" s="206"/>
      <c r="AI21" s="207" t="s">
        <v>46</v>
      </c>
      <c r="AJ21" s="208"/>
      <c r="AK21" s="209"/>
      <c r="AL21" s="752"/>
      <c r="AM21" s="54" t="str">
        <f t="shared" si="1"/>
        <v/>
      </c>
      <c r="AN21" s="754"/>
    </row>
    <row r="22" spans="1:41" ht="15" customHeight="1">
      <c r="A22" s="767"/>
      <c r="B22" s="768"/>
      <c r="C22" s="768"/>
      <c r="D22" s="768"/>
      <c r="E22" s="768"/>
      <c r="F22" s="627" t="s">
        <v>171</v>
      </c>
      <c r="G22" s="627"/>
      <c r="H22" s="756"/>
      <c r="I22" s="756"/>
      <c r="J22" s="756"/>
      <c r="K22" s="756"/>
      <c r="L22" s="756"/>
      <c r="M22" s="756"/>
      <c r="N22" s="756"/>
      <c r="O22" s="756"/>
      <c r="P22" s="756"/>
      <c r="Q22" s="756"/>
      <c r="R22" s="756"/>
      <c r="S22" s="756"/>
      <c r="T22" s="756"/>
      <c r="U22" s="682" t="s">
        <v>282</v>
      </c>
      <c r="V22" s="682"/>
      <c r="W22" s="682"/>
      <c r="X22" s="682"/>
      <c r="Y22" s="756"/>
      <c r="Z22" s="756"/>
      <c r="AA22" s="756"/>
      <c r="AB22" s="756"/>
      <c r="AC22" s="756"/>
      <c r="AD22" s="756"/>
      <c r="AE22" s="756"/>
      <c r="AF22" s="756"/>
      <c r="AG22" s="205" t="s">
        <v>226</v>
      </c>
      <c r="AH22" s="206"/>
      <c r="AI22" s="207" t="s">
        <v>46</v>
      </c>
      <c r="AJ22" s="208"/>
      <c r="AK22" s="209"/>
      <c r="AL22" s="752"/>
      <c r="AM22" s="54" t="str">
        <f t="shared" si="1"/>
        <v/>
      </c>
      <c r="AN22" s="754"/>
    </row>
    <row r="23" spans="1:41" ht="15" customHeight="1">
      <c r="A23" s="767"/>
      <c r="B23" s="768"/>
      <c r="C23" s="768"/>
      <c r="D23" s="768"/>
      <c r="E23" s="768"/>
      <c r="F23" s="627" t="s">
        <v>171</v>
      </c>
      <c r="G23" s="627"/>
      <c r="H23" s="756"/>
      <c r="I23" s="756"/>
      <c r="J23" s="756"/>
      <c r="K23" s="756"/>
      <c r="L23" s="756"/>
      <c r="M23" s="756"/>
      <c r="N23" s="756"/>
      <c r="O23" s="756"/>
      <c r="P23" s="756"/>
      <c r="Q23" s="756"/>
      <c r="R23" s="756"/>
      <c r="S23" s="756"/>
      <c r="T23" s="756"/>
      <c r="U23" s="682" t="s">
        <v>282</v>
      </c>
      <c r="V23" s="682"/>
      <c r="W23" s="682"/>
      <c r="X23" s="682"/>
      <c r="Y23" s="756"/>
      <c r="Z23" s="756"/>
      <c r="AA23" s="756"/>
      <c r="AB23" s="756"/>
      <c r="AC23" s="756"/>
      <c r="AD23" s="756"/>
      <c r="AE23" s="756"/>
      <c r="AF23" s="756"/>
      <c r="AG23" s="205" t="s">
        <v>226</v>
      </c>
      <c r="AH23" s="206"/>
      <c r="AI23" s="207" t="s">
        <v>46</v>
      </c>
      <c r="AJ23" s="208"/>
      <c r="AK23" s="209"/>
      <c r="AL23" s="752"/>
      <c r="AM23" s="54" t="str">
        <f t="shared" si="1"/>
        <v/>
      </c>
      <c r="AN23" s="754"/>
    </row>
    <row r="24" spans="1:41" ht="15" customHeight="1" thickBot="1">
      <c r="A24" s="769"/>
      <c r="B24" s="770"/>
      <c r="C24" s="770"/>
      <c r="D24" s="770"/>
      <c r="E24" s="770"/>
      <c r="F24" s="757" t="s">
        <v>171</v>
      </c>
      <c r="G24" s="757"/>
      <c r="H24" s="758"/>
      <c r="I24" s="758"/>
      <c r="J24" s="758"/>
      <c r="K24" s="758"/>
      <c r="L24" s="758"/>
      <c r="M24" s="758"/>
      <c r="N24" s="758"/>
      <c r="O24" s="758"/>
      <c r="P24" s="758"/>
      <c r="Q24" s="758"/>
      <c r="R24" s="758"/>
      <c r="S24" s="758"/>
      <c r="T24" s="758"/>
      <c r="U24" s="759" t="s">
        <v>282</v>
      </c>
      <c r="V24" s="759"/>
      <c r="W24" s="759"/>
      <c r="X24" s="759"/>
      <c r="Y24" s="758"/>
      <c r="Z24" s="758"/>
      <c r="AA24" s="758"/>
      <c r="AB24" s="758"/>
      <c r="AC24" s="758"/>
      <c r="AD24" s="758"/>
      <c r="AE24" s="758"/>
      <c r="AF24" s="758"/>
      <c r="AG24" s="177" t="s">
        <v>226</v>
      </c>
      <c r="AH24" s="210"/>
      <c r="AI24" s="197" t="s">
        <v>46</v>
      </c>
      <c r="AJ24" s="198"/>
      <c r="AK24" s="202"/>
      <c r="AL24" s="752"/>
      <c r="AM24" s="55" t="str">
        <f t="shared" si="1"/>
        <v/>
      </c>
      <c r="AN24" s="755"/>
    </row>
    <row r="25" spans="1:41" ht="24" customHeight="1">
      <c r="A25" s="667" t="s">
        <v>173</v>
      </c>
      <c r="B25" s="719" t="s">
        <v>283</v>
      </c>
      <c r="C25" s="720"/>
      <c r="D25" s="720"/>
      <c r="E25" s="721"/>
      <c r="F25" s="722"/>
      <c r="G25" s="723"/>
      <c r="H25" s="723"/>
      <c r="I25" s="723"/>
      <c r="J25" s="723"/>
      <c r="K25" s="723"/>
      <c r="L25" s="723"/>
      <c r="M25" s="723"/>
      <c r="N25" s="723"/>
      <c r="O25" s="723"/>
      <c r="P25" s="723"/>
      <c r="Q25" s="723"/>
      <c r="R25" s="723"/>
      <c r="S25" s="723"/>
      <c r="T25" s="723"/>
      <c r="U25" s="723"/>
      <c r="V25" s="723"/>
      <c r="W25" s="723"/>
      <c r="X25" s="723"/>
      <c r="Y25" s="723"/>
      <c r="Z25" s="723"/>
      <c r="AA25" s="723"/>
      <c r="AB25" s="723"/>
      <c r="AC25" s="723"/>
      <c r="AD25" s="723"/>
      <c r="AE25" s="723"/>
      <c r="AF25" s="723"/>
      <c r="AG25" s="723"/>
      <c r="AH25" s="723"/>
      <c r="AI25" s="723"/>
      <c r="AJ25" s="723"/>
      <c r="AK25" s="724"/>
      <c r="AL25" s="50" t="str">
        <f>LEN(F25)&amp;" 文字(最大100文字)"</f>
        <v>0 文字(最大100文字)</v>
      </c>
      <c r="AM25" s="47"/>
    </row>
    <row r="26" spans="1:41" ht="15" customHeight="1">
      <c r="A26" s="668"/>
      <c r="B26" s="706" t="s">
        <v>47</v>
      </c>
      <c r="C26" s="625"/>
      <c r="D26" s="625"/>
      <c r="E26" s="625"/>
      <c r="F26" s="625"/>
      <c r="G26" s="625"/>
      <c r="H26" s="625"/>
      <c r="I26" s="625"/>
      <c r="J26" s="725"/>
      <c r="K26" s="625" t="s">
        <v>174</v>
      </c>
      <c r="L26" s="625"/>
      <c r="M26" s="625"/>
      <c r="N26" s="625"/>
      <c r="O26" s="625"/>
      <c r="P26" s="625"/>
      <c r="Q26" s="625"/>
      <c r="R26" s="625"/>
      <c r="S26" s="625"/>
      <c r="T26" s="625"/>
      <c r="U26" s="625"/>
      <c r="V26" s="625"/>
      <c r="W26" s="625"/>
      <c r="X26" s="625"/>
      <c r="Y26" s="625"/>
      <c r="Z26" s="625"/>
      <c r="AA26" s="625"/>
      <c r="AB26" s="625"/>
      <c r="AC26" s="625"/>
      <c r="AD26" s="625"/>
      <c r="AE26" s="625"/>
      <c r="AF26" s="625"/>
      <c r="AG26" s="625"/>
      <c r="AH26" s="625"/>
      <c r="AI26" s="726" t="s">
        <v>42</v>
      </c>
      <c r="AJ26" s="726"/>
      <c r="AK26" s="727"/>
      <c r="AL26" s="44"/>
      <c r="AM26" s="47"/>
    </row>
    <row r="27" spans="1:41" ht="21.95" customHeight="1">
      <c r="A27" s="668"/>
      <c r="B27" s="670" t="s">
        <v>175</v>
      </c>
      <c r="C27" s="672"/>
      <c r="D27" s="673"/>
      <c r="E27" s="673"/>
      <c r="F27" s="673"/>
      <c r="G27" s="673"/>
      <c r="H27" s="673"/>
      <c r="I27" s="673"/>
      <c r="J27" s="674"/>
      <c r="K27" s="750"/>
      <c r="L27" s="750"/>
      <c r="M27" s="750"/>
      <c r="N27" s="750"/>
      <c r="O27" s="750"/>
      <c r="P27" s="750"/>
      <c r="Q27" s="750"/>
      <c r="R27" s="750"/>
      <c r="S27" s="750"/>
      <c r="T27" s="750"/>
      <c r="U27" s="750"/>
      <c r="V27" s="750"/>
      <c r="W27" s="750"/>
      <c r="X27" s="750"/>
      <c r="Y27" s="750"/>
      <c r="Z27" s="750"/>
      <c r="AA27" s="750"/>
      <c r="AB27" s="750"/>
      <c r="AC27" s="750"/>
      <c r="AD27" s="750"/>
      <c r="AE27" s="750"/>
      <c r="AF27" s="750"/>
      <c r="AG27" s="750"/>
      <c r="AH27" s="751"/>
      <c r="AI27" s="747"/>
      <c r="AJ27" s="748"/>
      <c r="AK27" s="749"/>
      <c r="AL27" s="56"/>
      <c r="AM27" s="47"/>
    </row>
    <row r="28" spans="1:41" ht="21.95" customHeight="1">
      <c r="A28" s="668"/>
      <c r="B28" s="671"/>
      <c r="C28" s="675"/>
      <c r="D28" s="676"/>
      <c r="E28" s="676"/>
      <c r="F28" s="676"/>
      <c r="G28" s="676"/>
      <c r="H28" s="676"/>
      <c r="I28" s="676"/>
      <c r="J28" s="677"/>
      <c r="K28" s="712"/>
      <c r="L28" s="712"/>
      <c r="M28" s="712"/>
      <c r="N28" s="712"/>
      <c r="O28" s="712"/>
      <c r="P28" s="712"/>
      <c r="Q28" s="712"/>
      <c r="R28" s="712"/>
      <c r="S28" s="712"/>
      <c r="T28" s="712"/>
      <c r="U28" s="712"/>
      <c r="V28" s="712"/>
      <c r="W28" s="712"/>
      <c r="X28" s="712"/>
      <c r="Y28" s="712"/>
      <c r="Z28" s="712"/>
      <c r="AA28" s="712"/>
      <c r="AB28" s="712"/>
      <c r="AC28" s="712"/>
      <c r="AD28" s="712"/>
      <c r="AE28" s="712"/>
      <c r="AF28" s="712"/>
      <c r="AG28" s="712"/>
      <c r="AH28" s="713"/>
      <c r="AI28" s="728"/>
      <c r="AJ28" s="729"/>
      <c r="AK28" s="730"/>
      <c r="AL28" s="56"/>
      <c r="AM28" s="47"/>
    </row>
    <row r="29" spans="1:41" ht="21.95" customHeight="1">
      <c r="A29" s="668"/>
      <c r="B29" s="671"/>
      <c r="C29" s="675"/>
      <c r="D29" s="676"/>
      <c r="E29" s="676"/>
      <c r="F29" s="676"/>
      <c r="G29" s="676"/>
      <c r="H29" s="676"/>
      <c r="I29" s="676"/>
      <c r="J29" s="677"/>
      <c r="K29" s="712"/>
      <c r="L29" s="712"/>
      <c r="M29" s="712"/>
      <c r="N29" s="712"/>
      <c r="O29" s="712"/>
      <c r="P29" s="712"/>
      <c r="Q29" s="712"/>
      <c r="R29" s="712"/>
      <c r="S29" s="712"/>
      <c r="T29" s="712"/>
      <c r="U29" s="712"/>
      <c r="V29" s="712"/>
      <c r="W29" s="712"/>
      <c r="X29" s="712"/>
      <c r="Y29" s="712"/>
      <c r="Z29" s="712"/>
      <c r="AA29" s="712"/>
      <c r="AB29" s="712"/>
      <c r="AC29" s="712"/>
      <c r="AD29" s="712"/>
      <c r="AE29" s="712"/>
      <c r="AF29" s="712"/>
      <c r="AG29" s="712"/>
      <c r="AH29" s="713"/>
      <c r="AI29" s="728"/>
      <c r="AJ29" s="729"/>
      <c r="AK29" s="730"/>
      <c r="AL29" s="56"/>
      <c r="AM29" s="47"/>
    </row>
    <row r="30" spans="1:41" ht="21.95" customHeight="1">
      <c r="A30" s="668"/>
      <c r="B30" s="671"/>
      <c r="C30" s="675"/>
      <c r="D30" s="676"/>
      <c r="E30" s="676"/>
      <c r="F30" s="676"/>
      <c r="G30" s="676"/>
      <c r="H30" s="676"/>
      <c r="I30" s="676"/>
      <c r="J30" s="677"/>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3"/>
      <c r="AI30" s="728"/>
      <c r="AJ30" s="729"/>
      <c r="AK30" s="730"/>
      <c r="AL30" s="56"/>
      <c r="AM30" s="47"/>
    </row>
    <row r="31" spans="1:41" ht="21.95" customHeight="1">
      <c r="A31" s="668"/>
      <c r="B31" s="671"/>
      <c r="C31" s="675"/>
      <c r="D31" s="676"/>
      <c r="E31" s="676"/>
      <c r="F31" s="676"/>
      <c r="G31" s="676"/>
      <c r="H31" s="676"/>
      <c r="I31" s="676"/>
      <c r="J31" s="677"/>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3"/>
      <c r="AI31" s="728"/>
      <c r="AJ31" s="729"/>
      <c r="AK31" s="730"/>
      <c r="AL31" s="56"/>
      <c r="AM31" s="47"/>
    </row>
    <row r="32" spans="1:41" ht="21.95" customHeight="1">
      <c r="A32" s="668"/>
      <c r="B32" s="671"/>
      <c r="C32" s="675"/>
      <c r="D32" s="676"/>
      <c r="E32" s="676"/>
      <c r="F32" s="676"/>
      <c r="G32" s="676"/>
      <c r="H32" s="676"/>
      <c r="I32" s="676"/>
      <c r="J32" s="677"/>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3"/>
      <c r="AI32" s="728"/>
      <c r="AJ32" s="729"/>
      <c r="AK32" s="730"/>
      <c r="AL32" s="56"/>
      <c r="AM32" s="47"/>
    </row>
    <row r="33" spans="1:39" ht="21.95" customHeight="1">
      <c r="A33" s="668"/>
      <c r="B33" s="671"/>
      <c r="C33" s="675"/>
      <c r="D33" s="676"/>
      <c r="E33" s="676"/>
      <c r="F33" s="676"/>
      <c r="G33" s="676"/>
      <c r="H33" s="676"/>
      <c r="I33" s="676"/>
      <c r="J33" s="677"/>
      <c r="K33" s="712"/>
      <c r="L33" s="712"/>
      <c r="M33" s="712"/>
      <c r="N33" s="712"/>
      <c r="O33" s="712"/>
      <c r="P33" s="712"/>
      <c r="Q33" s="712"/>
      <c r="R33" s="712"/>
      <c r="S33" s="712"/>
      <c r="T33" s="712"/>
      <c r="U33" s="712"/>
      <c r="V33" s="712"/>
      <c r="W33" s="712"/>
      <c r="X33" s="712"/>
      <c r="Y33" s="712"/>
      <c r="Z33" s="712"/>
      <c r="AA33" s="712"/>
      <c r="AB33" s="712"/>
      <c r="AC33" s="712"/>
      <c r="AD33" s="712"/>
      <c r="AE33" s="712"/>
      <c r="AF33" s="712"/>
      <c r="AG33" s="712"/>
      <c r="AH33" s="713"/>
      <c r="AI33" s="728"/>
      <c r="AJ33" s="729"/>
      <c r="AK33" s="730"/>
      <c r="AL33" s="56"/>
      <c r="AM33" s="47"/>
    </row>
    <row r="34" spans="1:39" ht="21.95" customHeight="1">
      <c r="A34" s="668"/>
      <c r="B34" s="671"/>
      <c r="C34" s="675"/>
      <c r="D34" s="676"/>
      <c r="E34" s="676"/>
      <c r="F34" s="676"/>
      <c r="G34" s="676"/>
      <c r="H34" s="676"/>
      <c r="I34" s="676"/>
      <c r="J34" s="677"/>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713"/>
      <c r="AI34" s="728"/>
      <c r="AJ34" s="729"/>
      <c r="AK34" s="730"/>
      <c r="AL34" s="56"/>
      <c r="AM34" s="47"/>
    </row>
    <row r="35" spans="1:39" ht="21.95" customHeight="1">
      <c r="A35" s="668"/>
      <c r="B35" s="671"/>
      <c r="C35" s="675"/>
      <c r="D35" s="676"/>
      <c r="E35" s="676"/>
      <c r="F35" s="676"/>
      <c r="G35" s="676"/>
      <c r="H35" s="676"/>
      <c r="I35" s="676"/>
      <c r="J35" s="677"/>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3"/>
      <c r="AI35" s="728"/>
      <c r="AJ35" s="729"/>
      <c r="AK35" s="730"/>
      <c r="AL35" s="56"/>
      <c r="AM35" s="47"/>
    </row>
    <row r="36" spans="1:39" ht="21.95" customHeight="1">
      <c r="A36" s="668"/>
      <c r="B36" s="671"/>
      <c r="C36" s="708"/>
      <c r="D36" s="709"/>
      <c r="E36" s="709"/>
      <c r="F36" s="709"/>
      <c r="G36" s="709"/>
      <c r="H36" s="709"/>
      <c r="I36" s="709"/>
      <c r="J36" s="710"/>
      <c r="K36" s="734"/>
      <c r="L36" s="734"/>
      <c r="M36" s="734"/>
      <c r="N36" s="734"/>
      <c r="O36" s="734"/>
      <c r="P36" s="734"/>
      <c r="Q36" s="734"/>
      <c r="R36" s="734"/>
      <c r="S36" s="734"/>
      <c r="T36" s="734"/>
      <c r="U36" s="734"/>
      <c r="V36" s="734"/>
      <c r="W36" s="734"/>
      <c r="X36" s="734"/>
      <c r="Y36" s="734"/>
      <c r="Z36" s="734"/>
      <c r="AA36" s="734"/>
      <c r="AB36" s="734"/>
      <c r="AC36" s="734"/>
      <c r="AD36" s="734"/>
      <c r="AE36" s="734"/>
      <c r="AF36" s="734"/>
      <c r="AG36" s="734"/>
      <c r="AH36" s="735"/>
      <c r="AI36" s="731"/>
      <c r="AJ36" s="732"/>
      <c r="AK36" s="733"/>
      <c r="AL36" s="56"/>
      <c r="AM36" s="47"/>
    </row>
    <row r="37" spans="1:39" ht="21.95" customHeight="1">
      <c r="A37" s="668"/>
      <c r="B37" s="670" t="s">
        <v>176</v>
      </c>
      <c r="C37" s="672"/>
      <c r="D37" s="673"/>
      <c r="E37" s="673"/>
      <c r="F37" s="673"/>
      <c r="G37" s="673"/>
      <c r="H37" s="673"/>
      <c r="I37" s="673"/>
      <c r="J37" s="674"/>
      <c r="K37" s="750"/>
      <c r="L37" s="750"/>
      <c r="M37" s="750"/>
      <c r="N37" s="750"/>
      <c r="O37" s="750"/>
      <c r="P37" s="750"/>
      <c r="Q37" s="750"/>
      <c r="R37" s="750"/>
      <c r="S37" s="750"/>
      <c r="T37" s="750"/>
      <c r="U37" s="750"/>
      <c r="V37" s="750"/>
      <c r="W37" s="750"/>
      <c r="X37" s="750"/>
      <c r="Y37" s="750"/>
      <c r="Z37" s="750"/>
      <c r="AA37" s="750"/>
      <c r="AB37" s="750"/>
      <c r="AC37" s="750"/>
      <c r="AD37" s="750"/>
      <c r="AE37" s="750"/>
      <c r="AF37" s="750"/>
      <c r="AG37" s="750"/>
      <c r="AH37" s="751"/>
      <c r="AI37" s="747"/>
      <c r="AJ37" s="748"/>
      <c r="AK37" s="749"/>
      <c r="AL37" s="56"/>
      <c r="AM37" s="47"/>
    </row>
    <row r="38" spans="1:39" ht="21.95" customHeight="1">
      <c r="A38" s="668"/>
      <c r="B38" s="671"/>
      <c r="C38" s="675"/>
      <c r="D38" s="676"/>
      <c r="E38" s="676"/>
      <c r="F38" s="676"/>
      <c r="G38" s="676"/>
      <c r="H38" s="676"/>
      <c r="I38" s="676"/>
      <c r="J38" s="677"/>
      <c r="K38" s="712"/>
      <c r="L38" s="712"/>
      <c r="M38" s="712"/>
      <c r="N38" s="712"/>
      <c r="O38" s="712"/>
      <c r="P38" s="712"/>
      <c r="Q38" s="712"/>
      <c r="R38" s="712"/>
      <c r="S38" s="712"/>
      <c r="T38" s="712"/>
      <c r="U38" s="712"/>
      <c r="V38" s="712"/>
      <c r="W38" s="712"/>
      <c r="X38" s="712"/>
      <c r="Y38" s="712"/>
      <c r="Z38" s="712"/>
      <c r="AA38" s="712"/>
      <c r="AB38" s="712"/>
      <c r="AC38" s="712"/>
      <c r="AD38" s="712"/>
      <c r="AE38" s="712"/>
      <c r="AF38" s="712"/>
      <c r="AG38" s="712"/>
      <c r="AH38" s="713"/>
      <c r="AI38" s="728"/>
      <c r="AJ38" s="729"/>
      <c r="AK38" s="730"/>
      <c r="AL38" s="56"/>
      <c r="AM38" s="47"/>
    </row>
    <row r="39" spans="1:39" ht="21.95" customHeight="1">
      <c r="A39" s="668"/>
      <c r="B39" s="671"/>
      <c r="C39" s="675"/>
      <c r="D39" s="676"/>
      <c r="E39" s="676"/>
      <c r="F39" s="676"/>
      <c r="G39" s="676"/>
      <c r="H39" s="676"/>
      <c r="I39" s="676"/>
      <c r="J39" s="677"/>
      <c r="K39" s="712"/>
      <c r="L39" s="712"/>
      <c r="M39" s="712"/>
      <c r="N39" s="712"/>
      <c r="O39" s="712"/>
      <c r="P39" s="712"/>
      <c r="Q39" s="712"/>
      <c r="R39" s="712"/>
      <c r="S39" s="712"/>
      <c r="T39" s="712"/>
      <c r="U39" s="712"/>
      <c r="V39" s="712"/>
      <c r="W39" s="712"/>
      <c r="X39" s="712"/>
      <c r="Y39" s="712"/>
      <c r="Z39" s="712"/>
      <c r="AA39" s="712"/>
      <c r="AB39" s="712"/>
      <c r="AC39" s="712"/>
      <c r="AD39" s="712"/>
      <c r="AE39" s="712"/>
      <c r="AF39" s="712"/>
      <c r="AG39" s="712"/>
      <c r="AH39" s="713"/>
      <c r="AI39" s="728"/>
      <c r="AJ39" s="729"/>
      <c r="AK39" s="730"/>
      <c r="AL39" s="56"/>
      <c r="AM39" s="47"/>
    </row>
    <row r="40" spans="1:39" ht="21.95" customHeight="1">
      <c r="A40" s="668"/>
      <c r="B40" s="671"/>
      <c r="C40" s="675"/>
      <c r="D40" s="676"/>
      <c r="E40" s="676"/>
      <c r="F40" s="676"/>
      <c r="G40" s="676"/>
      <c r="H40" s="676"/>
      <c r="I40" s="676"/>
      <c r="J40" s="677"/>
      <c r="K40" s="712"/>
      <c r="L40" s="712"/>
      <c r="M40" s="712"/>
      <c r="N40" s="712"/>
      <c r="O40" s="712"/>
      <c r="P40" s="712"/>
      <c r="Q40" s="712"/>
      <c r="R40" s="712"/>
      <c r="S40" s="712"/>
      <c r="T40" s="712"/>
      <c r="U40" s="712"/>
      <c r="V40" s="712"/>
      <c r="W40" s="712"/>
      <c r="X40" s="712"/>
      <c r="Y40" s="712"/>
      <c r="Z40" s="712"/>
      <c r="AA40" s="712"/>
      <c r="AB40" s="712"/>
      <c r="AC40" s="712"/>
      <c r="AD40" s="712"/>
      <c r="AE40" s="712"/>
      <c r="AF40" s="712"/>
      <c r="AG40" s="712"/>
      <c r="AH40" s="713"/>
      <c r="AI40" s="728"/>
      <c r="AJ40" s="729"/>
      <c r="AK40" s="730"/>
      <c r="AL40" s="56"/>
      <c r="AM40" s="47"/>
    </row>
    <row r="41" spans="1:39" ht="21.95" customHeight="1">
      <c r="A41" s="668"/>
      <c r="B41" s="671"/>
      <c r="C41" s="675"/>
      <c r="D41" s="676"/>
      <c r="E41" s="676"/>
      <c r="F41" s="676"/>
      <c r="G41" s="676"/>
      <c r="H41" s="676"/>
      <c r="I41" s="676"/>
      <c r="J41" s="677"/>
      <c r="K41" s="712"/>
      <c r="L41" s="712"/>
      <c r="M41" s="712"/>
      <c r="N41" s="712"/>
      <c r="O41" s="712"/>
      <c r="P41" s="712"/>
      <c r="Q41" s="712"/>
      <c r="R41" s="712"/>
      <c r="S41" s="712"/>
      <c r="T41" s="712"/>
      <c r="U41" s="712"/>
      <c r="V41" s="712"/>
      <c r="W41" s="712"/>
      <c r="X41" s="712"/>
      <c r="Y41" s="712"/>
      <c r="Z41" s="712"/>
      <c r="AA41" s="712"/>
      <c r="AB41" s="712"/>
      <c r="AC41" s="712"/>
      <c r="AD41" s="712"/>
      <c r="AE41" s="712"/>
      <c r="AF41" s="712"/>
      <c r="AG41" s="712"/>
      <c r="AH41" s="713"/>
      <c r="AI41" s="728"/>
      <c r="AJ41" s="729"/>
      <c r="AK41" s="730"/>
      <c r="AL41" s="56"/>
      <c r="AM41" s="47"/>
    </row>
    <row r="42" spans="1:39" ht="21.95" customHeight="1">
      <c r="A42" s="668"/>
      <c r="B42" s="671"/>
      <c r="C42" s="675"/>
      <c r="D42" s="676"/>
      <c r="E42" s="676"/>
      <c r="F42" s="676"/>
      <c r="G42" s="676"/>
      <c r="H42" s="676"/>
      <c r="I42" s="676"/>
      <c r="J42" s="677"/>
      <c r="K42" s="712"/>
      <c r="L42" s="712"/>
      <c r="M42" s="712"/>
      <c r="N42" s="712"/>
      <c r="O42" s="712"/>
      <c r="P42" s="712"/>
      <c r="Q42" s="712"/>
      <c r="R42" s="712"/>
      <c r="S42" s="712"/>
      <c r="T42" s="712"/>
      <c r="U42" s="712"/>
      <c r="V42" s="712"/>
      <c r="W42" s="712"/>
      <c r="X42" s="712"/>
      <c r="Y42" s="712"/>
      <c r="Z42" s="712"/>
      <c r="AA42" s="712"/>
      <c r="AB42" s="712"/>
      <c r="AC42" s="712"/>
      <c r="AD42" s="712"/>
      <c r="AE42" s="712"/>
      <c r="AF42" s="712"/>
      <c r="AG42" s="712"/>
      <c r="AH42" s="713"/>
      <c r="AI42" s="728"/>
      <c r="AJ42" s="729"/>
      <c r="AK42" s="730"/>
      <c r="AL42" s="56"/>
      <c r="AM42" s="47"/>
    </row>
    <row r="43" spans="1:39" ht="20.100000000000001" customHeight="1">
      <c r="A43" s="668"/>
      <c r="B43" s="671"/>
      <c r="C43" s="675"/>
      <c r="D43" s="676"/>
      <c r="E43" s="676"/>
      <c r="F43" s="676"/>
      <c r="G43" s="676"/>
      <c r="H43" s="676"/>
      <c r="I43" s="676"/>
      <c r="J43" s="677"/>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3"/>
      <c r="AI43" s="728"/>
      <c r="AJ43" s="729"/>
      <c r="AK43" s="730"/>
      <c r="AL43" s="56"/>
      <c r="AM43" s="47"/>
    </row>
    <row r="44" spans="1:39" ht="20.100000000000001" customHeight="1">
      <c r="A44" s="668"/>
      <c r="B44" s="671"/>
      <c r="C44" s="675"/>
      <c r="D44" s="676"/>
      <c r="E44" s="676"/>
      <c r="F44" s="676"/>
      <c r="G44" s="676"/>
      <c r="H44" s="676"/>
      <c r="I44" s="676"/>
      <c r="J44" s="677"/>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3"/>
      <c r="AI44" s="728"/>
      <c r="AJ44" s="729"/>
      <c r="AK44" s="730"/>
      <c r="AL44" s="56"/>
      <c r="AM44" s="47"/>
    </row>
    <row r="45" spans="1:39" ht="20.100000000000001" customHeight="1">
      <c r="A45" s="668"/>
      <c r="B45" s="671"/>
      <c r="C45" s="675"/>
      <c r="D45" s="676"/>
      <c r="E45" s="676"/>
      <c r="F45" s="676"/>
      <c r="G45" s="676"/>
      <c r="H45" s="676"/>
      <c r="I45" s="676"/>
      <c r="J45" s="677"/>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3"/>
      <c r="AI45" s="728"/>
      <c r="AJ45" s="729"/>
      <c r="AK45" s="730"/>
      <c r="AL45" s="56"/>
      <c r="AM45" s="47"/>
    </row>
    <row r="46" spans="1:39" ht="20.100000000000001" customHeight="1">
      <c r="A46" s="668"/>
      <c r="B46" s="711"/>
      <c r="C46" s="708"/>
      <c r="D46" s="709"/>
      <c r="E46" s="709"/>
      <c r="F46" s="709"/>
      <c r="G46" s="709"/>
      <c r="H46" s="709"/>
      <c r="I46" s="709"/>
      <c r="J46" s="710"/>
      <c r="K46" s="734"/>
      <c r="L46" s="734"/>
      <c r="M46" s="734"/>
      <c r="N46" s="734"/>
      <c r="O46" s="734"/>
      <c r="P46" s="734"/>
      <c r="Q46" s="734"/>
      <c r="R46" s="734"/>
      <c r="S46" s="734"/>
      <c r="T46" s="734"/>
      <c r="U46" s="734"/>
      <c r="V46" s="734"/>
      <c r="W46" s="734"/>
      <c r="X46" s="734"/>
      <c r="Y46" s="734"/>
      <c r="Z46" s="734"/>
      <c r="AA46" s="734"/>
      <c r="AB46" s="734"/>
      <c r="AC46" s="734"/>
      <c r="AD46" s="734"/>
      <c r="AE46" s="734"/>
      <c r="AF46" s="734"/>
      <c r="AG46" s="734"/>
      <c r="AH46" s="735"/>
      <c r="AI46" s="731"/>
      <c r="AJ46" s="732"/>
      <c r="AK46" s="733"/>
      <c r="AL46" s="56"/>
      <c r="AM46" s="47"/>
    </row>
    <row r="47" spans="1:39" ht="20.100000000000001" customHeight="1">
      <c r="A47" s="668"/>
      <c r="B47" s="743" t="s">
        <v>48</v>
      </c>
      <c r="C47" s="744"/>
      <c r="D47" s="744"/>
      <c r="E47" s="744"/>
      <c r="F47" s="744"/>
      <c r="G47" s="744"/>
      <c r="H47" s="744"/>
      <c r="I47" s="744"/>
      <c r="J47" s="746"/>
      <c r="K47" s="211"/>
      <c r="L47" s="741" t="s">
        <v>284</v>
      </c>
      <c r="M47" s="742"/>
      <c r="N47" s="742"/>
      <c r="O47" s="742"/>
      <c r="P47" s="211"/>
      <c r="Q47" s="743" t="s">
        <v>177</v>
      </c>
      <c r="R47" s="744"/>
      <c r="S47" s="744"/>
      <c r="T47" s="744"/>
      <c r="U47" s="745" t="s">
        <v>285</v>
      </c>
      <c r="V47" s="745"/>
      <c r="W47" s="745"/>
      <c r="X47" s="745"/>
      <c r="Y47" s="745"/>
      <c r="Z47" s="745"/>
      <c r="AA47" s="745"/>
      <c r="AB47" s="745"/>
      <c r="AC47" s="745"/>
      <c r="AD47" s="745"/>
      <c r="AE47" s="745"/>
      <c r="AF47" s="745"/>
      <c r="AG47" s="745"/>
      <c r="AH47" s="745"/>
      <c r="AI47" s="736"/>
      <c r="AJ47" s="737"/>
      <c r="AK47" s="738"/>
      <c r="AL47" s="56"/>
      <c r="AM47" s="47"/>
    </row>
    <row r="48" spans="1:39" ht="20.100000000000001" customHeight="1">
      <c r="A48" s="668"/>
      <c r="B48" s="678" t="s">
        <v>178</v>
      </c>
      <c r="C48" s="679"/>
      <c r="D48" s="679"/>
      <c r="E48" s="679"/>
      <c r="F48" s="679"/>
      <c r="G48" s="679"/>
      <c r="H48" s="679"/>
      <c r="I48" s="679"/>
      <c r="J48" s="680"/>
      <c r="K48" s="687"/>
      <c r="L48" s="688"/>
      <c r="M48" s="689"/>
      <c r="N48" s="690"/>
      <c r="O48" s="691"/>
      <c r="P48" s="691"/>
      <c r="Q48" s="691"/>
      <c r="R48" s="691"/>
      <c r="S48" s="691"/>
      <c r="T48" s="691"/>
      <c r="U48" s="691"/>
      <c r="V48" s="691"/>
      <c r="W48" s="691"/>
      <c r="X48" s="691"/>
      <c r="Y48" s="691"/>
      <c r="Z48" s="691"/>
      <c r="AA48" s="691"/>
      <c r="AB48" s="691"/>
      <c r="AC48" s="691"/>
      <c r="AD48" s="691"/>
      <c r="AE48" s="691"/>
      <c r="AF48" s="691"/>
      <c r="AG48" s="691"/>
      <c r="AH48" s="692"/>
      <c r="AI48" s="747"/>
      <c r="AJ48" s="748"/>
      <c r="AK48" s="749"/>
      <c r="AL48" s="56"/>
      <c r="AM48" s="47"/>
    </row>
    <row r="49" spans="1:39" ht="18" customHeight="1">
      <c r="A49" s="668"/>
      <c r="B49" s="681"/>
      <c r="C49" s="682"/>
      <c r="D49" s="682"/>
      <c r="E49" s="682"/>
      <c r="F49" s="682"/>
      <c r="G49" s="682"/>
      <c r="H49" s="682"/>
      <c r="I49" s="682"/>
      <c r="J49" s="683"/>
      <c r="K49" s="693"/>
      <c r="L49" s="694"/>
      <c r="M49" s="695"/>
      <c r="N49" s="696"/>
      <c r="O49" s="697"/>
      <c r="P49" s="697"/>
      <c r="Q49" s="697"/>
      <c r="R49" s="697"/>
      <c r="S49" s="697"/>
      <c r="T49" s="697"/>
      <c r="U49" s="697"/>
      <c r="V49" s="697"/>
      <c r="W49" s="697"/>
      <c r="X49" s="697"/>
      <c r="Y49" s="697"/>
      <c r="Z49" s="697"/>
      <c r="AA49" s="697"/>
      <c r="AB49" s="697"/>
      <c r="AC49" s="697"/>
      <c r="AD49" s="697"/>
      <c r="AE49" s="697"/>
      <c r="AF49" s="697"/>
      <c r="AG49" s="697"/>
      <c r="AH49" s="698"/>
      <c r="AI49" s="728"/>
      <c r="AJ49" s="729"/>
      <c r="AK49" s="730"/>
      <c r="AL49" s="56"/>
      <c r="AM49" s="47"/>
    </row>
    <row r="50" spans="1:39" ht="18" customHeight="1">
      <c r="A50" s="668"/>
      <c r="B50" s="681"/>
      <c r="C50" s="682"/>
      <c r="D50" s="682"/>
      <c r="E50" s="682"/>
      <c r="F50" s="682"/>
      <c r="G50" s="682"/>
      <c r="H50" s="682"/>
      <c r="I50" s="682"/>
      <c r="J50" s="683"/>
      <c r="K50" s="693"/>
      <c r="L50" s="694"/>
      <c r="M50" s="695"/>
      <c r="N50" s="696"/>
      <c r="O50" s="697"/>
      <c r="P50" s="697"/>
      <c r="Q50" s="697"/>
      <c r="R50" s="697"/>
      <c r="S50" s="697"/>
      <c r="T50" s="697"/>
      <c r="U50" s="697"/>
      <c r="V50" s="697"/>
      <c r="W50" s="697"/>
      <c r="X50" s="697"/>
      <c r="Y50" s="697"/>
      <c r="Z50" s="697"/>
      <c r="AA50" s="697"/>
      <c r="AB50" s="697"/>
      <c r="AC50" s="697"/>
      <c r="AD50" s="697"/>
      <c r="AE50" s="697"/>
      <c r="AF50" s="697"/>
      <c r="AG50" s="697"/>
      <c r="AH50" s="698"/>
      <c r="AI50" s="728"/>
      <c r="AJ50" s="729"/>
      <c r="AK50" s="730"/>
      <c r="AL50" s="56"/>
      <c r="AM50" s="47"/>
    </row>
    <row r="51" spans="1:39" ht="18" customHeight="1">
      <c r="A51" s="668"/>
      <c r="B51" s="684"/>
      <c r="C51" s="685"/>
      <c r="D51" s="685"/>
      <c r="E51" s="685"/>
      <c r="F51" s="685"/>
      <c r="G51" s="685"/>
      <c r="H51" s="685"/>
      <c r="I51" s="685"/>
      <c r="J51" s="686"/>
      <c r="K51" s="714"/>
      <c r="L51" s="715"/>
      <c r="M51" s="716"/>
      <c r="N51" s="699"/>
      <c r="O51" s="700"/>
      <c r="P51" s="700"/>
      <c r="Q51" s="700"/>
      <c r="R51" s="700"/>
      <c r="S51" s="700"/>
      <c r="T51" s="700"/>
      <c r="U51" s="700"/>
      <c r="V51" s="700"/>
      <c r="W51" s="700"/>
      <c r="X51" s="700"/>
      <c r="Y51" s="700"/>
      <c r="Z51" s="700"/>
      <c r="AA51" s="700"/>
      <c r="AB51" s="700"/>
      <c r="AC51" s="700"/>
      <c r="AD51" s="700"/>
      <c r="AE51" s="700"/>
      <c r="AF51" s="700"/>
      <c r="AG51" s="700"/>
      <c r="AH51" s="701"/>
      <c r="AI51" s="731"/>
      <c r="AJ51" s="732"/>
      <c r="AK51" s="733"/>
      <c r="AL51" s="56"/>
      <c r="AM51" s="47"/>
    </row>
    <row r="52" spans="1:39" ht="18" customHeight="1">
      <c r="A52" s="668"/>
      <c r="B52" s="684" t="s">
        <v>286</v>
      </c>
      <c r="C52" s="685"/>
      <c r="D52" s="685"/>
      <c r="E52" s="685"/>
      <c r="F52" s="685"/>
      <c r="G52" s="702">
        <f>SUM(N52,T52,Z52,AF52)</f>
        <v>0</v>
      </c>
      <c r="H52" s="702"/>
      <c r="I52" s="702"/>
      <c r="J52" s="703"/>
      <c r="K52" s="706" t="s">
        <v>175</v>
      </c>
      <c r="L52" s="707"/>
      <c r="M52" s="707"/>
      <c r="N52" s="704">
        <f>SUM(AI27:AK36)</f>
        <v>0</v>
      </c>
      <c r="O52" s="704"/>
      <c r="P52" s="705"/>
      <c r="Q52" s="706" t="s">
        <v>176</v>
      </c>
      <c r="R52" s="707"/>
      <c r="S52" s="707"/>
      <c r="T52" s="704">
        <f>SUM(AI37:AK46)</f>
        <v>0</v>
      </c>
      <c r="U52" s="704"/>
      <c r="V52" s="705"/>
      <c r="W52" s="706" t="s">
        <v>179</v>
      </c>
      <c r="X52" s="707"/>
      <c r="Y52" s="707"/>
      <c r="Z52" s="704">
        <f>AI47</f>
        <v>0</v>
      </c>
      <c r="AA52" s="704"/>
      <c r="AB52" s="705"/>
      <c r="AC52" s="707" t="s">
        <v>287</v>
      </c>
      <c r="AD52" s="707"/>
      <c r="AE52" s="707"/>
      <c r="AF52" s="704">
        <f>SUM(AI48:AK51)</f>
        <v>0</v>
      </c>
      <c r="AG52" s="704"/>
      <c r="AH52" s="704"/>
      <c r="AI52" s="212"/>
      <c r="AJ52" s="212"/>
      <c r="AK52" s="213"/>
      <c r="AL52" s="56"/>
      <c r="AM52" s="47"/>
    </row>
    <row r="53" spans="1:39" ht="18" customHeight="1">
      <c r="A53" s="668"/>
      <c r="B53" s="679" t="s">
        <v>180</v>
      </c>
      <c r="C53" s="679"/>
      <c r="D53" s="679"/>
      <c r="E53" s="679"/>
      <c r="F53" s="679"/>
      <c r="G53" s="679"/>
      <c r="H53" s="679"/>
      <c r="I53" s="679"/>
      <c r="J53" s="680"/>
      <c r="K53" s="717" t="s">
        <v>295</v>
      </c>
      <c r="L53" s="718"/>
      <c r="M53" s="718"/>
      <c r="N53" s="214"/>
      <c r="O53" s="215"/>
      <c r="P53" s="216"/>
      <c r="Q53" s="216"/>
      <c r="R53" s="216"/>
      <c r="S53" s="216"/>
      <c r="T53" s="216"/>
      <c r="U53" s="216"/>
      <c r="V53" s="217"/>
      <c r="W53" s="217"/>
      <c r="X53" s="217"/>
      <c r="Y53" s="622"/>
      <c r="Z53" s="622"/>
      <c r="AA53" s="622"/>
      <c r="AB53" s="623"/>
      <c r="AC53" s="624" t="s">
        <v>49</v>
      </c>
      <c r="AD53" s="625"/>
      <c r="AE53" s="625"/>
      <c r="AF53" s="625"/>
      <c r="AG53" s="630">
        <f>Y53+Y54</f>
        <v>0</v>
      </c>
      <c r="AH53" s="630"/>
      <c r="AI53" s="630"/>
      <c r="AJ53" s="630"/>
      <c r="AK53" s="631"/>
      <c r="AL53" s="56"/>
      <c r="AM53" s="47"/>
    </row>
    <row r="54" spans="1:39" ht="18" customHeight="1">
      <c r="A54" s="668"/>
      <c r="B54" s="682"/>
      <c r="C54" s="682"/>
      <c r="D54" s="682"/>
      <c r="E54" s="682"/>
      <c r="F54" s="682"/>
      <c r="G54" s="682"/>
      <c r="H54" s="682"/>
      <c r="I54" s="682"/>
      <c r="J54" s="683"/>
      <c r="K54" s="636" t="s">
        <v>181</v>
      </c>
      <c r="L54" s="637"/>
      <c r="M54" s="637"/>
      <c r="N54" s="638"/>
      <c r="O54" s="638"/>
      <c r="P54" s="638"/>
      <c r="Q54" s="638"/>
      <c r="R54" s="638"/>
      <c r="S54" s="638"/>
      <c r="T54" s="638"/>
      <c r="U54" s="638"/>
      <c r="V54" s="638"/>
      <c r="W54" s="638"/>
      <c r="X54" s="218" t="s">
        <v>288</v>
      </c>
      <c r="Y54" s="739"/>
      <c r="Z54" s="739"/>
      <c r="AA54" s="739"/>
      <c r="AB54" s="740"/>
      <c r="AC54" s="626"/>
      <c r="AD54" s="627"/>
      <c r="AE54" s="627"/>
      <c r="AF54" s="627"/>
      <c r="AG54" s="632"/>
      <c r="AH54" s="632"/>
      <c r="AI54" s="632"/>
      <c r="AJ54" s="632"/>
      <c r="AK54" s="633"/>
      <c r="AL54" s="48"/>
      <c r="AM54" s="47"/>
    </row>
    <row r="55" spans="1:39" ht="18" customHeight="1">
      <c r="A55" s="669"/>
      <c r="B55" s="685"/>
      <c r="C55" s="685"/>
      <c r="D55" s="685"/>
      <c r="E55" s="685"/>
      <c r="F55" s="685"/>
      <c r="G55" s="685"/>
      <c r="H55" s="685"/>
      <c r="I55" s="685"/>
      <c r="J55" s="686"/>
      <c r="K55" s="219" t="s">
        <v>182</v>
      </c>
      <c r="L55" s="220"/>
      <c r="M55" s="220"/>
      <c r="N55" s="639"/>
      <c r="O55" s="639"/>
      <c r="P55" s="639"/>
      <c r="Q55" s="639"/>
      <c r="R55" s="639"/>
      <c r="S55" s="639"/>
      <c r="T55" s="639"/>
      <c r="U55" s="639"/>
      <c r="V55" s="639"/>
      <c r="W55" s="639"/>
      <c r="X55" s="639"/>
      <c r="Y55" s="639"/>
      <c r="Z55" s="639"/>
      <c r="AA55" s="639"/>
      <c r="AB55" s="221" t="s">
        <v>288</v>
      </c>
      <c r="AC55" s="628"/>
      <c r="AD55" s="629"/>
      <c r="AE55" s="629"/>
      <c r="AF55" s="629"/>
      <c r="AG55" s="634"/>
      <c r="AH55" s="634"/>
      <c r="AI55" s="634"/>
      <c r="AJ55" s="634"/>
      <c r="AK55" s="635"/>
      <c r="AL55" s="57"/>
      <c r="AM55" s="47"/>
    </row>
    <row r="56" spans="1:39" ht="18" customHeight="1">
      <c r="A56" s="640" t="s">
        <v>296</v>
      </c>
      <c r="B56" s="643" t="s">
        <v>183</v>
      </c>
      <c r="C56" s="644"/>
      <c r="D56" s="644"/>
      <c r="E56" s="644"/>
      <c r="F56" s="644"/>
      <c r="G56" s="644"/>
      <c r="H56" s="644"/>
      <c r="I56" s="644"/>
      <c r="J56" s="645"/>
      <c r="K56" s="222"/>
      <c r="L56" s="649" t="s">
        <v>297</v>
      </c>
      <c r="M56" s="650"/>
      <c r="N56" s="650"/>
      <c r="O56" s="650"/>
      <c r="P56" s="650"/>
      <c r="Q56" s="650"/>
      <c r="R56" s="650"/>
      <c r="S56" s="650"/>
      <c r="T56" s="650"/>
      <c r="U56" s="650"/>
      <c r="V56" s="650"/>
      <c r="W56" s="650"/>
      <c r="X56" s="650"/>
      <c r="Y56" s="650"/>
      <c r="Z56" s="650"/>
      <c r="AA56" s="650"/>
      <c r="AB56" s="650"/>
      <c r="AC56" s="650"/>
      <c r="AD56" s="650"/>
      <c r="AE56" s="650"/>
      <c r="AF56" s="650"/>
      <c r="AG56" s="650"/>
      <c r="AH56" s="650"/>
      <c r="AI56" s="650"/>
      <c r="AJ56" s="650"/>
      <c r="AK56" s="651"/>
      <c r="AL56" s="48"/>
      <c r="AM56" s="47"/>
    </row>
    <row r="57" spans="1:39" ht="18" customHeight="1">
      <c r="A57" s="641"/>
      <c r="B57" s="646"/>
      <c r="C57" s="647"/>
      <c r="D57" s="647"/>
      <c r="E57" s="647"/>
      <c r="F57" s="647"/>
      <c r="G57" s="647"/>
      <c r="H57" s="647"/>
      <c r="I57" s="647"/>
      <c r="J57" s="648"/>
      <c r="K57" s="223"/>
      <c r="L57" s="652" t="s">
        <v>338</v>
      </c>
      <c r="M57" s="653"/>
      <c r="N57" s="653"/>
      <c r="O57" s="653"/>
      <c r="P57" s="653"/>
      <c r="Q57" s="653"/>
      <c r="R57" s="653"/>
      <c r="S57" s="653"/>
      <c r="T57" s="653"/>
      <c r="U57" s="653"/>
      <c r="V57" s="224"/>
      <c r="W57" s="652" t="s">
        <v>339</v>
      </c>
      <c r="X57" s="653"/>
      <c r="Y57" s="653"/>
      <c r="Z57" s="653"/>
      <c r="AA57" s="653"/>
      <c r="AB57" s="653"/>
      <c r="AC57" s="653"/>
      <c r="AD57" s="653"/>
      <c r="AE57" s="653"/>
      <c r="AF57" s="654"/>
      <c r="AG57" s="655" t="s">
        <v>340</v>
      </c>
      <c r="AH57" s="656"/>
      <c r="AI57" s="657">
        <v>0</v>
      </c>
      <c r="AJ57" s="658"/>
      <c r="AK57" s="658"/>
      <c r="AL57" s="58"/>
      <c r="AM57" s="47"/>
    </row>
    <row r="58" spans="1:39" ht="18" customHeight="1">
      <c r="A58" s="641"/>
      <c r="B58" s="659" t="s">
        <v>184</v>
      </c>
      <c r="C58" s="660"/>
      <c r="D58" s="660"/>
      <c r="E58" s="660"/>
      <c r="F58" s="660"/>
      <c r="G58" s="660"/>
      <c r="H58" s="660"/>
      <c r="I58" s="660"/>
      <c r="J58" s="661"/>
      <c r="K58" s="659"/>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2"/>
      <c r="AL58" s="58"/>
      <c r="AM58" s="47"/>
    </row>
    <row r="59" spans="1:39" ht="18" customHeight="1" thickBot="1">
      <c r="A59" s="642"/>
      <c r="B59" s="663" t="s">
        <v>185</v>
      </c>
      <c r="C59" s="664"/>
      <c r="D59" s="664"/>
      <c r="E59" s="664"/>
      <c r="F59" s="664"/>
      <c r="G59" s="664"/>
      <c r="H59" s="664"/>
      <c r="I59" s="664"/>
      <c r="J59" s="665"/>
      <c r="K59" s="663"/>
      <c r="L59" s="664"/>
      <c r="M59" s="664"/>
      <c r="N59" s="664"/>
      <c r="O59" s="664"/>
      <c r="P59" s="664"/>
      <c r="Q59" s="664"/>
      <c r="R59" s="664"/>
      <c r="S59" s="664"/>
      <c r="T59" s="664"/>
      <c r="U59" s="664"/>
      <c r="V59" s="664"/>
      <c r="W59" s="664"/>
      <c r="X59" s="664"/>
      <c r="Y59" s="664"/>
      <c r="Z59" s="664"/>
      <c r="AA59" s="664"/>
      <c r="AB59" s="664"/>
      <c r="AC59" s="664"/>
      <c r="AD59" s="664"/>
      <c r="AE59" s="664"/>
      <c r="AF59" s="664"/>
      <c r="AG59" s="664"/>
      <c r="AH59" s="664"/>
      <c r="AI59" s="664"/>
      <c r="AJ59" s="664"/>
      <c r="AK59" s="666"/>
      <c r="AL59" s="58"/>
      <c r="AM59" s="47"/>
    </row>
    <row r="60" spans="1:39" ht="18" customHeight="1">
      <c r="A60" s="225" t="s">
        <v>341</v>
      </c>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26"/>
      <c r="AC60" s="226"/>
      <c r="AD60" s="226"/>
      <c r="AE60" s="226"/>
      <c r="AF60" s="226"/>
      <c r="AG60" s="226"/>
      <c r="AH60" s="226"/>
      <c r="AI60" s="226"/>
      <c r="AJ60" s="226"/>
      <c r="AK60" s="226"/>
      <c r="AL60" s="59"/>
      <c r="AM60" s="47"/>
    </row>
    <row r="61" spans="1:39" ht="27.95" customHeight="1">
      <c r="A61" s="225" t="s">
        <v>186</v>
      </c>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26"/>
      <c r="AC61" s="226"/>
      <c r="AD61" s="226"/>
      <c r="AE61" s="226"/>
      <c r="AF61" s="226"/>
      <c r="AG61" s="226"/>
      <c r="AH61" s="226"/>
      <c r="AI61" s="226"/>
      <c r="AJ61" s="226"/>
      <c r="AK61" s="226"/>
      <c r="AL61" s="60"/>
      <c r="AM61" s="47"/>
    </row>
    <row r="62" spans="1:39" ht="27.95" customHeight="1">
      <c r="A62" s="225" t="s">
        <v>187</v>
      </c>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26"/>
      <c r="AC62" s="226"/>
      <c r="AD62" s="226"/>
      <c r="AE62" s="226"/>
      <c r="AF62" s="226"/>
      <c r="AG62" s="226"/>
      <c r="AH62" s="226"/>
      <c r="AI62" s="226"/>
      <c r="AJ62" s="226"/>
      <c r="AK62" s="226"/>
      <c r="AL62" s="60"/>
      <c r="AM62" s="47"/>
    </row>
    <row r="63" spans="1:39" ht="12" customHeight="1">
      <c r="A63" s="225" t="s">
        <v>50</v>
      </c>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26"/>
      <c r="AC63" s="226"/>
      <c r="AD63" s="226"/>
      <c r="AE63" s="226"/>
      <c r="AF63" s="226"/>
      <c r="AG63" s="226"/>
      <c r="AH63" s="226"/>
      <c r="AI63" s="226"/>
      <c r="AJ63" s="226"/>
      <c r="AK63" s="226"/>
      <c r="AL63" s="61"/>
      <c r="AM63" s="47"/>
    </row>
    <row r="64" spans="1:39" ht="12" customHeight="1">
      <c r="A64" s="225" t="s">
        <v>188</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26"/>
      <c r="AC64" s="226"/>
      <c r="AD64" s="226"/>
      <c r="AE64" s="226"/>
      <c r="AF64" s="226"/>
      <c r="AG64" s="226"/>
      <c r="AH64" s="226"/>
      <c r="AI64" s="226"/>
      <c r="AJ64" s="226"/>
      <c r="AK64" s="226"/>
      <c r="AL64" s="61"/>
      <c r="AM64" s="47"/>
    </row>
    <row r="65" spans="1:39" ht="12" customHeight="1">
      <c r="A65" s="225" t="s">
        <v>189</v>
      </c>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26"/>
      <c r="AC65" s="226"/>
      <c r="AD65" s="226"/>
      <c r="AE65" s="226"/>
      <c r="AF65" s="226"/>
      <c r="AG65" s="226"/>
      <c r="AH65" s="226"/>
      <c r="AI65" s="226"/>
      <c r="AJ65" s="226"/>
      <c r="AK65" s="226"/>
      <c r="AL65" s="61"/>
      <c r="AM65" s="47"/>
    </row>
    <row r="66" spans="1:39" ht="12" customHeight="1">
      <c r="A66" s="133" t="s">
        <v>50</v>
      </c>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47"/>
      <c r="AC66" s="47"/>
      <c r="AD66" s="47"/>
      <c r="AE66" s="47"/>
      <c r="AF66" s="47"/>
      <c r="AG66" s="47"/>
      <c r="AH66" s="47"/>
      <c r="AI66" s="47"/>
      <c r="AJ66" s="47"/>
      <c r="AK66" s="47"/>
      <c r="AL66" s="61"/>
      <c r="AM66" s="47"/>
    </row>
    <row r="67" spans="1:39" ht="12" customHeight="1">
      <c r="A67" s="133" t="s">
        <v>188</v>
      </c>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47"/>
      <c r="AC67" s="47"/>
      <c r="AD67" s="47"/>
      <c r="AE67" s="47"/>
      <c r="AF67" s="47"/>
      <c r="AG67" s="47"/>
      <c r="AH67" s="47"/>
      <c r="AI67" s="47"/>
      <c r="AJ67" s="47"/>
      <c r="AK67" s="47"/>
      <c r="AL67" s="61"/>
      <c r="AM67" s="47"/>
    </row>
    <row r="68" spans="1:39" ht="12" customHeight="1">
      <c r="A68" s="133" t="s">
        <v>189</v>
      </c>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47"/>
      <c r="AC68" s="47"/>
      <c r="AD68" s="47"/>
      <c r="AE68" s="47"/>
      <c r="AF68" s="47"/>
      <c r="AG68" s="47"/>
      <c r="AH68" s="47"/>
      <c r="AI68" s="47"/>
      <c r="AJ68" s="47"/>
      <c r="AK68" s="47"/>
      <c r="AL68" s="61"/>
      <c r="AM68" s="47"/>
    </row>
    <row r="69" spans="1:39" ht="12" customHeight="1">
      <c r="A69" s="116" t="s">
        <v>187</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61"/>
      <c r="AM69" s="47"/>
    </row>
    <row r="70" spans="1:39" ht="18" customHeight="1">
      <c r="A70" s="116" t="s">
        <v>50</v>
      </c>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row>
    <row r="71" spans="1:39" ht="18" customHeight="1">
      <c r="A71" s="116" t="s">
        <v>188</v>
      </c>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row>
    <row r="72" spans="1:39" ht="18" customHeight="1">
      <c r="A72" s="116" t="s">
        <v>189</v>
      </c>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row>
  </sheetData>
  <mergeCells count="191">
    <mergeCell ref="AL7:AL11"/>
    <mergeCell ref="A8:E9"/>
    <mergeCell ref="F8:X8"/>
    <mergeCell ref="A10:E10"/>
    <mergeCell ref="F10:K10"/>
    <mergeCell ref="M10:R10"/>
    <mergeCell ref="A2:AK2"/>
    <mergeCell ref="A3:E3"/>
    <mergeCell ref="F3:R3"/>
    <mergeCell ref="G5:J5"/>
    <mergeCell ref="L5:T5"/>
    <mergeCell ref="Y5:AK6"/>
    <mergeCell ref="G6:J6"/>
    <mergeCell ref="L6:T6"/>
    <mergeCell ref="A11:E11"/>
    <mergeCell ref="F11:K11"/>
    <mergeCell ref="L11:X11"/>
    <mergeCell ref="N7:R7"/>
    <mergeCell ref="T7:X7"/>
    <mergeCell ref="A12:E12"/>
    <mergeCell ref="G12:K12"/>
    <mergeCell ref="M12:Q12"/>
    <mergeCell ref="S12:U12"/>
    <mergeCell ref="V12:AF12"/>
    <mergeCell ref="Y7:AK11"/>
    <mergeCell ref="AC14:AE14"/>
    <mergeCell ref="AF14:AG14"/>
    <mergeCell ref="AH14:AI14"/>
    <mergeCell ref="A5:E7"/>
    <mergeCell ref="G7:L7"/>
    <mergeCell ref="A15:E15"/>
    <mergeCell ref="Y15:AA15"/>
    <mergeCell ref="AB15:AD15"/>
    <mergeCell ref="A13:E13"/>
    <mergeCell ref="F13:K13"/>
    <mergeCell ref="M13:X13"/>
    <mergeCell ref="A14:E14"/>
    <mergeCell ref="F14:K14"/>
    <mergeCell ref="M14:R14"/>
    <mergeCell ref="V14:W14"/>
    <mergeCell ref="A16:E16"/>
    <mergeCell ref="F16:AK16"/>
    <mergeCell ref="A17:E18"/>
    <mergeCell ref="G17:K17"/>
    <mergeCell ref="M17:S17"/>
    <mergeCell ref="U17:Z17"/>
    <mergeCell ref="AB17:AG17"/>
    <mergeCell ref="G18:K18"/>
    <mergeCell ref="M18:S18"/>
    <mergeCell ref="X18:AG18"/>
    <mergeCell ref="K27:AH27"/>
    <mergeCell ref="AI27:AK27"/>
    <mergeCell ref="K28:AH28"/>
    <mergeCell ref="AI28:AK28"/>
    <mergeCell ref="A19:E19"/>
    <mergeCell ref="F19:AK19"/>
    <mergeCell ref="A20:E24"/>
    <mergeCell ref="F20:G20"/>
    <mergeCell ref="H20:T20"/>
    <mergeCell ref="U20:X20"/>
    <mergeCell ref="Y20:AF20"/>
    <mergeCell ref="F23:G23"/>
    <mergeCell ref="H23:T23"/>
    <mergeCell ref="U23:X23"/>
    <mergeCell ref="AL20:AL24"/>
    <mergeCell ref="AN20:AN24"/>
    <mergeCell ref="F21:G21"/>
    <mergeCell ref="H21:T21"/>
    <mergeCell ref="U21:X21"/>
    <mergeCell ref="Y21:AF21"/>
    <mergeCell ref="F22:G22"/>
    <mergeCell ref="H22:T22"/>
    <mergeCell ref="U22:X22"/>
    <mergeCell ref="Y22:AF22"/>
    <mergeCell ref="Y23:AF23"/>
    <mergeCell ref="F24:G24"/>
    <mergeCell ref="H24:T24"/>
    <mergeCell ref="U24:X24"/>
    <mergeCell ref="Y24:AF24"/>
    <mergeCell ref="K32:AH32"/>
    <mergeCell ref="AI32:AK32"/>
    <mergeCell ref="K29:AH29"/>
    <mergeCell ref="AI29:AK29"/>
    <mergeCell ref="K30:AH30"/>
    <mergeCell ref="AI30:AK30"/>
    <mergeCell ref="K31:AH31"/>
    <mergeCell ref="AI31:AK31"/>
    <mergeCell ref="AI33:AK33"/>
    <mergeCell ref="K33:AH33"/>
    <mergeCell ref="AI48:AK48"/>
    <mergeCell ref="AI39:AK39"/>
    <mergeCell ref="K40:AH40"/>
    <mergeCell ref="AI40:AK40"/>
    <mergeCell ref="K35:AH35"/>
    <mergeCell ref="AI35:AK35"/>
    <mergeCell ref="K36:AH36"/>
    <mergeCell ref="AI36:AK36"/>
    <mergeCell ref="K37:AH37"/>
    <mergeCell ref="AI37:AK37"/>
    <mergeCell ref="K44:AH44"/>
    <mergeCell ref="AI44:AK44"/>
    <mergeCell ref="K34:AH34"/>
    <mergeCell ref="K42:AH42"/>
    <mergeCell ref="AI42:AK42"/>
    <mergeCell ref="C43:J43"/>
    <mergeCell ref="C44:J44"/>
    <mergeCell ref="AI43:AK43"/>
    <mergeCell ref="K39:AH39"/>
    <mergeCell ref="L47:O47"/>
    <mergeCell ref="Q47:T47"/>
    <mergeCell ref="AI34:AK34"/>
    <mergeCell ref="C45:J45"/>
    <mergeCell ref="U47:AH47"/>
    <mergeCell ref="B47:J47"/>
    <mergeCell ref="K41:AH41"/>
    <mergeCell ref="AI41:AK41"/>
    <mergeCell ref="B53:J55"/>
    <mergeCell ref="K43:AH43"/>
    <mergeCell ref="K50:M50"/>
    <mergeCell ref="K51:M51"/>
    <mergeCell ref="K52:M52"/>
    <mergeCell ref="AF52:AH52"/>
    <mergeCell ref="K53:M53"/>
    <mergeCell ref="B25:E25"/>
    <mergeCell ref="F25:AK25"/>
    <mergeCell ref="B26:J26"/>
    <mergeCell ref="K26:AH26"/>
    <mergeCell ref="AI26:AK26"/>
    <mergeCell ref="AI49:AK49"/>
    <mergeCell ref="AI50:AK50"/>
    <mergeCell ref="AI51:AK51"/>
    <mergeCell ref="C46:J46"/>
    <mergeCell ref="K46:AH46"/>
    <mergeCell ref="AI46:AK46"/>
    <mergeCell ref="AI47:AK47"/>
    <mergeCell ref="Y54:AB54"/>
    <mergeCell ref="K45:AH45"/>
    <mergeCell ref="AI45:AK45"/>
    <mergeCell ref="K38:AH38"/>
    <mergeCell ref="AI38:AK38"/>
    <mergeCell ref="C32:J32"/>
    <mergeCell ref="C33:J33"/>
    <mergeCell ref="C34:J34"/>
    <mergeCell ref="C35:J35"/>
    <mergeCell ref="C36:J36"/>
    <mergeCell ref="B37:B46"/>
    <mergeCell ref="C37:J37"/>
    <mergeCell ref="C38:J38"/>
    <mergeCell ref="C39:J39"/>
    <mergeCell ref="C40:J40"/>
    <mergeCell ref="C41:J41"/>
    <mergeCell ref="C42:J42"/>
    <mergeCell ref="B48:J51"/>
    <mergeCell ref="K48:M48"/>
    <mergeCell ref="N48:AH48"/>
    <mergeCell ref="K49:M49"/>
    <mergeCell ref="N49:AH49"/>
    <mergeCell ref="N50:AH50"/>
    <mergeCell ref="N51:AH51"/>
    <mergeCell ref="B52:F52"/>
    <mergeCell ref="G52:J52"/>
    <mergeCell ref="N52:P52"/>
    <mergeCell ref="Q52:S52"/>
    <mergeCell ref="T52:V52"/>
    <mergeCell ref="W52:Y52"/>
    <mergeCell ref="Z52:AB52"/>
    <mergeCell ref="AC52:AE52"/>
    <mergeCell ref="Y53:AB53"/>
    <mergeCell ref="AC53:AF55"/>
    <mergeCell ref="AG53:AK55"/>
    <mergeCell ref="K54:M54"/>
    <mergeCell ref="N54:W54"/>
    <mergeCell ref="N55:AA55"/>
    <mergeCell ref="A56:A59"/>
    <mergeCell ref="B56:J57"/>
    <mergeCell ref="L56:AK56"/>
    <mergeCell ref="L57:U57"/>
    <mergeCell ref="W57:AF57"/>
    <mergeCell ref="AG57:AH57"/>
    <mergeCell ref="AI57:AK57"/>
    <mergeCell ref="B58:J58"/>
    <mergeCell ref="K58:AK58"/>
    <mergeCell ref="B59:J59"/>
    <mergeCell ref="K59:AK59"/>
    <mergeCell ref="A25:A55"/>
    <mergeCell ref="B27:B36"/>
    <mergeCell ref="C27:J27"/>
    <mergeCell ref="C28:J28"/>
    <mergeCell ref="C29:J29"/>
    <mergeCell ref="C30:J30"/>
    <mergeCell ref="C31:J31"/>
  </mergeCells>
  <phoneticPr fontId="1"/>
  <conditionalFormatting sqref="L5:T6">
    <cfRule type="expression" dxfId="65" priority="16">
      <formula>AND(F5="✔",L5="")</formula>
    </cfRule>
  </conditionalFormatting>
  <conditionalFormatting sqref="Y7:AK11">
    <cfRule type="expression" dxfId="64" priority="10">
      <formula>LEN(Y7)&gt;100</formula>
    </cfRule>
    <cfRule type="expression" dxfId="63" priority="15">
      <formula>AND($L$5&lt;&gt;"00 基礎分野",$Y$7="")</formula>
    </cfRule>
  </conditionalFormatting>
  <conditionalFormatting sqref="Y53:AB54 N54:W54 N55:AA55 K58:AK59 F12 L12 R12 AF14:AG14 G15 I15 L15 N15 F16:AK16 F19:AK19 F25:AK25 K48:AE51 AI48:AK51 C27:AK46 M10:R10 F10:K11 K56">
    <cfRule type="containsBlanks" dxfId="62" priority="17">
      <formula>LEN(TRIM(C10))=0</formula>
    </cfRule>
  </conditionalFormatting>
  <conditionalFormatting sqref="M10:R10 F10:K11 F13:K13">
    <cfRule type="cellIs" dxfId="61" priority="14" operator="equal">
      <formula>"令和　　年　　月　　日"</formula>
    </cfRule>
  </conditionalFormatting>
  <conditionalFormatting sqref="V12:AF12">
    <cfRule type="expression" dxfId="60" priority="13">
      <formula>AND($R$12="✔",$V$12="")</formula>
    </cfRule>
  </conditionalFormatting>
  <conditionalFormatting sqref="K47 P47">
    <cfRule type="expression" dxfId="59" priority="12">
      <formula>COUNTA($K$47,$P$47)=0</formula>
    </cfRule>
  </conditionalFormatting>
  <conditionalFormatting sqref="AI47:AK47">
    <cfRule type="expression" dxfId="58" priority="11">
      <formula>AND($P$47="✔",$AI$47="")</formula>
    </cfRule>
  </conditionalFormatting>
  <conditionalFormatting sqref="F19:AK19">
    <cfRule type="expression" dxfId="57" priority="9">
      <formula>LEN(F19)&gt;200</formula>
    </cfRule>
  </conditionalFormatting>
  <conditionalFormatting sqref="F25:AK25">
    <cfRule type="expression" dxfId="56" priority="8">
      <formula>LEN(F25)&gt;250</formula>
    </cfRule>
  </conditionalFormatting>
  <conditionalFormatting sqref="M7">
    <cfRule type="containsBlanks" dxfId="55" priority="7">
      <formula>LEN(TRIM(M7))=0</formula>
    </cfRule>
  </conditionalFormatting>
  <conditionalFormatting sqref="S7">
    <cfRule type="containsBlanks" dxfId="54" priority="6">
      <formula>LEN(TRIM(S7))=0</formula>
    </cfRule>
  </conditionalFormatting>
  <conditionalFormatting sqref="F7">
    <cfRule type="containsBlanks" dxfId="53" priority="5">
      <formula>LEN(TRIM(F7))=0</formula>
    </cfRule>
  </conditionalFormatting>
  <conditionalFormatting sqref="F13:K13">
    <cfRule type="containsBlanks" dxfId="52" priority="4">
      <formula>LEN(TRIM(F13))=0</formula>
    </cfRule>
  </conditionalFormatting>
  <conditionalFormatting sqref="AI57">
    <cfRule type="cellIs" dxfId="51" priority="1" operator="lessThanOrEqual">
      <formula>1</formula>
    </cfRule>
  </conditionalFormatting>
  <conditionalFormatting sqref="K57">
    <cfRule type="expression" dxfId="50" priority="3">
      <formula>($K$57="")*($V$57="")</formula>
    </cfRule>
  </conditionalFormatting>
  <conditionalFormatting sqref="V57">
    <cfRule type="expression" dxfId="49" priority="2">
      <formula>($K$57="")*($V$57="")</formula>
    </cfRule>
  </conditionalFormatting>
  <dataValidations count="6">
    <dataValidation type="list" allowBlank="1" showInputMessage="1" showErrorMessage="1" sqref="L5:T6">
      <formula1>訓練分野</formula1>
    </dataValidation>
    <dataValidation allowBlank="1" showInputMessage="1" showErrorMessage="1" prompt="日付形式で入力してください。" sqref="F10:K11 M10:R10 F13:K13"/>
    <dataValidation type="list" allowBlank="1" showInputMessage="1" showErrorMessage="1" sqref="P47 S7 AH20:AH24 AA17 T17:T18 L17:L18 F17:F18 R12 L12 F12 M7 F7 K47 K56:K57 V57">
      <formula1>"✔"</formula1>
    </dataValidation>
    <dataValidation type="list" allowBlank="1" showInputMessage="1" showErrorMessage="1" prompt="実施する項目を選択してください。" sqref="K48:M51">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55:AA55"/>
    <dataValidation allowBlank="1" showInputMessage="1" showErrorMessage="1" prompt="様式第８号に記載した金額を記載してください。" sqref="Y53:AB53"/>
  </dataValidations>
  <printOptions horizontalCentered="1"/>
  <pageMargins left="0.59055118110236227" right="0.19685039370078741" top="0.19685039370078741" bottom="0.19685039370078741" header="7.874015748031496E-2" footer="7.874015748031496E-2"/>
  <pageSetup paperSize="9" scale="68" orientation="portrait" r:id="rId1"/>
  <headerFooter>
    <oddFooter>&amp;R（平成28年10月開講訓練科から適用）</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2:AQ149"/>
  <sheetViews>
    <sheetView tabSelected="1" view="pageBreakPreview" zoomScaleNormal="100" zoomScaleSheetLayoutView="100" workbookViewId="0">
      <selection activeCell="E20" sqref="E20:AD23"/>
    </sheetView>
  </sheetViews>
  <sheetFormatPr defaultRowHeight="13.5"/>
  <cols>
    <col min="1" max="33" width="3.625" customWidth="1"/>
  </cols>
  <sheetData>
    <row r="2" spans="1:43">
      <c r="A2" s="80"/>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1"/>
    </row>
    <row r="3" spans="1:43" ht="14.25" customHeight="1">
      <c r="A3" s="467" t="s">
        <v>414</v>
      </c>
      <c r="B3" s="467"/>
      <c r="C3" s="467"/>
      <c r="D3" s="467"/>
      <c r="E3" s="468" t="e">
        <f>MONTH($E$17)</f>
        <v>#VALUE!</v>
      </c>
      <c r="F3" s="468"/>
      <c r="G3" s="80"/>
      <c r="H3" s="469" t="s">
        <v>98</v>
      </c>
      <c r="I3" s="469"/>
      <c r="J3" s="469"/>
      <c r="K3" s="469"/>
      <c r="L3" s="80"/>
      <c r="M3" s="80"/>
      <c r="N3" s="470"/>
      <c r="O3" s="470"/>
      <c r="P3" s="470"/>
      <c r="Q3" s="470"/>
      <c r="R3" s="470"/>
      <c r="S3" s="470"/>
      <c r="T3" s="470"/>
      <c r="U3" s="470"/>
      <c r="V3" s="470"/>
      <c r="W3" s="470"/>
      <c r="X3" s="470"/>
      <c r="Y3" s="470"/>
      <c r="Z3" s="470"/>
      <c r="AA3" s="470"/>
      <c r="AB3" s="470"/>
      <c r="AC3" s="470"/>
      <c r="AD3" s="80"/>
      <c r="AE3" s="1"/>
    </row>
    <row r="4" spans="1:43" ht="14.25" customHeight="1">
      <c r="A4" s="467"/>
      <c r="B4" s="467"/>
      <c r="C4" s="467"/>
      <c r="D4" s="467"/>
      <c r="E4" s="468"/>
      <c r="F4" s="468"/>
      <c r="G4" s="80"/>
      <c r="H4" s="469"/>
      <c r="I4" s="469"/>
      <c r="J4" s="469"/>
      <c r="K4" s="469"/>
      <c r="L4" s="80"/>
      <c r="M4" s="80"/>
      <c r="N4" s="470"/>
      <c r="O4" s="470"/>
      <c r="P4" s="470"/>
      <c r="Q4" s="470"/>
      <c r="R4" s="470"/>
      <c r="S4" s="470"/>
      <c r="T4" s="470"/>
      <c r="U4" s="470"/>
      <c r="V4" s="470"/>
      <c r="W4" s="470"/>
      <c r="X4" s="470"/>
      <c r="Y4" s="470"/>
      <c r="Z4" s="470"/>
      <c r="AA4" s="470"/>
      <c r="AB4" s="470"/>
      <c r="AC4" s="470"/>
      <c r="AD4" s="80"/>
      <c r="AE4" s="1"/>
    </row>
    <row r="5" spans="1:43">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1"/>
    </row>
    <row r="6" spans="1:43">
      <c r="AE6" s="1"/>
    </row>
    <row r="7" spans="1:43" ht="17.100000000000001" customHeight="1">
      <c r="A7" s="471" t="str">
        <f>AI7</f>
        <v>●実践コース</v>
      </c>
      <c r="B7" s="471"/>
      <c r="C7" s="471"/>
      <c r="D7" s="471"/>
      <c r="E7" s="471"/>
      <c r="F7" s="471"/>
      <c r="G7" s="471"/>
      <c r="H7" s="1"/>
      <c r="I7" s="1"/>
      <c r="J7" s="1"/>
      <c r="K7" s="1"/>
      <c r="L7" s="1"/>
      <c r="M7" s="1"/>
      <c r="N7" s="1"/>
      <c r="O7" s="1"/>
      <c r="P7" s="496" t="str">
        <f>AI13</f>
        <v>＜5-04-42-002-03-0000＞</v>
      </c>
      <c r="Q7" s="496"/>
      <c r="R7" s="496"/>
      <c r="S7" s="496"/>
      <c r="T7" s="496"/>
      <c r="U7" s="496"/>
      <c r="V7" s="496"/>
      <c r="W7" s="496"/>
      <c r="X7" s="496"/>
      <c r="Y7" s="496"/>
      <c r="Z7" s="496"/>
      <c r="AA7" s="496"/>
      <c r="AB7" s="496"/>
      <c r="AC7" s="496"/>
      <c r="AD7" s="496"/>
      <c r="AE7" s="1"/>
      <c r="AG7" s="429" t="s">
        <v>51</v>
      </c>
      <c r="AH7" s="429"/>
      <c r="AI7" s="891" t="s">
        <v>263</v>
      </c>
      <c r="AJ7" s="891"/>
      <c r="AK7" s="891"/>
      <c r="AL7" s="891"/>
      <c r="AM7" s="891"/>
      <c r="AO7" s="434" t="str">
        <f>IF(AI7="●基礎コース","001","002")</f>
        <v>002</v>
      </c>
      <c r="AP7" s="434"/>
    </row>
    <row r="8" spans="1:43" ht="17.100000000000001" customHeight="1">
      <c r="A8" s="471"/>
      <c r="B8" s="471"/>
      <c r="C8" s="471"/>
      <c r="D8" s="471"/>
      <c r="E8" s="471"/>
      <c r="F8" s="471"/>
      <c r="G8" s="471"/>
      <c r="H8" s="1"/>
      <c r="I8" s="1"/>
      <c r="J8" s="1"/>
      <c r="K8" s="1"/>
      <c r="L8" s="1"/>
      <c r="M8" s="1"/>
      <c r="N8" s="1"/>
      <c r="O8" s="1"/>
      <c r="P8" s="496"/>
      <c r="Q8" s="496"/>
      <c r="R8" s="496"/>
      <c r="S8" s="496"/>
      <c r="T8" s="496"/>
      <c r="U8" s="496"/>
      <c r="V8" s="496"/>
      <c r="W8" s="496"/>
      <c r="X8" s="496"/>
      <c r="Y8" s="496"/>
      <c r="Z8" s="496"/>
      <c r="AA8" s="496"/>
      <c r="AB8" s="496"/>
      <c r="AC8" s="496"/>
      <c r="AD8" s="496"/>
      <c r="AE8" s="1"/>
      <c r="AG8" s="429"/>
      <c r="AH8" s="429"/>
      <c r="AI8" s="891"/>
      <c r="AJ8" s="891"/>
      <c r="AK8" s="891"/>
      <c r="AL8" s="891"/>
      <c r="AM8" s="891"/>
      <c r="AO8" s="434"/>
      <c r="AP8" s="434"/>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29" t="s">
        <v>52</v>
      </c>
      <c r="AH9" s="429"/>
      <c r="AI9" s="891" t="s">
        <v>330</v>
      </c>
      <c r="AJ9" s="891"/>
      <c r="AK9" s="891"/>
      <c r="AL9" s="891"/>
      <c r="AM9" s="891"/>
      <c r="AO9" s="434" t="str">
        <f>VLOOKUP(AI9,分野!A1:B20,2)</f>
        <v>03</v>
      </c>
      <c r="AP9" s="434"/>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29"/>
      <c r="AH10" s="429"/>
      <c r="AI10" s="891"/>
      <c r="AJ10" s="891"/>
      <c r="AK10" s="891"/>
      <c r="AL10" s="891"/>
      <c r="AM10" s="891"/>
      <c r="AO10" s="434"/>
      <c r="AP10" s="434"/>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36" t="s">
        <v>53</v>
      </c>
      <c r="AH11" s="436"/>
      <c r="AI11" s="437" t="s">
        <v>264</v>
      </c>
      <c r="AJ11" s="437"/>
      <c r="AK11" s="437"/>
      <c r="AL11" s="437"/>
      <c r="AM11" s="437"/>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36"/>
      <c r="AH12" s="436"/>
      <c r="AI12" s="437"/>
      <c r="AJ12" s="437"/>
      <c r="AK12" s="437"/>
      <c r="AL12" s="437"/>
      <c r="AM12" s="437"/>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29" t="s">
        <v>55</v>
      </c>
      <c r="AH13" s="429"/>
      <c r="AI13" s="438" t="str">
        <f>"＜5-04-42-"&amp;AO7&amp;"-"&amp;AO9&amp;"-"&amp;AI11&amp;"＞"</f>
        <v>＜5-04-42-002-03-0000＞</v>
      </c>
      <c r="AJ13" s="438"/>
      <c r="AK13" s="438"/>
      <c r="AL13" s="438"/>
      <c r="AM13" s="438"/>
      <c r="AN13" s="3"/>
      <c r="AO13" s="439" t="s">
        <v>97</v>
      </c>
      <c r="AP13" s="439"/>
      <c r="AQ13" s="439"/>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29"/>
      <c r="AH14" s="429"/>
      <c r="AI14" s="438"/>
      <c r="AJ14" s="438"/>
      <c r="AK14" s="438"/>
      <c r="AL14" s="438"/>
      <c r="AM14" s="438"/>
      <c r="AN14" s="3"/>
      <c r="AO14" s="439"/>
      <c r="AP14" s="439"/>
      <c r="AQ14" s="439"/>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29" t="s">
        <v>56</v>
      </c>
      <c r="AH15" s="429"/>
      <c r="AI15" s="440" t="str">
        <f>新５号!F8</f>
        <v/>
      </c>
      <c r="AJ15" s="440"/>
      <c r="AK15" s="440"/>
      <c r="AL15" s="440"/>
      <c r="AM15" s="440"/>
    </row>
    <row r="16" spans="1:43" ht="9.9499999999999993" customHeight="1">
      <c r="AG16" s="429"/>
      <c r="AH16" s="429"/>
      <c r="AI16" s="440"/>
      <c r="AJ16" s="440"/>
      <c r="AK16" s="440"/>
      <c r="AL16" s="440"/>
      <c r="AM16" s="440"/>
    </row>
    <row r="17" spans="1:30" ht="12" customHeight="1">
      <c r="A17" s="322" t="s">
        <v>0</v>
      </c>
      <c r="B17" s="322"/>
      <c r="C17" s="322"/>
      <c r="D17" s="322"/>
      <c r="E17" s="361" t="str">
        <f>新５号!F14</f>
        <v/>
      </c>
      <c r="F17" s="317"/>
      <c r="G17" s="317"/>
      <c r="H17" s="317"/>
      <c r="I17" s="317"/>
      <c r="J17" s="317"/>
      <c r="K17" s="282" t="s">
        <v>11</v>
      </c>
      <c r="L17" s="282"/>
      <c r="M17" s="317" t="str">
        <f>新５号!M14</f>
        <v/>
      </c>
      <c r="N17" s="317"/>
      <c r="O17" s="317"/>
      <c r="P17" s="317"/>
      <c r="Q17" s="317"/>
      <c r="R17" s="318"/>
      <c r="S17" s="472" t="s">
        <v>9</v>
      </c>
      <c r="T17" s="338"/>
      <c r="U17" s="338"/>
      <c r="V17" s="844" t="str">
        <f>CONCATENATE(TEXT(TIME(新５号!$G$15,新５号!$I$15,),"h時mm分～"),TEXT(TIME(新５号!$L$15,新５号!$N$15,),"h時mm分"))</f>
        <v>9時00分～14時00分</v>
      </c>
      <c r="W17" s="845"/>
      <c r="X17" s="845"/>
      <c r="Y17" s="846"/>
      <c r="Z17" s="472" t="s">
        <v>8</v>
      </c>
      <c r="AA17" s="338"/>
      <c r="AB17" s="338"/>
      <c r="AC17" s="473" t="e">
        <f>ROUNDUP(DAYS360(E17,M17)/30,0)</f>
        <v>#VALUE!</v>
      </c>
      <c r="AD17" s="474"/>
    </row>
    <row r="18" spans="1:30" ht="12" customHeight="1">
      <c r="A18" s="322"/>
      <c r="B18" s="322"/>
      <c r="C18" s="322"/>
      <c r="D18" s="322"/>
      <c r="E18" s="362"/>
      <c r="F18" s="319"/>
      <c r="G18" s="319"/>
      <c r="H18" s="319"/>
      <c r="I18" s="319"/>
      <c r="J18" s="319"/>
      <c r="K18" s="285"/>
      <c r="L18" s="285"/>
      <c r="M18" s="319"/>
      <c r="N18" s="319"/>
      <c r="O18" s="319"/>
      <c r="P18" s="319"/>
      <c r="Q18" s="319"/>
      <c r="R18" s="320"/>
      <c r="S18" s="338"/>
      <c r="T18" s="338"/>
      <c r="U18" s="338"/>
      <c r="V18" s="847"/>
      <c r="W18" s="848"/>
      <c r="X18" s="848"/>
      <c r="Y18" s="849"/>
      <c r="Z18" s="338"/>
      <c r="AA18" s="338"/>
      <c r="AB18" s="338"/>
      <c r="AC18" s="475"/>
      <c r="AD18" s="476"/>
    </row>
    <row r="19" spans="1:30" ht="12" customHeight="1">
      <c r="A19" s="326"/>
      <c r="B19" s="326"/>
      <c r="C19" s="326"/>
      <c r="D19" s="326"/>
      <c r="E19" s="483"/>
      <c r="F19" s="484"/>
      <c r="G19" s="484"/>
      <c r="H19" s="484"/>
      <c r="I19" s="484"/>
      <c r="J19" s="484"/>
      <c r="K19" s="288"/>
      <c r="L19" s="288"/>
      <c r="M19" s="484"/>
      <c r="N19" s="484"/>
      <c r="O19" s="484"/>
      <c r="P19" s="484"/>
      <c r="Q19" s="484"/>
      <c r="R19" s="486"/>
      <c r="S19" s="338"/>
      <c r="T19" s="338"/>
      <c r="U19" s="338"/>
      <c r="V19" s="850"/>
      <c r="W19" s="851"/>
      <c r="X19" s="851"/>
      <c r="Y19" s="852"/>
      <c r="Z19" s="338"/>
      <c r="AA19" s="338"/>
      <c r="AB19" s="338"/>
      <c r="AC19" s="477"/>
      <c r="AD19" s="478"/>
    </row>
    <row r="20" spans="1:30" ht="12" customHeight="1">
      <c r="A20" s="448" t="s">
        <v>1</v>
      </c>
      <c r="B20" s="448"/>
      <c r="C20" s="448"/>
      <c r="D20" s="448"/>
      <c r="E20" s="856"/>
      <c r="F20" s="857"/>
      <c r="G20" s="857"/>
      <c r="H20" s="857"/>
      <c r="I20" s="857"/>
      <c r="J20" s="857"/>
      <c r="K20" s="857"/>
      <c r="L20" s="857"/>
      <c r="M20" s="857"/>
      <c r="N20" s="857"/>
      <c r="O20" s="857"/>
      <c r="P20" s="857"/>
      <c r="Q20" s="857"/>
      <c r="R20" s="857"/>
      <c r="S20" s="857"/>
      <c r="T20" s="857"/>
      <c r="U20" s="857"/>
      <c r="V20" s="857"/>
      <c r="W20" s="857"/>
      <c r="X20" s="857"/>
      <c r="Y20" s="857"/>
      <c r="Z20" s="857"/>
      <c r="AA20" s="857"/>
      <c r="AB20" s="857"/>
      <c r="AC20" s="857"/>
      <c r="AD20" s="858"/>
    </row>
    <row r="21" spans="1:30" ht="12" customHeight="1">
      <c r="A21" s="448"/>
      <c r="B21" s="448"/>
      <c r="C21" s="448"/>
      <c r="D21" s="448"/>
      <c r="E21" s="859"/>
      <c r="F21" s="860"/>
      <c r="G21" s="860"/>
      <c r="H21" s="860"/>
      <c r="I21" s="860"/>
      <c r="J21" s="860"/>
      <c r="K21" s="860"/>
      <c r="L21" s="860"/>
      <c r="M21" s="860"/>
      <c r="N21" s="860"/>
      <c r="O21" s="860"/>
      <c r="P21" s="860"/>
      <c r="Q21" s="860"/>
      <c r="R21" s="860"/>
      <c r="S21" s="860"/>
      <c r="T21" s="860"/>
      <c r="U21" s="860"/>
      <c r="V21" s="860"/>
      <c r="W21" s="860"/>
      <c r="X21" s="860"/>
      <c r="Y21" s="860"/>
      <c r="Z21" s="860"/>
      <c r="AA21" s="860"/>
      <c r="AB21" s="860"/>
      <c r="AC21" s="860"/>
      <c r="AD21" s="861"/>
    </row>
    <row r="22" spans="1:30" ht="12" customHeight="1">
      <c r="A22" s="448"/>
      <c r="B22" s="448"/>
      <c r="C22" s="448"/>
      <c r="D22" s="448"/>
      <c r="E22" s="859"/>
      <c r="F22" s="860"/>
      <c r="G22" s="860"/>
      <c r="H22" s="860"/>
      <c r="I22" s="860"/>
      <c r="J22" s="860"/>
      <c r="K22" s="860"/>
      <c r="L22" s="860"/>
      <c r="M22" s="860"/>
      <c r="N22" s="860"/>
      <c r="O22" s="860"/>
      <c r="P22" s="860"/>
      <c r="Q22" s="860"/>
      <c r="R22" s="860"/>
      <c r="S22" s="860"/>
      <c r="T22" s="860"/>
      <c r="U22" s="860"/>
      <c r="V22" s="860"/>
      <c r="W22" s="860"/>
      <c r="X22" s="860"/>
      <c r="Y22" s="860"/>
      <c r="Z22" s="860"/>
      <c r="AA22" s="860"/>
      <c r="AB22" s="860"/>
      <c r="AC22" s="860"/>
      <c r="AD22" s="861"/>
    </row>
    <row r="23" spans="1:30" ht="12" customHeight="1">
      <c r="A23" s="448"/>
      <c r="B23" s="448"/>
      <c r="C23" s="448"/>
      <c r="D23" s="448"/>
      <c r="E23" s="862"/>
      <c r="F23" s="863"/>
      <c r="G23" s="863"/>
      <c r="H23" s="863"/>
      <c r="I23" s="863"/>
      <c r="J23" s="863"/>
      <c r="K23" s="863"/>
      <c r="L23" s="863"/>
      <c r="M23" s="863"/>
      <c r="N23" s="863"/>
      <c r="O23" s="863"/>
      <c r="P23" s="863"/>
      <c r="Q23" s="863"/>
      <c r="R23" s="863"/>
      <c r="S23" s="863"/>
      <c r="T23" s="863"/>
      <c r="U23" s="863"/>
      <c r="V23" s="863"/>
      <c r="W23" s="863"/>
      <c r="X23" s="863"/>
      <c r="Y23" s="863"/>
      <c r="Z23" s="863"/>
      <c r="AA23" s="863"/>
      <c r="AB23" s="863"/>
      <c r="AC23" s="863"/>
      <c r="AD23" s="864"/>
    </row>
    <row r="24" spans="1:30" ht="12" customHeight="1">
      <c r="A24" s="448" t="s">
        <v>2</v>
      </c>
      <c r="B24" s="448"/>
      <c r="C24" s="448"/>
      <c r="D24" s="448"/>
      <c r="E24" s="449">
        <f>新５号!F19</f>
        <v>0</v>
      </c>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1"/>
    </row>
    <row r="25" spans="1:30" ht="12" customHeight="1">
      <c r="A25" s="448"/>
      <c r="B25" s="448"/>
      <c r="C25" s="448"/>
      <c r="D25" s="448"/>
      <c r="E25" s="452"/>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4"/>
    </row>
    <row r="26" spans="1:30" ht="12" customHeight="1">
      <c r="A26" s="448"/>
      <c r="B26" s="448"/>
      <c r="C26" s="448"/>
      <c r="D26" s="448"/>
      <c r="E26" s="452"/>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454"/>
    </row>
    <row r="27" spans="1:30" ht="12" customHeight="1">
      <c r="A27" s="448"/>
      <c r="B27" s="448"/>
      <c r="C27" s="448"/>
      <c r="D27" s="448"/>
      <c r="E27" s="455"/>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7"/>
    </row>
    <row r="28" spans="1:30">
      <c r="A28" s="458" t="s">
        <v>3</v>
      </c>
      <c r="B28" s="459"/>
      <c r="C28" s="459"/>
      <c r="D28" s="460"/>
      <c r="E28" s="865"/>
      <c r="F28" s="866"/>
      <c r="G28" s="866"/>
      <c r="H28" s="866"/>
      <c r="I28" s="866"/>
      <c r="J28" s="866"/>
      <c r="K28" s="866"/>
      <c r="L28" s="866"/>
      <c r="M28" s="866"/>
      <c r="N28" s="866"/>
      <c r="O28" s="866"/>
      <c r="P28" s="866"/>
      <c r="Q28" s="866"/>
      <c r="R28" s="866"/>
      <c r="S28" s="415" t="s">
        <v>12</v>
      </c>
      <c r="T28" s="415"/>
      <c r="U28" s="415"/>
      <c r="V28" s="497">
        <f>新５号!Y7</f>
        <v>0</v>
      </c>
      <c r="W28" s="498"/>
      <c r="X28" s="498"/>
      <c r="Y28" s="498"/>
      <c r="Z28" s="498"/>
      <c r="AA28" s="498"/>
      <c r="AB28" s="498"/>
      <c r="AC28" s="498"/>
      <c r="AD28" s="499"/>
    </row>
    <row r="29" spans="1:30">
      <c r="A29" s="461"/>
      <c r="B29" s="462"/>
      <c r="C29" s="462"/>
      <c r="D29" s="463"/>
      <c r="E29" s="509"/>
      <c r="F29" s="510"/>
      <c r="G29" s="510"/>
      <c r="H29" s="510"/>
      <c r="I29" s="510"/>
      <c r="J29" s="510"/>
      <c r="K29" s="510"/>
      <c r="L29" s="510"/>
      <c r="M29" s="510"/>
      <c r="N29" s="510"/>
      <c r="O29" s="510"/>
      <c r="P29" s="510"/>
      <c r="Q29" s="510"/>
      <c r="R29" s="511"/>
      <c r="S29" s="416"/>
      <c r="T29" s="416"/>
      <c r="U29" s="416"/>
      <c r="V29" s="500"/>
      <c r="W29" s="501"/>
      <c r="X29" s="501"/>
      <c r="Y29" s="501"/>
      <c r="Z29" s="501"/>
      <c r="AA29" s="501"/>
      <c r="AB29" s="501"/>
      <c r="AC29" s="501"/>
      <c r="AD29" s="502"/>
    </row>
    <row r="30" spans="1:30">
      <c r="A30" s="461"/>
      <c r="B30" s="462"/>
      <c r="C30" s="462"/>
      <c r="D30" s="463"/>
      <c r="E30" s="509"/>
      <c r="F30" s="510"/>
      <c r="G30" s="510"/>
      <c r="H30" s="510"/>
      <c r="I30" s="510"/>
      <c r="J30" s="510"/>
      <c r="K30" s="510"/>
      <c r="L30" s="510"/>
      <c r="M30" s="510"/>
      <c r="N30" s="510"/>
      <c r="O30" s="510"/>
      <c r="P30" s="510"/>
      <c r="Q30" s="510"/>
      <c r="R30" s="511"/>
      <c r="S30" s="416"/>
      <c r="T30" s="416"/>
      <c r="U30" s="416"/>
      <c r="V30" s="500"/>
      <c r="W30" s="501"/>
      <c r="X30" s="501"/>
      <c r="Y30" s="501"/>
      <c r="Z30" s="501"/>
      <c r="AA30" s="501"/>
      <c r="AB30" s="501"/>
      <c r="AC30" s="501"/>
      <c r="AD30" s="502"/>
    </row>
    <row r="31" spans="1:30">
      <c r="A31" s="464"/>
      <c r="B31" s="465"/>
      <c r="C31" s="465"/>
      <c r="D31" s="466"/>
      <c r="E31" s="509"/>
      <c r="F31" s="510"/>
      <c r="G31" s="510"/>
      <c r="H31" s="510"/>
      <c r="I31" s="510"/>
      <c r="J31" s="510"/>
      <c r="K31" s="510"/>
      <c r="L31" s="510"/>
      <c r="M31" s="510"/>
      <c r="N31" s="510"/>
      <c r="O31" s="510"/>
      <c r="P31" s="510"/>
      <c r="Q31" s="510"/>
      <c r="R31" s="511"/>
      <c r="S31" s="416"/>
      <c r="T31" s="416"/>
      <c r="U31" s="416"/>
      <c r="V31" s="503"/>
      <c r="W31" s="504"/>
      <c r="X31" s="504"/>
      <c r="Y31" s="504"/>
      <c r="Z31" s="504"/>
      <c r="AA31" s="504"/>
      <c r="AB31" s="504"/>
      <c r="AC31" s="504"/>
      <c r="AD31" s="505"/>
    </row>
    <row r="32" spans="1:30" ht="18.600000000000001" customHeight="1">
      <c r="A32" s="263" t="s">
        <v>14</v>
      </c>
      <c r="B32" s="264"/>
      <c r="C32" s="264"/>
      <c r="D32" s="265"/>
      <c r="E32" s="895" t="s">
        <v>298</v>
      </c>
      <c r="F32" s="896"/>
      <c r="G32" s="896"/>
      <c r="H32" s="896"/>
      <c r="I32" s="896"/>
      <c r="J32" s="896"/>
      <c r="K32" s="896"/>
      <c r="L32" s="896"/>
      <c r="M32" s="896"/>
      <c r="N32" s="896"/>
      <c r="O32" s="896"/>
      <c r="P32" s="896"/>
      <c r="Q32" s="896"/>
      <c r="R32" s="896"/>
      <c r="S32" s="433" t="s">
        <v>13</v>
      </c>
      <c r="T32" s="433"/>
      <c r="U32" s="433"/>
      <c r="V32" s="430" t="str">
        <f>新５号!AB15</f>
        <v/>
      </c>
      <c r="W32" s="431"/>
      <c r="X32" s="431"/>
      <c r="Y32" s="431"/>
      <c r="Z32" s="431"/>
      <c r="AA32" s="431"/>
      <c r="AB32" s="431"/>
      <c r="AC32" s="431"/>
      <c r="AD32" s="432"/>
    </row>
    <row r="33" spans="1:31" ht="18.600000000000001" customHeight="1">
      <c r="A33" s="892"/>
      <c r="B33" s="893"/>
      <c r="C33" s="893"/>
      <c r="D33" s="894"/>
      <c r="E33" s="897"/>
      <c r="F33" s="898"/>
      <c r="G33" s="898"/>
      <c r="H33" s="898"/>
      <c r="I33" s="898"/>
      <c r="J33" s="898"/>
      <c r="K33" s="898"/>
      <c r="L33" s="898"/>
      <c r="M33" s="898"/>
      <c r="N33" s="898"/>
      <c r="O33" s="898"/>
      <c r="P33" s="898"/>
      <c r="Q33" s="898"/>
      <c r="R33" s="898"/>
      <c r="S33" s="409" t="s">
        <v>303</v>
      </c>
      <c r="T33" s="899"/>
      <c r="U33" s="899"/>
      <c r="V33" s="853"/>
      <c r="W33" s="854"/>
      <c r="X33" s="854"/>
      <c r="Y33" s="854"/>
      <c r="Z33" s="854"/>
      <c r="AA33" s="854"/>
      <c r="AB33" s="854"/>
      <c r="AC33" s="854"/>
      <c r="AD33" s="855"/>
      <c r="AE33" s="93"/>
    </row>
    <row r="34" spans="1:31" ht="24" customHeight="1">
      <c r="A34" s="321" t="s">
        <v>4</v>
      </c>
      <c r="B34" s="321"/>
      <c r="C34" s="321"/>
      <c r="D34" s="321"/>
      <c r="E34" s="867" t="s">
        <v>405</v>
      </c>
      <c r="F34" s="868"/>
      <c r="G34" s="868"/>
      <c r="H34" s="869"/>
      <c r="I34" s="395">
        <f>新５号!AG53</f>
        <v>0</v>
      </c>
      <c r="J34" s="395"/>
      <c r="K34" s="395"/>
      <c r="L34" s="395"/>
      <c r="M34" s="396"/>
      <c r="N34" s="392"/>
      <c r="O34" s="393"/>
      <c r="P34" s="393"/>
      <c r="Q34" s="394"/>
      <c r="R34" s="389"/>
      <c r="S34" s="390"/>
      <c r="T34" s="390"/>
      <c r="U34" s="391"/>
      <c r="V34" s="27"/>
      <c r="W34" s="28"/>
      <c r="X34" s="28"/>
      <c r="Y34" s="28"/>
      <c r="Z34" s="28"/>
      <c r="AA34" s="28"/>
      <c r="AB34" s="28"/>
      <c r="AC34" s="28"/>
      <c r="AD34" s="29"/>
    </row>
    <row r="35" spans="1:31" ht="24" customHeight="1">
      <c r="A35" s="321"/>
      <c r="B35" s="321"/>
      <c r="C35" s="321"/>
      <c r="D35" s="321"/>
      <c r="E35" s="868"/>
      <c r="F35" s="868"/>
      <c r="G35" s="868"/>
      <c r="H35" s="869"/>
      <c r="I35" s="397"/>
      <c r="J35" s="397"/>
      <c r="K35" s="397"/>
      <c r="L35" s="397"/>
      <c r="M35" s="398"/>
      <c r="N35" s="386"/>
      <c r="O35" s="387"/>
      <c r="P35" s="387"/>
      <c r="Q35" s="388"/>
      <c r="R35" s="426"/>
      <c r="S35" s="427"/>
      <c r="T35" s="427"/>
      <c r="U35" s="428"/>
      <c r="V35" s="30"/>
      <c r="W35" s="31"/>
      <c r="X35" s="31"/>
      <c r="Y35" s="31"/>
      <c r="Z35" s="31"/>
      <c r="AA35" s="31"/>
      <c r="AB35" s="31"/>
      <c r="AC35" s="31"/>
      <c r="AD35" s="32"/>
    </row>
    <row r="36" spans="1:31"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1" ht="12.95" customHeight="1">
      <c r="A37" s="321" t="s">
        <v>5</v>
      </c>
      <c r="B37" s="322"/>
      <c r="C37" s="322"/>
      <c r="D37" s="361" t="str">
        <f>新５号!F10</f>
        <v>令和　　年　　月　　日</v>
      </c>
      <c r="E37" s="317"/>
      <c r="F37" s="317"/>
      <c r="G37" s="317"/>
      <c r="H37" s="317"/>
      <c r="I37" s="317"/>
      <c r="J37" s="317"/>
      <c r="K37" s="282" t="s">
        <v>10</v>
      </c>
      <c r="L37" s="317" t="str">
        <f>新５号!M10</f>
        <v>令和　　年　　月　　日</v>
      </c>
      <c r="M37" s="317"/>
      <c r="N37" s="317"/>
      <c r="O37" s="317"/>
      <c r="P37" s="317"/>
      <c r="Q37" s="317"/>
      <c r="R37" s="318"/>
      <c r="S37" s="321" t="s">
        <v>18</v>
      </c>
      <c r="T37" s="322"/>
      <c r="U37" s="322"/>
      <c r="V37" s="383" t="s">
        <v>22</v>
      </c>
      <c r="W37" s="384"/>
      <c r="X37" s="384"/>
      <c r="Y37" s="384"/>
      <c r="Z37" s="384"/>
      <c r="AA37" s="384"/>
      <c r="AB37" s="384"/>
      <c r="AC37" s="384"/>
      <c r="AD37" s="384"/>
    </row>
    <row r="38" spans="1:31" ht="12.95" customHeight="1">
      <c r="A38" s="322"/>
      <c r="B38" s="322"/>
      <c r="C38" s="322"/>
      <c r="D38" s="362"/>
      <c r="E38" s="319"/>
      <c r="F38" s="319"/>
      <c r="G38" s="319"/>
      <c r="H38" s="319"/>
      <c r="I38" s="319"/>
      <c r="J38" s="319"/>
      <c r="K38" s="285"/>
      <c r="L38" s="319"/>
      <c r="M38" s="319"/>
      <c r="N38" s="319"/>
      <c r="O38" s="319"/>
      <c r="P38" s="319"/>
      <c r="Q38" s="319"/>
      <c r="R38" s="320"/>
      <c r="S38" s="322"/>
      <c r="T38" s="322"/>
      <c r="U38" s="322"/>
      <c r="V38" s="384"/>
      <c r="W38" s="384"/>
      <c r="X38" s="384"/>
      <c r="Y38" s="384"/>
      <c r="Z38" s="384"/>
      <c r="AA38" s="384"/>
      <c r="AB38" s="384"/>
      <c r="AC38" s="384"/>
      <c r="AD38" s="384"/>
    </row>
    <row r="39" spans="1:31" ht="15" customHeight="1">
      <c r="A39" s="323"/>
      <c r="B39" s="323"/>
      <c r="C39" s="323"/>
      <c r="D39" s="385" t="s">
        <v>15</v>
      </c>
      <c r="E39" s="385"/>
      <c r="F39" s="385"/>
      <c r="G39" s="385"/>
      <c r="H39" s="385"/>
      <c r="I39" s="385"/>
      <c r="J39" s="385"/>
      <c r="K39" s="385"/>
      <c r="L39" s="385"/>
      <c r="M39" s="385"/>
      <c r="N39" s="385"/>
      <c r="O39" s="385"/>
      <c r="P39" s="385"/>
      <c r="Q39" s="385"/>
      <c r="R39" s="385"/>
      <c r="S39" s="323"/>
      <c r="T39" s="323"/>
      <c r="U39" s="323"/>
      <c r="V39" s="384"/>
      <c r="W39" s="384"/>
      <c r="X39" s="384"/>
      <c r="Y39" s="384"/>
      <c r="Z39" s="384"/>
      <c r="AA39" s="384"/>
      <c r="AB39" s="384"/>
      <c r="AC39" s="384"/>
      <c r="AD39" s="384"/>
    </row>
    <row r="40" spans="1:31" ht="15" customHeight="1">
      <c r="A40" s="324" t="s">
        <v>6</v>
      </c>
      <c r="B40" s="325"/>
      <c r="C40" s="325"/>
      <c r="D40" s="380">
        <f>様式1!F40</f>
        <v>0</v>
      </c>
      <c r="E40" s="381"/>
      <c r="F40" s="381"/>
      <c r="G40" s="381"/>
      <c r="H40" s="381"/>
      <c r="I40" s="381"/>
      <c r="J40" s="381"/>
      <c r="K40" s="381"/>
      <c r="L40" s="381"/>
      <c r="M40" s="381"/>
      <c r="N40" s="381"/>
      <c r="O40" s="381"/>
      <c r="P40" s="381"/>
      <c r="Q40" s="381"/>
      <c r="R40" s="382"/>
      <c r="S40" s="324" t="s">
        <v>19</v>
      </c>
      <c r="T40" s="325"/>
      <c r="U40" s="325"/>
      <c r="V40" s="327" t="s">
        <v>23</v>
      </c>
      <c r="W40" s="328"/>
      <c r="X40" s="328"/>
      <c r="Y40" s="328"/>
      <c r="Z40" s="328"/>
      <c r="AA40" s="328"/>
      <c r="AB40" s="328"/>
      <c r="AC40" s="328"/>
      <c r="AD40" s="328"/>
    </row>
    <row r="41" spans="1:31" ht="15" customHeight="1">
      <c r="A41" s="322"/>
      <c r="B41" s="322"/>
      <c r="C41" s="322"/>
      <c r="D41" s="870" t="str">
        <f>"〒"&amp;様式1!F41&amp;様式1!H41&amp;様式1!H42</f>
        <v>〒</v>
      </c>
      <c r="E41" s="871"/>
      <c r="F41" s="871"/>
      <c r="G41" s="871"/>
      <c r="H41" s="871"/>
      <c r="I41" s="871"/>
      <c r="J41" s="871"/>
      <c r="K41" s="871"/>
      <c r="L41" s="871"/>
      <c r="M41" s="333" t="s">
        <v>16</v>
      </c>
      <c r="N41" s="334"/>
      <c r="O41" s="334"/>
      <c r="P41" s="334"/>
      <c r="Q41" s="334"/>
      <c r="R41" s="335"/>
      <c r="S41" s="322"/>
      <c r="T41" s="322"/>
      <c r="U41" s="322"/>
      <c r="V41" s="328"/>
      <c r="W41" s="328"/>
      <c r="X41" s="328"/>
      <c r="Y41" s="328"/>
      <c r="Z41" s="328"/>
      <c r="AA41" s="328"/>
      <c r="AB41" s="328"/>
      <c r="AC41" s="328"/>
      <c r="AD41" s="328"/>
    </row>
    <row r="42" spans="1:31" ht="15" customHeight="1">
      <c r="A42" s="323"/>
      <c r="B42" s="323"/>
      <c r="C42" s="323"/>
      <c r="D42" s="872"/>
      <c r="E42" s="873"/>
      <c r="F42" s="873"/>
      <c r="G42" s="873"/>
      <c r="H42" s="873"/>
      <c r="I42" s="873"/>
      <c r="J42" s="873"/>
      <c r="K42" s="873"/>
      <c r="L42" s="873"/>
      <c r="M42" s="334" t="s">
        <v>17</v>
      </c>
      <c r="N42" s="334"/>
      <c r="O42" s="334"/>
      <c r="P42" s="334"/>
      <c r="Q42" s="334"/>
      <c r="R42" s="335"/>
      <c r="S42" s="326"/>
      <c r="T42" s="326"/>
      <c r="U42" s="326"/>
      <c r="V42" s="328"/>
      <c r="W42" s="328"/>
      <c r="X42" s="328"/>
      <c r="Y42" s="328"/>
      <c r="Z42" s="328"/>
      <c r="AA42" s="328"/>
      <c r="AB42" s="328"/>
      <c r="AC42" s="328"/>
      <c r="AD42" s="328"/>
    </row>
    <row r="43" spans="1:31" ht="21.95" customHeight="1">
      <c r="A43" s="336" t="s">
        <v>7</v>
      </c>
      <c r="B43" s="337"/>
      <c r="C43" s="337"/>
      <c r="D43" s="339" t="str">
        <f>新５号!F11</f>
        <v>令和　　年　　月　　日</v>
      </c>
      <c r="E43" s="340"/>
      <c r="F43" s="340"/>
      <c r="G43" s="340"/>
      <c r="H43" s="340"/>
      <c r="I43" s="340"/>
      <c r="J43" s="341"/>
      <c r="K43" s="342" t="s">
        <v>20</v>
      </c>
      <c r="L43" s="343"/>
      <c r="M43" s="344"/>
      <c r="N43" s="328"/>
      <c r="O43" s="328"/>
      <c r="P43" s="328"/>
      <c r="Q43" s="328"/>
      <c r="R43" s="328"/>
      <c r="S43" s="346" t="s">
        <v>99</v>
      </c>
      <c r="T43" s="347"/>
      <c r="U43" s="348"/>
      <c r="V43" s="352" t="str">
        <f>新５号!F13</f>
        <v>令和　　年　　月　　日</v>
      </c>
      <c r="W43" s="353"/>
      <c r="X43" s="353"/>
      <c r="Y43" s="353"/>
      <c r="Z43" s="353"/>
      <c r="AA43" s="353"/>
      <c r="AB43" s="353"/>
      <c r="AC43" s="353"/>
      <c r="AD43" s="354"/>
    </row>
    <row r="44" spans="1:31" ht="21.95" customHeight="1">
      <c r="A44" s="338"/>
      <c r="B44" s="338"/>
      <c r="C44" s="338"/>
      <c r="D44" s="874"/>
      <c r="E44" s="875"/>
      <c r="F44" s="875"/>
      <c r="G44" s="875"/>
      <c r="H44" s="875"/>
      <c r="I44" s="875"/>
      <c r="J44" s="876"/>
      <c r="K44" s="399" t="s">
        <v>21</v>
      </c>
      <c r="L44" s="400"/>
      <c r="M44" s="401"/>
      <c r="N44" s="328"/>
      <c r="O44" s="328"/>
      <c r="P44" s="328"/>
      <c r="Q44" s="328"/>
      <c r="R44" s="328"/>
      <c r="S44" s="349"/>
      <c r="T44" s="350"/>
      <c r="U44" s="351"/>
      <c r="V44" s="355"/>
      <c r="W44" s="356"/>
      <c r="X44" s="356"/>
      <c r="Y44" s="356"/>
      <c r="Z44" s="356"/>
      <c r="AA44" s="356"/>
      <c r="AB44" s="356"/>
      <c r="AC44" s="356"/>
      <c r="AD44" s="357"/>
    </row>
    <row r="45" spans="1:31"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1" ht="23.1" customHeight="1">
      <c r="A46" s="877" t="s">
        <v>313</v>
      </c>
      <c r="B46" s="878"/>
      <c r="C46" s="878"/>
      <c r="D46" s="879"/>
      <c r="E46" s="883"/>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885"/>
    </row>
    <row r="47" spans="1:31" ht="23.1" customHeight="1" thickBot="1">
      <c r="A47" s="880"/>
      <c r="B47" s="881"/>
      <c r="C47" s="881"/>
      <c r="D47" s="882"/>
      <c r="E47" s="886"/>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8"/>
    </row>
    <row r="48" spans="1:31"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79" t="s">
        <v>24</v>
      </c>
      <c r="B49" s="280"/>
      <c r="C49" s="280"/>
      <c r="D49" s="281" t="str">
        <f>新５号!F3</f>
        <v/>
      </c>
      <c r="E49" s="282"/>
      <c r="F49" s="282"/>
      <c r="G49" s="282"/>
      <c r="H49" s="282"/>
      <c r="I49" s="283"/>
      <c r="J49" s="290" t="s">
        <v>25</v>
      </c>
      <c r="K49" s="291"/>
      <c r="L49" s="292"/>
      <c r="M49" s="299">
        <f>様式1!F40</f>
        <v>0</v>
      </c>
      <c r="N49" s="900"/>
      <c r="O49" s="900"/>
      <c r="P49" s="900"/>
      <c r="Q49" s="900"/>
      <c r="R49" s="901"/>
      <c r="S49" s="308" t="str">
        <f>"〒"&amp;様式1!F41&amp;様式1!H41&amp;様式1!H42</f>
        <v>〒</v>
      </c>
      <c r="T49" s="309"/>
      <c r="U49" s="309"/>
      <c r="V49" s="309"/>
      <c r="W49" s="309"/>
      <c r="X49" s="309"/>
      <c r="Y49" s="309"/>
      <c r="Z49" s="309"/>
      <c r="AA49" s="309"/>
      <c r="AB49" s="309"/>
      <c r="AC49" s="309"/>
      <c r="AD49" s="310"/>
    </row>
    <row r="50" spans="1:30" ht="15.95" customHeight="1">
      <c r="A50" s="280"/>
      <c r="B50" s="280"/>
      <c r="C50" s="280"/>
      <c r="D50" s="284"/>
      <c r="E50" s="285"/>
      <c r="F50" s="285"/>
      <c r="G50" s="285"/>
      <c r="H50" s="285"/>
      <c r="I50" s="286"/>
      <c r="J50" s="293"/>
      <c r="K50" s="294"/>
      <c r="L50" s="295"/>
      <c r="M50" s="902"/>
      <c r="N50" s="903"/>
      <c r="O50" s="903"/>
      <c r="P50" s="903"/>
      <c r="Q50" s="903"/>
      <c r="R50" s="904"/>
      <c r="S50" s="311"/>
      <c r="T50" s="312"/>
      <c r="U50" s="312"/>
      <c r="V50" s="312"/>
      <c r="W50" s="312"/>
      <c r="X50" s="312"/>
      <c r="Y50" s="312"/>
      <c r="Z50" s="312"/>
      <c r="AA50" s="312"/>
      <c r="AB50" s="312"/>
      <c r="AC50" s="312"/>
      <c r="AD50" s="313"/>
    </row>
    <row r="51" spans="1:30" ht="15.95" customHeight="1">
      <c r="A51" s="280"/>
      <c r="B51" s="280"/>
      <c r="C51" s="280"/>
      <c r="D51" s="287"/>
      <c r="E51" s="288"/>
      <c r="F51" s="288"/>
      <c r="G51" s="288"/>
      <c r="H51" s="288"/>
      <c r="I51" s="289"/>
      <c r="J51" s="296"/>
      <c r="K51" s="297"/>
      <c r="L51" s="298"/>
      <c r="M51" s="905"/>
      <c r="N51" s="906"/>
      <c r="O51" s="906"/>
      <c r="P51" s="906"/>
      <c r="Q51" s="906"/>
      <c r="R51" s="907"/>
      <c r="S51" s="889" t="s">
        <v>26</v>
      </c>
      <c r="T51" s="890"/>
      <c r="U51" s="890"/>
      <c r="V51" s="890"/>
      <c r="W51" s="890"/>
      <c r="X51" s="890"/>
      <c r="Y51" s="890"/>
      <c r="Z51" s="890"/>
      <c r="AA51" s="890"/>
      <c r="AB51" s="890"/>
      <c r="AC51" s="890"/>
      <c r="AD51" s="890"/>
    </row>
    <row r="52" spans="1:30" ht="20.100000000000001" customHeight="1">
      <c r="A52" s="22" t="s">
        <v>27</v>
      </c>
      <c r="B52" s="23"/>
      <c r="C52" s="23"/>
      <c r="D52" s="23"/>
      <c r="E52" s="23"/>
      <c r="F52" s="23" t="s">
        <v>28</v>
      </c>
      <c r="G52" s="21"/>
      <c r="H52" s="23"/>
      <c r="I52" s="23"/>
      <c r="J52" s="21"/>
      <c r="K52" s="24"/>
      <c r="L52" s="23" t="str">
        <f>IF(I52="有","台","")</f>
        <v/>
      </c>
      <c r="M52" s="21"/>
      <c r="N52" s="25"/>
      <c r="O52" s="843" t="str">
        <f>IF(N52="有料","（円/月）","")</f>
        <v/>
      </c>
      <c r="P52" s="843"/>
      <c r="Q52" s="843"/>
      <c r="R52" s="23"/>
      <c r="S52" s="23" t="s">
        <v>33</v>
      </c>
      <c r="T52" s="21"/>
      <c r="U52" s="21"/>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81"/>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3"/>
    </row>
    <row r="63" spans="1:30" ht="22.5" customHeight="1">
      <c r="A63" s="540"/>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2"/>
    </row>
    <row r="64" spans="1:30" ht="22.5" customHeight="1">
      <c r="A64" s="543"/>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5"/>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2.5" customHeight="1">
      <c r="A73" s="540"/>
      <c r="B73" s="541"/>
      <c r="C73" s="541"/>
      <c r="D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2"/>
    </row>
    <row r="74" spans="1:30" ht="22.5" customHeight="1">
      <c r="A74" s="543"/>
      <c r="B74" s="544"/>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5"/>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5">
    <mergeCell ref="A73:AD74"/>
    <mergeCell ref="V37:AD39"/>
    <mergeCell ref="N34:Q34"/>
    <mergeCell ref="N35:Q35"/>
    <mergeCell ref="R34:U34"/>
    <mergeCell ref="R35:U35"/>
    <mergeCell ref="S37:U39"/>
    <mergeCell ref="D39:R39"/>
    <mergeCell ref="D37:J38"/>
    <mergeCell ref="K37:K38"/>
    <mergeCell ref="L37:R38"/>
    <mergeCell ref="J49:L51"/>
    <mergeCell ref="S49:AD50"/>
    <mergeCell ref="D49:I51"/>
    <mergeCell ref="A43:C44"/>
    <mergeCell ref="M49:R51"/>
    <mergeCell ref="A3:D4"/>
    <mergeCell ref="E3:F4"/>
    <mergeCell ref="H3:K4"/>
    <mergeCell ref="N3:AC4"/>
    <mergeCell ref="A7:G8"/>
    <mergeCell ref="P7:AD8"/>
    <mergeCell ref="I34:M35"/>
    <mergeCell ref="K43:M43"/>
    <mergeCell ref="K44:M44"/>
    <mergeCell ref="D43:J43"/>
    <mergeCell ref="A34:D35"/>
    <mergeCell ref="A37:C39"/>
    <mergeCell ref="A40:C42"/>
    <mergeCell ref="A32:D33"/>
    <mergeCell ref="E32:R33"/>
    <mergeCell ref="S17:U19"/>
    <mergeCell ref="S33:U33"/>
    <mergeCell ref="A17:D19"/>
    <mergeCell ref="A20:D23"/>
    <mergeCell ref="A24:D27"/>
    <mergeCell ref="A28:D31"/>
    <mergeCell ref="E17:J19"/>
    <mergeCell ref="K17:L19"/>
    <mergeCell ref="M17:R19"/>
    <mergeCell ref="AI15:AM16"/>
    <mergeCell ref="AO7:AP8"/>
    <mergeCell ref="AO9:AP10"/>
    <mergeCell ref="AG7:AH8"/>
    <mergeCell ref="AG9:AH10"/>
    <mergeCell ref="AG11:AH12"/>
    <mergeCell ref="AG13:AH14"/>
    <mergeCell ref="AG15:AH16"/>
    <mergeCell ref="AO13:AQ14"/>
    <mergeCell ref="AI13:AM14"/>
    <mergeCell ref="AI11:AM12"/>
    <mergeCell ref="AI9:AM10"/>
    <mergeCell ref="AI7:AM8"/>
    <mergeCell ref="A63:AD64"/>
    <mergeCell ref="V40:AD42"/>
    <mergeCell ref="V43:AD44"/>
    <mergeCell ref="S40:U42"/>
    <mergeCell ref="D40:R40"/>
    <mergeCell ref="D41:L42"/>
    <mergeCell ref="M41:R41"/>
    <mergeCell ref="M42:R42"/>
    <mergeCell ref="S43:U44"/>
    <mergeCell ref="N43:R43"/>
    <mergeCell ref="N44:R44"/>
    <mergeCell ref="A49:C51"/>
    <mergeCell ref="D44:J44"/>
    <mergeCell ref="A46:D47"/>
    <mergeCell ref="E46:AD47"/>
    <mergeCell ref="S51:AD51"/>
    <mergeCell ref="O52:Q52"/>
    <mergeCell ref="Z17:AB19"/>
    <mergeCell ref="AC17:AD19"/>
    <mergeCell ref="V17:Y19"/>
    <mergeCell ref="S32:U32"/>
    <mergeCell ref="V33:AD33"/>
    <mergeCell ref="E20:AD23"/>
    <mergeCell ref="E24:AD27"/>
    <mergeCell ref="S28:U31"/>
    <mergeCell ref="E28:R28"/>
    <mergeCell ref="E29:R29"/>
    <mergeCell ref="E30:R30"/>
    <mergeCell ref="E31:R31"/>
    <mergeCell ref="V28:AD31"/>
    <mergeCell ref="V32:AD32"/>
    <mergeCell ref="E34:H35"/>
  </mergeCells>
  <phoneticPr fontId="1"/>
  <conditionalFormatting sqref="A49:C51 J49">
    <cfRule type="expression" dxfId="48" priority="28">
      <formula>$AI$7="●実践コース"</formula>
    </cfRule>
    <cfRule type="expression" dxfId="47" priority="29">
      <formula>$AI$7="●基礎コース"</formula>
    </cfRule>
  </conditionalFormatting>
  <conditionalFormatting sqref="E32:R32">
    <cfRule type="expression" dxfId="46" priority="24">
      <formula>$E32=""</formula>
    </cfRule>
  </conditionalFormatting>
  <conditionalFormatting sqref="M49:R51">
    <cfRule type="expression" dxfId="45" priority="16">
      <formula>$M$49=""</formula>
    </cfRule>
  </conditionalFormatting>
  <conditionalFormatting sqref="D40:R40">
    <cfRule type="expression" dxfId="44" priority="15">
      <formula>$D$40=""</formula>
    </cfRule>
  </conditionalFormatting>
  <conditionalFormatting sqref="A46">
    <cfRule type="expression" dxfId="43" priority="12">
      <formula>$AI$7="●実践コース"</formula>
    </cfRule>
    <cfRule type="expression" dxfId="42" priority="13">
      <formula>$AI$7="●基礎コース"</formula>
    </cfRule>
  </conditionalFormatting>
  <conditionalFormatting sqref="A9:AD15 A17 S17 Z17 A20 A24 A28 S28 S32:S33 A34 A37:C44 K43:M44 S37:U44 A32:D32 A7:P7 A8:O8">
    <cfRule type="expression" dxfId="41" priority="30">
      <formula>$AI$7="●実践コース"</formula>
    </cfRule>
    <cfRule type="expression" dxfId="40" priority="31">
      <formula>$AI$7="●基礎コース"</formula>
    </cfRule>
  </conditionalFormatting>
  <dataValidations count="4">
    <dataValidation type="list" allowBlank="1" showInputMessage="1" showErrorMessage="1" sqref="I52">
      <formula1>"有,無"</formula1>
    </dataValidation>
    <dataValidation type="list" allowBlank="1" showInputMessage="1" showErrorMessage="1" sqref="N52">
      <formula1>"無料,有料"</formula1>
    </dataValidation>
    <dataValidation type="list" allowBlank="1" showInputMessage="1" showErrorMessage="1" sqref="AI9">
      <formula1>分野</formula1>
    </dataValidation>
    <dataValidation type="list" allowBlank="1" showInputMessage="1" showErrorMessage="1" sqref="AI7">
      <formula1>"●基礎コース,●実践コース"</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cellComments="asDisplayed"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分野!$D$1:$D$3</xm:f>
          </x14:formula1>
          <xm:sqref>N34</xm:sqref>
        </x14:dataValidation>
        <x14:dataValidation type="list" allowBlank="1" showInputMessage="1" showErrorMessage="1">
          <x14:formula1>
            <xm:f>分野!$G$1:$G$2</xm:f>
          </x14:formula1>
          <xm:sqref>R34:U34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30"/>
  <sheetViews>
    <sheetView view="pageBreakPreview" zoomScale="110" zoomScaleNormal="110" zoomScaleSheetLayoutView="110" workbookViewId="0">
      <selection activeCell="P6" sqref="P6:Q6"/>
    </sheetView>
  </sheetViews>
  <sheetFormatPr defaultRowHeight="17.25"/>
  <cols>
    <col min="1" max="27" width="4.625" style="2" customWidth="1"/>
    <col min="28" max="16384" width="9" style="2"/>
  </cols>
  <sheetData>
    <row r="1" spans="1:25" ht="39" customHeight="1">
      <c r="A1" s="909" t="s">
        <v>389</v>
      </c>
      <c r="B1" s="910"/>
      <c r="C1" s="910"/>
      <c r="D1" s="910"/>
      <c r="E1" s="910"/>
      <c r="F1" s="910"/>
      <c r="G1" s="910"/>
      <c r="H1" s="910"/>
      <c r="I1" s="910"/>
      <c r="J1" s="910"/>
      <c r="K1" s="910"/>
      <c r="L1" s="910"/>
      <c r="M1" s="910"/>
      <c r="N1" s="910"/>
      <c r="O1" s="910"/>
      <c r="P1" s="910"/>
      <c r="Q1" s="910"/>
      <c r="R1" s="910"/>
      <c r="S1" s="910"/>
      <c r="T1" s="910"/>
      <c r="U1" s="911"/>
    </row>
    <row r="2" spans="1:25" customFormat="1" ht="24.95" customHeight="1"/>
    <row r="3" spans="1:25" customFormat="1" ht="30" customHeight="1">
      <c r="A3" s="988" t="s">
        <v>377</v>
      </c>
      <c r="B3" s="989"/>
      <c r="C3" s="989"/>
      <c r="D3" s="990"/>
      <c r="E3" s="994">
        <f>様式1!G36</f>
        <v>0</v>
      </c>
      <c r="F3" s="994"/>
      <c r="G3" s="994"/>
      <c r="H3" s="994"/>
      <c r="I3" s="994"/>
      <c r="J3" s="994"/>
      <c r="K3" s="994"/>
      <c r="L3" s="994"/>
      <c r="M3" s="994"/>
      <c r="N3" s="994"/>
      <c r="O3" s="994"/>
      <c r="P3" s="994"/>
      <c r="Q3" s="994"/>
      <c r="R3" s="994"/>
      <c r="S3" s="994"/>
      <c r="T3" s="994"/>
      <c r="U3" s="994"/>
    </row>
    <row r="4" spans="1:25" customFormat="1" ht="30" customHeight="1">
      <c r="A4" s="991" t="s">
        <v>378</v>
      </c>
      <c r="B4" s="992"/>
      <c r="C4" s="992"/>
      <c r="D4" s="993"/>
      <c r="E4" s="994">
        <f>様式1!F40</f>
        <v>0</v>
      </c>
      <c r="F4" s="994"/>
      <c r="G4" s="994"/>
      <c r="H4" s="994"/>
      <c r="I4" s="994"/>
      <c r="J4" s="994"/>
      <c r="K4" s="994"/>
      <c r="L4" s="994"/>
      <c r="M4" s="994"/>
      <c r="N4" s="994"/>
      <c r="O4" s="994"/>
      <c r="P4" s="994"/>
      <c r="Q4" s="994"/>
      <c r="R4" s="994"/>
      <c r="S4" s="994"/>
      <c r="T4" s="994"/>
      <c r="U4" s="994"/>
    </row>
    <row r="5" spans="1:25" customFormat="1" ht="30" customHeight="1">
      <c r="A5" s="997" t="s">
        <v>406</v>
      </c>
      <c r="B5" s="998"/>
      <c r="C5" s="998"/>
      <c r="D5" s="999"/>
      <c r="E5" s="995" t="s">
        <v>407</v>
      </c>
      <c r="F5" s="995"/>
      <c r="G5" s="996"/>
      <c r="H5" s="908"/>
      <c r="I5" s="908"/>
      <c r="J5" s="919" t="s">
        <v>408</v>
      </c>
      <c r="K5" s="920"/>
      <c r="L5" s="918" t="s">
        <v>409</v>
      </c>
      <c r="M5" s="919"/>
      <c r="N5" s="919"/>
      <c r="O5" s="919"/>
      <c r="P5" s="908"/>
      <c r="Q5" s="908"/>
      <c r="R5" s="908" t="s">
        <v>410</v>
      </c>
      <c r="S5" s="908"/>
      <c r="T5" s="919"/>
      <c r="U5" s="920"/>
    </row>
    <row r="6" spans="1:25" ht="30" customHeight="1">
      <c r="A6" s="921" t="s">
        <v>323</v>
      </c>
      <c r="B6" s="922"/>
      <c r="C6" s="922"/>
      <c r="D6" s="923"/>
      <c r="E6" s="995" t="s">
        <v>342</v>
      </c>
      <c r="F6" s="995"/>
      <c r="G6" s="996"/>
      <c r="H6" s="940"/>
      <c r="I6" s="940"/>
      <c r="J6" s="919" t="s">
        <v>343</v>
      </c>
      <c r="K6" s="920"/>
      <c r="L6" s="918" t="s">
        <v>409</v>
      </c>
      <c r="M6" s="919"/>
      <c r="N6" s="919"/>
      <c r="O6" s="919"/>
      <c r="P6" s="940"/>
      <c r="Q6" s="940"/>
      <c r="R6" s="940" t="s">
        <v>411</v>
      </c>
      <c r="S6" s="940"/>
      <c r="T6" s="919"/>
      <c r="U6" s="920"/>
    </row>
    <row r="7" spans="1:25" ht="30" customHeight="1">
      <c r="A7" s="942" t="s">
        <v>403</v>
      </c>
      <c r="B7" s="932"/>
      <c r="C7" s="932"/>
      <c r="D7" s="933"/>
      <c r="E7" s="240" t="s">
        <v>381</v>
      </c>
      <c r="F7" s="241"/>
      <c r="G7" s="241"/>
      <c r="H7" s="241"/>
      <c r="I7" s="241"/>
      <c r="J7" s="241"/>
      <c r="K7" s="241"/>
      <c r="L7" s="249"/>
      <c r="M7" s="241" t="s">
        <v>382</v>
      </c>
      <c r="N7" s="241"/>
      <c r="O7" s="249"/>
      <c r="P7" s="241" t="s">
        <v>384</v>
      </c>
      <c r="Q7" s="241"/>
      <c r="R7" s="241"/>
      <c r="S7" s="241"/>
      <c r="T7" s="241"/>
      <c r="U7" s="248"/>
    </row>
    <row r="8" spans="1:25" ht="30" customHeight="1">
      <c r="A8" s="943"/>
      <c r="B8" s="935"/>
      <c r="C8" s="935"/>
      <c r="D8" s="936"/>
      <c r="E8" s="948" t="s">
        <v>398</v>
      </c>
      <c r="F8" s="949"/>
      <c r="G8" s="949"/>
      <c r="H8" s="949"/>
      <c r="I8" s="949"/>
      <c r="J8" s="949"/>
      <c r="K8" s="949"/>
      <c r="L8" s="949"/>
      <c r="M8" s="949"/>
      <c r="N8" s="949"/>
      <c r="O8" s="949"/>
      <c r="P8" s="949"/>
      <c r="Q8" s="949"/>
      <c r="R8" s="949"/>
      <c r="S8" s="949"/>
      <c r="T8" s="949"/>
      <c r="U8" s="950"/>
      <c r="Y8" s="253"/>
    </row>
    <row r="9" spans="1:25" ht="30" customHeight="1">
      <c r="A9" s="943"/>
      <c r="B9" s="935"/>
      <c r="C9" s="935"/>
      <c r="D9" s="936"/>
      <c r="E9" s="951"/>
      <c r="F9" s="952"/>
      <c r="G9" s="952"/>
      <c r="H9" s="952"/>
      <c r="I9" s="952"/>
      <c r="J9" s="952"/>
      <c r="K9" s="952"/>
      <c r="L9" s="952"/>
      <c r="M9" s="952"/>
      <c r="N9" s="952"/>
      <c r="O9" s="952"/>
      <c r="P9" s="952"/>
      <c r="Q9" s="952"/>
      <c r="R9" s="952"/>
      <c r="S9" s="952"/>
      <c r="T9" s="952"/>
      <c r="U9" s="953"/>
    </row>
    <row r="10" spans="1:25" ht="30" customHeight="1">
      <c r="A10" s="944"/>
      <c r="B10" s="938"/>
      <c r="C10" s="938"/>
      <c r="D10" s="939"/>
      <c r="E10" s="954"/>
      <c r="F10" s="955"/>
      <c r="G10" s="955"/>
      <c r="H10" s="955"/>
      <c r="I10" s="955"/>
      <c r="J10" s="955"/>
      <c r="K10" s="955"/>
      <c r="L10" s="955"/>
      <c r="M10" s="955"/>
      <c r="N10" s="955"/>
      <c r="O10" s="955"/>
      <c r="P10" s="955"/>
      <c r="Q10" s="955"/>
      <c r="R10" s="955"/>
      <c r="S10" s="955"/>
      <c r="T10" s="955"/>
      <c r="U10" s="956"/>
    </row>
    <row r="11" spans="1:25" ht="30" customHeight="1">
      <c r="A11" s="942" t="s">
        <v>1</v>
      </c>
      <c r="B11" s="959"/>
      <c r="C11" s="959"/>
      <c r="D11" s="960"/>
      <c r="E11" s="930"/>
      <c r="F11" s="930"/>
      <c r="G11" s="930"/>
      <c r="H11" s="930"/>
      <c r="I11" s="930"/>
      <c r="J11" s="930"/>
      <c r="K11" s="930"/>
      <c r="L11" s="930"/>
      <c r="M11" s="930"/>
      <c r="N11" s="930"/>
      <c r="O11" s="930"/>
      <c r="P11" s="930"/>
      <c r="Q11" s="930"/>
      <c r="R11" s="930"/>
      <c r="S11" s="930"/>
      <c r="T11" s="930"/>
      <c r="U11" s="930"/>
    </row>
    <row r="12" spans="1:25" ht="30" customHeight="1">
      <c r="A12" s="961"/>
      <c r="B12" s="962"/>
      <c r="C12" s="962"/>
      <c r="D12" s="963"/>
      <c r="E12" s="964"/>
      <c r="F12" s="965"/>
      <c r="G12" s="965"/>
      <c r="H12" s="965"/>
      <c r="I12" s="965"/>
      <c r="J12" s="965"/>
      <c r="K12" s="965"/>
      <c r="L12" s="965"/>
      <c r="M12" s="965"/>
      <c r="N12" s="965"/>
      <c r="O12" s="965"/>
      <c r="P12" s="965"/>
      <c r="Q12" s="965"/>
      <c r="R12" s="965"/>
      <c r="S12" s="965"/>
      <c r="T12" s="965"/>
      <c r="U12" s="966"/>
    </row>
    <row r="13" spans="1:25" ht="30" customHeight="1">
      <c r="A13" s="985" t="s">
        <v>390</v>
      </c>
      <c r="B13" s="926" t="s">
        <v>346</v>
      </c>
      <c r="C13" s="926"/>
      <c r="D13" s="927"/>
      <c r="E13" s="918" t="s">
        <v>392</v>
      </c>
      <c r="F13" s="919"/>
      <c r="G13" s="919"/>
      <c r="H13" s="919"/>
      <c r="I13" s="919"/>
      <c r="J13" s="241"/>
      <c r="K13" s="941"/>
      <c r="L13" s="941"/>
      <c r="M13" s="252"/>
      <c r="N13" s="252"/>
      <c r="O13" s="941" t="str">
        <f>IF(K13="（有償）","月額：","")</f>
        <v/>
      </c>
      <c r="P13" s="941"/>
      <c r="Q13" s="969"/>
      <c r="R13" s="969"/>
      <c r="S13" s="250" t="str">
        <f>IF(K13="（有償）","円","")</f>
        <v/>
      </c>
      <c r="T13" s="970" t="str">
        <f>IF(K13="（有償）","×○か月","")</f>
        <v/>
      </c>
      <c r="U13" s="971"/>
    </row>
    <row r="14" spans="1:25" ht="30" customHeight="1">
      <c r="A14" s="986"/>
      <c r="B14" s="926"/>
      <c r="C14" s="926"/>
      <c r="D14" s="927"/>
      <c r="E14" s="918" t="s">
        <v>348</v>
      </c>
      <c r="F14" s="919"/>
      <c r="G14" s="919"/>
      <c r="H14" s="919"/>
      <c r="I14" s="919"/>
      <c r="J14" s="919"/>
      <c r="K14" s="919"/>
      <c r="L14" s="919"/>
      <c r="M14" s="919"/>
      <c r="N14" s="919"/>
      <c r="O14" s="241"/>
      <c r="P14" s="252"/>
      <c r="Q14" s="242"/>
      <c r="R14" s="242"/>
      <c r="S14" s="242"/>
      <c r="T14" s="242"/>
      <c r="U14" s="243"/>
    </row>
    <row r="15" spans="1:25" customFormat="1" ht="30" customHeight="1">
      <c r="A15" s="986"/>
      <c r="B15" s="926"/>
      <c r="C15" s="926"/>
      <c r="D15" s="927"/>
      <c r="E15" s="928" t="s">
        <v>351</v>
      </c>
      <c r="F15" s="929"/>
      <c r="G15" s="929"/>
      <c r="H15" s="929"/>
      <c r="I15" s="929"/>
      <c r="J15" s="929"/>
      <c r="K15" s="929"/>
      <c r="L15" s="929"/>
      <c r="M15" s="929"/>
      <c r="N15" s="929"/>
      <c r="O15" s="251" t="s">
        <v>352</v>
      </c>
      <c r="P15" s="2"/>
      <c r="Q15" s="251"/>
      <c r="R15" s="242"/>
      <c r="S15" s="242"/>
      <c r="T15" s="242"/>
      <c r="U15" s="243"/>
    </row>
    <row r="16" spans="1:25" ht="30" customHeight="1">
      <c r="A16" s="986"/>
      <c r="B16" s="931" t="s">
        <v>347</v>
      </c>
      <c r="C16" s="932"/>
      <c r="D16" s="933"/>
      <c r="E16" s="957" t="s">
        <v>360</v>
      </c>
      <c r="F16" s="958"/>
      <c r="G16" s="967"/>
      <c r="H16" s="967"/>
      <c r="I16" s="967"/>
      <c r="J16" s="967"/>
      <c r="K16" s="967"/>
      <c r="L16" s="967"/>
      <c r="M16" s="967"/>
      <c r="N16" s="967"/>
      <c r="O16" s="967"/>
      <c r="P16" s="967"/>
      <c r="Q16" s="967"/>
      <c r="R16" s="967"/>
      <c r="S16" s="967"/>
      <c r="T16" s="967"/>
      <c r="U16" s="968"/>
    </row>
    <row r="17" spans="1:21" ht="30" customHeight="1">
      <c r="A17" s="986"/>
      <c r="B17" s="934"/>
      <c r="C17" s="935"/>
      <c r="D17" s="936"/>
      <c r="E17" s="957" t="s">
        <v>361</v>
      </c>
      <c r="F17" s="958"/>
      <c r="G17" s="967"/>
      <c r="H17" s="967"/>
      <c r="I17" s="967"/>
      <c r="J17" s="967"/>
      <c r="K17" s="967"/>
      <c r="L17" s="967"/>
      <c r="M17" s="967"/>
      <c r="N17" s="967"/>
      <c r="O17" s="967"/>
      <c r="P17" s="967"/>
      <c r="Q17" s="967"/>
      <c r="R17" s="967"/>
      <c r="S17" s="967"/>
      <c r="T17" s="967"/>
      <c r="U17" s="968"/>
    </row>
    <row r="18" spans="1:21" ht="30" customHeight="1">
      <c r="A18" s="986"/>
      <c r="B18" s="937"/>
      <c r="C18" s="938"/>
      <c r="D18" s="939"/>
      <c r="E18" s="957" t="s">
        <v>362</v>
      </c>
      <c r="F18" s="958"/>
      <c r="G18" s="967"/>
      <c r="H18" s="967"/>
      <c r="I18" s="967"/>
      <c r="J18" s="967"/>
      <c r="K18" s="967"/>
      <c r="L18" s="967"/>
      <c r="M18" s="967"/>
      <c r="N18" s="967"/>
      <c r="O18" s="967"/>
      <c r="P18" s="967"/>
      <c r="Q18" s="967"/>
      <c r="R18" s="967"/>
      <c r="S18" s="967"/>
      <c r="T18" s="967"/>
      <c r="U18" s="968"/>
    </row>
    <row r="19" spans="1:21" ht="30" customHeight="1">
      <c r="A19" s="986"/>
      <c r="B19" s="924" t="s">
        <v>350</v>
      </c>
      <c r="C19" s="924"/>
      <c r="D19" s="925"/>
      <c r="E19" s="918"/>
      <c r="F19" s="919"/>
      <c r="G19" s="919"/>
      <c r="H19" s="919"/>
      <c r="I19" s="919"/>
      <c r="J19" s="919"/>
      <c r="K19" s="919"/>
      <c r="L19" s="919"/>
      <c r="M19" s="919"/>
      <c r="N19" s="919"/>
      <c r="O19" s="919"/>
      <c r="P19" s="919"/>
      <c r="Q19" s="919"/>
      <c r="R19" s="919"/>
      <c r="S19" s="919"/>
      <c r="T19" s="919"/>
      <c r="U19" s="920"/>
    </row>
    <row r="20" spans="1:21" ht="30" customHeight="1">
      <c r="A20" s="986"/>
      <c r="B20" s="914" t="s">
        <v>353</v>
      </c>
      <c r="C20" s="914"/>
      <c r="D20" s="915"/>
      <c r="E20" s="918" t="s">
        <v>393</v>
      </c>
      <c r="F20" s="919"/>
      <c r="G20" s="919"/>
      <c r="H20" s="919"/>
      <c r="I20" s="919"/>
      <c r="J20" s="919"/>
      <c r="K20" s="245"/>
      <c r="L20" s="231"/>
      <c r="M20" s="946"/>
      <c r="N20" s="946"/>
      <c r="O20" s="947" t="str">
        <f>IF(M20="（有償）","月額：","")</f>
        <v/>
      </c>
      <c r="P20" s="947"/>
      <c r="Q20" s="972"/>
      <c r="R20" s="972"/>
      <c r="S20" s="232" t="str">
        <f>IF(M20="（有償）","円","")</f>
        <v/>
      </c>
      <c r="T20" s="973" t="str">
        <f>IF(M20="（有償）","×○か月","")</f>
        <v/>
      </c>
      <c r="U20" s="974"/>
    </row>
    <row r="21" spans="1:21" ht="30" customHeight="1">
      <c r="A21" s="986"/>
      <c r="B21" s="916"/>
      <c r="C21" s="916"/>
      <c r="D21" s="917"/>
      <c r="E21" s="247"/>
      <c r="F21" s="242" t="s">
        <v>365</v>
      </c>
      <c r="G21" s="242"/>
      <c r="H21" s="242"/>
      <c r="I21" s="242"/>
      <c r="J21" s="242"/>
      <c r="K21" s="945"/>
      <c r="L21" s="945"/>
      <c r="M21" s="945"/>
      <c r="N21" s="945"/>
      <c r="O21" s="244" t="s">
        <v>366</v>
      </c>
      <c r="P21" s="246"/>
      <c r="Q21" s="246"/>
      <c r="R21" s="235"/>
      <c r="S21" s="235"/>
      <c r="T21" s="235"/>
      <c r="U21" s="236"/>
    </row>
    <row r="22" spans="1:21" ht="30" customHeight="1">
      <c r="A22" s="986"/>
      <c r="B22" s="916"/>
      <c r="C22" s="916"/>
      <c r="D22" s="917"/>
      <c r="E22" s="918" t="s">
        <v>359</v>
      </c>
      <c r="F22" s="919"/>
      <c r="G22" s="919"/>
      <c r="H22" s="940"/>
      <c r="I22" s="940"/>
      <c r="J22" s="940"/>
      <c r="K22" s="237"/>
      <c r="L22" s="237"/>
      <c r="M22" s="237"/>
      <c r="N22" s="237"/>
      <c r="O22" s="237"/>
      <c r="P22" s="237"/>
      <c r="Q22" s="237"/>
      <c r="R22" s="238"/>
      <c r="S22" s="238"/>
      <c r="T22" s="238"/>
      <c r="U22" s="243"/>
    </row>
    <row r="23" spans="1:21" ht="39.950000000000003" customHeight="1">
      <c r="A23" s="986"/>
      <c r="B23" s="916"/>
      <c r="C23" s="916"/>
      <c r="D23" s="917"/>
      <c r="E23" s="912" t="s">
        <v>388</v>
      </c>
      <c r="F23" s="913"/>
      <c r="G23" s="913"/>
      <c r="H23" s="913"/>
      <c r="I23" s="913"/>
      <c r="J23" s="913"/>
      <c r="K23" s="913"/>
      <c r="L23" s="913"/>
      <c r="M23" s="913"/>
      <c r="N23" s="913"/>
      <c r="O23" s="913"/>
      <c r="P23" s="913"/>
      <c r="Q23" s="913"/>
      <c r="R23" s="913"/>
      <c r="S23" s="913"/>
      <c r="T23" s="913"/>
      <c r="U23" s="913"/>
    </row>
    <row r="24" spans="1:21" ht="30" customHeight="1">
      <c r="A24" s="986"/>
      <c r="B24" s="979" t="s">
        <v>354</v>
      </c>
      <c r="C24" s="980"/>
      <c r="D24" s="981"/>
      <c r="E24" s="987"/>
      <c r="F24" s="987"/>
      <c r="G24" s="987"/>
      <c r="H24" s="987"/>
      <c r="I24" s="987"/>
      <c r="J24" s="987"/>
      <c r="K24" s="987"/>
      <c r="L24" s="987"/>
      <c r="M24" s="987"/>
      <c r="N24" s="987"/>
      <c r="O24" s="987"/>
      <c r="P24" s="987"/>
      <c r="Q24" s="987"/>
      <c r="R24" s="987"/>
      <c r="S24" s="987"/>
      <c r="T24" s="987"/>
      <c r="U24" s="987"/>
    </row>
    <row r="25" spans="1:21" ht="30" customHeight="1">
      <c r="A25" s="986"/>
      <c r="B25" s="982"/>
      <c r="C25" s="983"/>
      <c r="D25" s="984"/>
      <c r="E25" s="987"/>
      <c r="F25" s="987"/>
      <c r="G25" s="987"/>
      <c r="H25" s="987"/>
      <c r="I25" s="987"/>
      <c r="J25" s="987"/>
      <c r="K25" s="987"/>
      <c r="L25" s="987"/>
      <c r="M25" s="987"/>
      <c r="N25" s="987"/>
      <c r="O25" s="987"/>
      <c r="P25" s="987"/>
      <c r="Q25" s="987"/>
      <c r="R25" s="987"/>
      <c r="S25" s="987"/>
      <c r="T25" s="987"/>
      <c r="U25" s="987"/>
    </row>
    <row r="26" spans="1:21" ht="51" customHeight="1">
      <c r="A26" s="975" t="s">
        <v>386</v>
      </c>
      <c r="B26" s="976"/>
      <c r="C26" s="976"/>
      <c r="D26" s="977"/>
      <c r="E26" s="978"/>
      <c r="F26" s="978"/>
      <c r="G26" s="978"/>
      <c r="H26" s="978"/>
      <c r="I26" s="978"/>
      <c r="J26" s="978"/>
      <c r="K26" s="978"/>
      <c r="L26" s="978"/>
      <c r="M26" s="978"/>
      <c r="N26" s="978"/>
      <c r="O26" s="978"/>
      <c r="P26" s="978"/>
      <c r="Q26" s="978"/>
      <c r="R26" s="978"/>
      <c r="S26" s="978"/>
      <c r="T26" s="978"/>
      <c r="U26" s="978"/>
    </row>
    <row r="27" spans="1:21" ht="24.95" customHeight="1"/>
    <row r="28" spans="1:21" ht="24.95" customHeight="1"/>
    <row r="29" spans="1:21" ht="24.95" customHeight="1"/>
    <row r="30" spans="1:21" ht="24.95" customHeight="1"/>
  </sheetData>
  <mergeCells count="58">
    <mergeCell ref="A3:D3"/>
    <mergeCell ref="A4:D4"/>
    <mergeCell ref="E3:U3"/>
    <mergeCell ref="E4:U4"/>
    <mergeCell ref="E6:G6"/>
    <mergeCell ref="H6:I6"/>
    <mergeCell ref="J6:K6"/>
    <mergeCell ref="L6:O6"/>
    <mergeCell ref="P6:Q6"/>
    <mergeCell ref="R5:S5"/>
    <mergeCell ref="T5:U5"/>
    <mergeCell ref="A5:D5"/>
    <mergeCell ref="E5:G5"/>
    <mergeCell ref="J5:K5"/>
    <mergeCell ref="H5:I5"/>
    <mergeCell ref="L5:O5"/>
    <mergeCell ref="Q20:R20"/>
    <mergeCell ref="T20:U20"/>
    <mergeCell ref="A26:D26"/>
    <mergeCell ref="E26:U26"/>
    <mergeCell ref="E20:J20"/>
    <mergeCell ref="B24:D25"/>
    <mergeCell ref="A13:A25"/>
    <mergeCell ref="E24:U25"/>
    <mergeCell ref="G16:U16"/>
    <mergeCell ref="E17:F17"/>
    <mergeCell ref="O13:P13"/>
    <mergeCell ref="A7:D10"/>
    <mergeCell ref="K21:N21"/>
    <mergeCell ref="E13:I13"/>
    <mergeCell ref="M20:N20"/>
    <mergeCell ref="O20:P20"/>
    <mergeCell ref="E8:U10"/>
    <mergeCell ref="E16:F16"/>
    <mergeCell ref="A11:D12"/>
    <mergeCell ref="E12:U12"/>
    <mergeCell ref="G17:U17"/>
    <mergeCell ref="E18:F18"/>
    <mergeCell ref="G18:U18"/>
    <mergeCell ref="K13:L13"/>
    <mergeCell ref="Q13:R13"/>
    <mergeCell ref="T13:U13"/>
    <mergeCell ref="P5:Q5"/>
    <mergeCell ref="A1:U1"/>
    <mergeCell ref="E23:U23"/>
    <mergeCell ref="B20:D23"/>
    <mergeCell ref="E19:U19"/>
    <mergeCell ref="A6:D6"/>
    <mergeCell ref="E14:N14"/>
    <mergeCell ref="B19:D19"/>
    <mergeCell ref="B13:D15"/>
    <mergeCell ref="E15:N15"/>
    <mergeCell ref="E11:U11"/>
    <mergeCell ref="B16:D18"/>
    <mergeCell ref="E22:G22"/>
    <mergeCell ref="H22:J22"/>
    <mergeCell ref="T6:U6"/>
    <mergeCell ref="R6:S6"/>
  </mergeCells>
  <phoneticPr fontId="1"/>
  <conditionalFormatting sqref="H6:I6">
    <cfRule type="expression" dxfId="39" priority="31">
      <formula>$H$6=""</formula>
    </cfRule>
  </conditionalFormatting>
  <conditionalFormatting sqref="E7:I7">
    <cfRule type="expression" dxfId="38" priority="29">
      <formula>$E$7=""</formula>
    </cfRule>
  </conditionalFormatting>
  <conditionalFormatting sqref="J13">
    <cfRule type="expression" dxfId="37" priority="28">
      <formula>$J$13=""</formula>
    </cfRule>
  </conditionalFormatting>
  <conditionalFormatting sqref="K13:L13">
    <cfRule type="expression" dxfId="36" priority="5">
      <formula>$J$13="無"</formula>
    </cfRule>
    <cfRule type="expression" dxfId="35" priority="27">
      <formula>$K$13=""</formula>
    </cfRule>
  </conditionalFormatting>
  <conditionalFormatting sqref="Q13:R13">
    <cfRule type="expression" dxfId="34" priority="8">
      <formula>$K$13="（無償）"</formula>
    </cfRule>
    <cfRule type="expression" dxfId="33" priority="9">
      <formula>$J$13="無"</formula>
    </cfRule>
    <cfRule type="expression" dxfId="32" priority="26">
      <formula>$Q$13=""</formula>
    </cfRule>
  </conditionalFormatting>
  <conditionalFormatting sqref="O14">
    <cfRule type="expression" dxfId="31" priority="25">
      <formula>$O$14=""</formula>
    </cfRule>
  </conditionalFormatting>
  <conditionalFormatting sqref="G16:U16">
    <cfRule type="expression" dxfId="30" priority="23">
      <formula>$G$16=""</formula>
    </cfRule>
  </conditionalFormatting>
  <conditionalFormatting sqref="G17:U17">
    <cfRule type="expression" dxfId="29" priority="22">
      <formula>$G$17=""</formula>
    </cfRule>
  </conditionalFormatting>
  <conditionalFormatting sqref="G18:U18">
    <cfRule type="expression" dxfId="28" priority="21">
      <formula>$G$18=""</formula>
    </cfRule>
  </conditionalFormatting>
  <conditionalFormatting sqref="E19:U19">
    <cfRule type="expression" dxfId="27" priority="20">
      <formula>$E$19=""</formula>
    </cfRule>
  </conditionalFormatting>
  <conditionalFormatting sqref="L20">
    <cfRule type="expression" dxfId="26" priority="19">
      <formula>$L$20=""</formula>
    </cfRule>
  </conditionalFormatting>
  <conditionalFormatting sqref="M20:N20">
    <cfRule type="expression" dxfId="25" priority="18">
      <formula>$M$20=""</formula>
    </cfRule>
  </conditionalFormatting>
  <conditionalFormatting sqref="Q20:R20">
    <cfRule type="expression" dxfId="24" priority="6">
      <formula>$M$20="（無償）"</formula>
    </cfRule>
    <cfRule type="expression" dxfId="23" priority="7">
      <formula>$L$20="無"</formula>
    </cfRule>
    <cfRule type="expression" dxfId="22" priority="17">
      <formula>$Q$20=""</formula>
    </cfRule>
  </conditionalFormatting>
  <conditionalFormatting sqref="K21:N21">
    <cfRule type="expression" dxfId="21" priority="16">
      <formula>$K$21=""</formula>
    </cfRule>
  </conditionalFormatting>
  <conditionalFormatting sqref="H22:J22">
    <cfRule type="expression" dxfId="20" priority="15">
      <formula>$H$22=""</formula>
    </cfRule>
  </conditionalFormatting>
  <conditionalFormatting sqref="E24:U25">
    <cfRule type="expression" dxfId="19" priority="14">
      <formula>$E$24=""</formula>
    </cfRule>
  </conditionalFormatting>
  <conditionalFormatting sqref="E11:U12">
    <cfRule type="expression" dxfId="18" priority="13">
      <formula>$E$11=""</formula>
    </cfRule>
  </conditionalFormatting>
  <conditionalFormatting sqref="E3:U3">
    <cfRule type="expression" dxfId="17" priority="12">
      <formula>$E$3=""</formula>
    </cfRule>
  </conditionalFormatting>
  <conditionalFormatting sqref="E26:U26">
    <cfRule type="expression" dxfId="16" priority="10">
      <formula>$E$26=""</formula>
    </cfRule>
  </conditionalFormatting>
  <conditionalFormatting sqref="H5:I5">
    <cfRule type="expression" dxfId="15" priority="4">
      <formula>$H$5=""</formula>
    </cfRule>
  </conditionalFormatting>
  <conditionalFormatting sqref="P5:Q5">
    <cfRule type="expression" dxfId="14" priority="2">
      <formula>$P$5=""</formula>
    </cfRule>
  </conditionalFormatting>
  <conditionalFormatting sqref="P6:Q6">
    <cfRule type="expression" dxfId="13" priority="1">
      <formula>$P$6=""</formula>
    </cfRule>
  </conditionalFormatting>
  <dataValidations count="2">
    <dataValidation type="list" allowBlank="1" showInputMessage="1" showErrorMessage="1" sqref="O14">
      <formula1>"可,否"</formula1>
    </dataValidation>
    <dataValidation type="list" allowBlank="1" showInputMessage="1" showErrorMessage="1" sqref="L7 O7">
      <formula1>"✔"</formula1>
    </dataValidation>
  </dataValidations>
  <printOptions horizontalCentered="1" verticalCentered="1"/>
  <pageMargins left="0.39370078740157483" right="0.39370078740157483" top="0.55118110236220474" bottom="0.55118110236220474" header="0.31496062992125984" footer="0.31496062992125984"/>
  <pageSetup paperSize="9" fitToWidth="0" fitToHeight="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選択!$B$1:$B$2</xm:f>
          </x14:formula1>
          <xm:sqref>J13 L20</xm:sqref>
        </x14:dataValidation>
        <x14:dataValidation type="list" allowBlank="1" showInputMessage="1" showErrorMessage="1">
          <x14:formula1>
            <xm:f>選択!$C$1:$C$2</xm:f>
          </x14:formula1>
          <xm:sqref>K13 M20</xm:sqref>
        </x14:dataValidation>
        <x14:dataValidation type="list" allowBlank="1" showInputMessage="1" showErrorMessage="1">
          <x14:formula1>
            <xm:f>選択!$D$1:$D$2</xm:f>
          </x14:formula1>
          <xm:sqref>H22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2:AQ149"/>
  <sheetViews>
    <sheetView view="pageBreakPreview" zoomScale="80" zoomScaleNormal="100" zoomScaleSheetLayoutView="80" workbookViewId="0">
      <selection activeCell="AI35" sqref="AI35"/>
    </sheetView>
  </sheetViews>
  <sheetFormatPr defaultRowHeight="13.5"/>
  <cols>
    <col min="1" max="33" width="3.625" customWidth="1"/>
  </cols>
  <sheetData>
    <row r="2" spans="1:43">
      <c r="A2" s="80"/>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1"/>
    </row>
    <row r="3" spans="1:43" ht="14.25" customHeight="1">
      <c r="A3" s="467" t="s">
        <v>329</v>
      </c>
      <c r="B3" s="467"/>
      <c r="C3" s="467"/>
      <c r="D3" s="467"/>
      <c r="E3" s="468">
        <f>MONTH($E$17)</f>
        <v>1</v>
      </c>
      <c r="F3" s="468"/>
      <c r="G3" s="80"/>
      <c r="H3" s="469" t="s">
        <v>251</v>
      </c>
      <c r="I3" s="469"/>
      <c r="J3" s="469"/>
      <c r="K3" s="469"/>
      <c r="L3" s="80"/>
      <c r="M3" s="80"/>
      <c r="N3" s="470"/>
      <c r="O3" s="470"/>
      <c r="P3" s="470"/>
      <c r="Q3" s="470"/>
      <c r="R3" s="470"/>
      <c r="S3" s="470"/>
      <c r="T3" s="470"/>
      <c r="U3" s="470"/>
      <c r="V3" s="470"/>
      <c r="W3" s="470"/>
      <c r="X3" s="470"/>
      <c r="Y3" s="470"/>
      <c r="Z3" s="470"/>
      <c r="AA3" s="470"/>
      <c r="AB3" s="470"/>
      <c r="AC3" s="470"/>
      <c r="AD3" s="80"/>
      <c r="AE3" s="1"/>
    </row>
    <row r="4" spans="1:43" ht="14.25" customHeight="1">
      <c r="A4" s="467"/>
      <c r="B4" s="467"/>
      <c r="C4" s="467"/>
      <c r="D4" s="467"/>
      <c r="E4" s="468"/>
      <c r="F4" s="468"/>
      <c r="G4" s="80"/>
      <c r="H4" s="469"/>
      <c r="I4" s="469"/>
      <c r="J4" s="469"/>
      <c r="K4" s="469"/>
      <c r="L4" s="80"/>
      <c r="M4" s="80"/>
      <c r="N4" s="470"/>
      <c r="O4" s="470"/>
      <c r="P4" s="470"/>
      <c r="Q4" s="470"/>
      <c r="R4" s="470"/>
      <c r="S4" s="470"/>
      <c r="T4" s="470"/>
      <c r="U4" s="470"/>
      <c r="V4" s="470"/>
      <c r="W4" s="470"/>
      <c r="X4" s="470"/>
      <c r="Y4" s="470"/>
      <c r="Z4" s="470"/>
      <c r="AA4" s="470"/>
      <c r="AB4" s="470"/>
      <c r="AC4" s="470"/>
      <c r="AD4" s="80"/>
      <c r="AE4" s="1"/>
    </row>
    <row r="5" spans="1:43">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1"/>
    </row>
    <row r="6" spans="1:43">
      <c r="AE6" s="1"/>
    </row>
    <row r="7" spans="1:43" ht="17.100000000000001" customHeight="1">
      <c r="A7" s="471" t="str">
        <f>AI7</f>
        <v>●基礎コース</v>
      </c>
      <c r="B7" s="471"/>
      <c r="C7" s="471"/>
      <c r="D7" s="471"/>
      <c r="E7" s="471"/>
      <c r="F7" s="471"/>
      <c r="G7" s="471"/>
      <c r="H7" s="1"/>
      <c r="I7" s="1"/>
      <c r="J7" s="1"/>
      <c r="K7" s="1"/>
      <c r="L7" s="1"/>
      <c r="M7" s="1"/>
      <c r="N7" s="1"/>
      <c r="O7" s="1"/>
      <c r="P7" s="496" t="str">
        <f>AI13</f>
        <v>＜5-03-42-001-00-0000＞</v>
      </c>
      <c r="Q7" s="496"/>
      <c r="R7" s="496"/>
      <c r="S7" s="496"/>
      <c r="T7" s="496"/>
      <c r="U7" s="496"/>
      <c r="V7" s="496"/>
      <c r="W7" s="496"/>
      <c r="X7" s="496"/>
      <c r="Y7" s="496"/>
      <c r="Z7" s="496"/>
      <c r="AA7" s="496"/>
      <c r="AB7" s="496"/>
      <c r="AC7" s="496"/>
      <c r="AD7" s="496"/>
      <c r="AE7" s="1"/>
      <c r="AG7" s="429" t="s">
        <v>51</v>
      </c>
      <c r="AH7" s="429"/>
      <c r="AI7" s="891" t="s">
        <v>300</v>
      </c>
      <c r="AJ7" s="891"/>
      <c r="AK7" s="891"/>
      <c r="AL7" s="891"/>
      <c r="AM7" s="891"/>
      <c r="AO7" s="434" t="str">
        <f>IF(AI7="●基礎コース","001","002")</f>
        <v>001</v>
      </c>
      <c r="AP7" s="434"/>
    </row>
    <row r="8" spans="1:43" ht="17.100000000000001" customHeight="1">
      <c r="A8" s="471"/>
      <c r="B8" s="471"/>
      <c r="C8" s="471"/>
      <c r="D8" s="471"/>
      <c r="E8" s="471"/>
      <c r="F8" s="471"/>
      <c r="G8" s="471"/>
      <c r="H8" s="1"/>
      <c r="I8" s="1"/>
      <c r="J8" s="1"/>
      <c r="K8" s="1"/>
      <c r="L8" s="1"/>
      <c r="M8" s="1"/>
      <c r="N8" s="1"/>
      <c r="O8" s="1"/>
      <c r="P8" s="496"/>
      <c r="Q8" s="496"/>
      <c r="R8" s="496"/>
      <c r="S8" s="496"/>
      <c r="T8" s="496"/>
      <c r="U8" s="496"/>
      <c r="V8" s="496"/>
      <c r="W8" s="496"/>
      <c r="X8" s="496"/>
      <c r="Y8" s="496"/>
      <c r="Z8" s="496"/>
      <c r="AA8" s="496"/>
      <c r="AB8" s="496"/>
      <c r="AC8" s="496"/>
      <c r="AD8" s="496"/>
      <c r="AE8" s="1"/>
      <c r="AG8" s="429"/>
      <c r="AH8" s="429"/>
      <c r="AI8" s="891"/>
      <c r="AJ8" s="891"/>
      <c r="AK8" s="891"/>
      <c r="AL8" s="891"/>
      <c r="AM8" s="891"/>
      <c r="AO8" s="434"/>
      <c r="AP8" s="434"/>
    </row>
    <row r="9" spans="1:43" ht="17.100000000000001"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G9" s="429" t="s">
        <v>52</v>
      </c>
      <c r="AH9" s="429"/>
      <c r="AI9" s="891" t="s">
        <v>57</v>
      </c>
      <c r="AJ9" s="891"/>
      <c r="AK9" s="891"/>
      <c r="AL9" s="891"/>
      <c r="AM9" s="891"/>
      <c r="AO9" s="434" t="str">
        <f>VLOOKUP(AI9,分野!A1:B20,2)</f>
        <v>00</v>
      </c>
      <c r="AP9" s="434"/>
    </row>
    <row r="10" spans="1:43" ht="17.100000000000001"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G10" s="429"/>
      <c r="AH10" s="429"/>
      <c r="AI10" s="891"/>
      <c r="AJ10" s="891"/>
      <c r="AK10" s="891"/>
      <c r="AL10" s="891"/>
      <c r="AM10" s="891"/>
      <c r="AO10" s="434"/>
      <c r="AP10" s="434"/>
    </row>
    <row r="11" spans="1:43" ht="17.100000000000001"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G11" s="436" t="s">
        <v>53</v>
      </c>
      <c r="AH11" s="436"/>
      <c r="AI11" s="437" t="s">
        <v>265</v>
      </c>
      <c r="AJ11" s="437"/>
      <c r="AK11" s="437"/>
      <c r="AL11" s="437"/>
      <c r="AM11" s="437"/>
    </row>
    <row r="12" spans="1:43" ht="17.100000000000001"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G12" s="436"/>
      <c r="AH12" s="436"/>
      <c r="AI12" s="437"/>
      <c r="AJ12" s="437"/>
      <c r="AK12" s="437"/>
      <c r="AL12" s="437"/>
      <c r="AM12" s="437"/>
    </row>
    <row r="13" spans="1:43" ht="17.100000000000001"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G13" s="429" t="s">
        <v>55</v>
      </c>
      <c r="AH13" s="429"/>
      <c r="AI13" s="438" t="str">
        <f>"＜5-03-42-"&amp;AO7&amp;"-"&amp;AO9&amp;"-"&amp;AI11&amp;"＞"</f>
        <v>＜5-03-42-001-00-0000＞</v>
      </c>
      <c r="AJ13" s="438"/>
      <c r="AK13" s="438"/>
      <c r="AL13" s="438"/>
      <c r="AM13" s="438"/>
      <c r="AN13" s="34"/>
      <c r="AO13" s="439" t="s">
        <v>252</v>
      </c>
      <c r="AP13" s="439"/>
      <c r="AQ13" s="439"/>
    </row>
    <row r="14" spans="1:43" ht="17.100000000000001"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G14" s="429"/>
      <c r="AH14" s="429"/>
      <c r="AI14" s="438"/>
      <c r="AJ14" s="438"/>
      <c r="AK14" s="438"/>
      <c r="AL14" s="438"/>
      <c r="AM14" s="438"/>
      <c r="AN14" s="34"/>
      <c r="AO14" s="439"/>
      <c r="AP14" s="439"/>
      <c r="AQ14" s="439"/>
    </row>
    <row r="15" spans="1:43" ht="17.100000000000001"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G15" s="429" t="s">
        <v>56</v>
      </c>
      <c r="AH15" s="429"/>
      <c r="AI15" s="440" t="s">
        <v>299</v>
      </c>
      <c r="AJ15" s="440"/>
      <c r="AK15" s="440"/>
      <c r="AL15" s="440"/>
      <c r="AM15" s="440"/>
    </row>
    <row r="16" spans="1:43" ht="9.9499999999999993" customHeight="1">
      <c r="AG16" s="429"/>
      <c r="AH16" s="429"/>
      <c r="AI16" s="440"/>
      <c r="AJ16" s="440"/>
      <c r="AK16" s="440"/>
      <c r="AL16" s="440"/>
      <c r="AM16" s="440"/>
    </row>
    <row r="17" spans="1:30" ht="12" customHeight="1">
      <c r="A17" s="322" t="s">
        <v>0</v>
      </c>
      <c r="B17" s="322"/>
      <c r="C17" s="322"/>
      <c r="D17" s="322"/>
      <c r="E17" s="1033"/>
      <c r="F17" s="1034"/>
      <c r="G17" s="1034"/>
      <c r="H17" s="1034"/>
      <c r="I17" s="1034"/>
      <c r="J17" s="1034"/>
      <c r="K17" s="485" t="s">
        <v>253</v>
      </c>
      <c r="L17" s="485"/>
      <c r="M17" s="1034"/>
      <c r="N17" s="1034"/>
      <c r="O17" s="1034"/>
      <c r="P17" s="1034"/>
      <c r="Q17" s="1034"/>
      <c r="R17" s="1037"/>
      <c r="S17" s="472" t="s">
        <v>9</v>
      </c>
      <c r="T17" s="338"/>
      <c r="U17" s="338"/>
      <c r="V17" s="1060"/>
      <c r="W17" s="1061"/>
      <c r="X17" s="1061"/>
      <c r="Y17" s="1062"/>
      <c r="Z17" s="472" t="s">
        <v>8</v>
      </c>
      <c r="AA17" s="338"/>
      <c r="AB17" s="338"/>
      <c r="AC17" s="473">
        <f>ROUNDUP(DAYS360(E17,M17)/30,0)</f>
        <v>0</v>
      </c>
      <c r="AD17" s="474"/>
    </row>
    <row r="18" spans="1:30" ht="12" customHeight="1">
      <c r="A18" s="322"/>
      <c r="B18" s="322"/>
      <c r="C18" s="322"/>
      <c r="D18" s="322"/>
      <c r="E18" s="1035"/>
      <c r="F18" s="1036"/>
      <c r="G18" s="1036"/>
      <c r="H18" s="1036"/>
      <c r="I18" s="1036"/>
      <c r="J18" s="1036"/>
      <c r="K18" s="485"/>
      <c r="L18" s="485"/>
      <c r="M18" s="1036"/>
      <c r="N18" s="1036"/>
      <c r="O18" s="1036"/>
      <c r="P18" s="1036"/>
      <c r="Q18" s="1036"/>
      <c r="R18" s="1038"/>
      <c r="S18" s="338"/>
      <c r="T18" s="338"/>
      <c r="U18" s="338"/>
      <c r="V18" s="1063"/>
      <c r="W18" s="1064"/>
      <c r="X18" s="1064"/>
      <c r="Y18" s="1065"/>
      <c r="Z18" s="338"/>
      <c r="AA18" s="338"/>
      <c r="AB18" s="338"/>
      <c r="AC18" s="475"/>
      <c r="AD18" s="476"/>
    </row>
    <row r="19" spans="1:30" ht="12" customHeight="1">
      <c r="A19" s="326"/>
      <c r="B19" s="326"/>
      <c r="C19" s="326"/>
      <c r="D19" s="326"/>
      <c r="E19" s="1079"/>
      <c r="F19" s="1058"/>
      <c r="G19" s="1058"/>
      <c r="H19" s="1058"/>
      <c r="I19" s="1058"/>
      <c r="J19" s="1058"/>
      <c r="K19" s="485"/>
      <c r="L19" s="485"/>
      <c r="M19" s="1058"/>
      <c r="N19" s="1058"/>
      <c r="O19" s="1058"/>
      <c r="P19" s="1058"/>
      <c r="Q19" s="1058"/>
      <c r="R19" s="1059"/>
      <c r="S19" s="338"/>
      <c r="T19" s="338"/>
      <c r="U19" s="338"/>
      <c r="V19" s="1066"/>
      <c r="W19" s="1067"/>
      <c r="X19" s="1067"/>
      <c r="Y19" s="1068"/>
      <c r="Z19" s="338"/>
      <c r="AA19" s="338"/>
      <c r="AB19" s="338"/>
      <c r="AC19" s="477"/>
      <c r="AD19" s="478"/>
    </row>
    <row r="20" spans="1:30" ht="12" customHeight="1">
      <c r="A20" s="448" t="s">
        <v>1</v>
      </c>
      <c r="B20" s="448"/>
      <c r="C20" s="448"/>
      <c r="D20" s="448"/>
      <c r="E20" s="856"/>
      <c r="F20" s="857"/>
      <c r="G20" s="857"/>
      <c r="H20" s="857"/>
      <c r="I20" s="857"/>
      <c r="J20" s="857"/>
      <c r="K20" s="857"/>
      <c r="L20" s="857"/>
      <c r="M20" s="857"/>
      <c r="N20" s="857"/>
      <c r="O20" s="857"/>
      <c r="P20" s="857"/>
      <c r="Q20" s="857"/>
      <c r="R20" s="857"/>
      <c r="S20" s="857"/>
      <c r="T20" s="857"/>
      <c r="U20" s="857"/>
      <c r="V20" s="857"/>
      <c r="W20" s="857"/>
      <c r="X20" s="857"/>
      <c r="Y20" s="857"/>
      <c r="Z20" s="857"/>
      <c r="AA20" s="857"/>
      <c r="AB20" s="857"/>
      <c r="AC20" s="857"/>
      <c r="AD20" s="858"/>
    </row>
    <row r="21" spans="1:30" ht="12" customHeight="1">
      <c r="A21" s="448"/>
      <c r="B21" s="448"/>
      <c r="C21" s="448"/>
      <c r="D21" s="448"/>
      <c r="E21" s="859"/>
      <c r="F21" s="860"/>
      <c r="G21" s="860"/>
      <c r="H21" s="860"/>
      <c r="I21" s="860"/>
      <c r="J21" s="860"/>
      <c r="K21" s="860"/>
      <c r="L21" s="860"/>
      <c r="M21" s="860"/>
      <c r="N21" s="860"/>
      <c r="O21" s="860"/>
      <c r="P21" s="860"/>
      <c r="Q21" s="860"/>
      <c r="R21" s="860"/>
      <c r="S21" s="860"/>
      <c r="T21" s="860"/>
      <c r="U21" s="860"/>
      <c r="V21" s="860"/>
      <c r="W21" s="860"/>
      <c r="X21" s="860"/>
      <c r="Y21" s="860"/>
      <c r="Z21" s="860"/>
      <c r="AA21" s="860"/>
      <c r="AB21" s="860"/>
      <c r="AC21" s="860"/>
      <c r="AD21" s="861"/>
    </row>
    <row r="22" spans="1:30" ht="12" customHeight="1">
      <c r="A22" s="448"/>
      <c r="B22" s="448"/>
      <c r="C22" s="448"/>
      <c r="D22" s="448"/>
      <c r="E22" s="859"/>
      <c r="F22" s="860"/>
      <c r="G22" s="860"/>
      <c r="H22" s="860"/>
      <c r="I22" s="860"/>
      <c r="J22" s="860"/>
      <c r="K22" s="860"/>
      <c r="L22" s="860"/>
      <c r="M22" s="860"/>
      <c r="N22" s="860"/>
      <c r="O22" s="860"/>
      <c r="P22" s="860"/>
      <c r="Q22" s="860"/>
      <c r="R22" s="860"/>
      <c r="S22" s="860"/>
      <c r="T22" s="860"/>
      <c r="U22" s="860"/>
      <c r="V22" s="860"/>
      <c r="W22" s="860"/>
      <c r="X22" s="860"/>
      <c r="Y22" s="860"/>
      <c r="Z22" s="860"/>
      <c r="AA22" s="860"/>
      <c r="AB22" s="860"/>
      <c r="AC22" s="860"/>
      <c r="AD22" s="861"/>
    </row>
    <row r="23" spans="1:30" ht="12" customHeight="1">
      <c r="A23" s="448"/>
      <c r="B23" s="448"/>
      <c r="C23" s="448"/>
      <c r="D23" s="448"/>
      <c r="E23" s="862"/>
      <c r="F23" s="863"/>
      <c r="G23" s="863"/>
      <c r="H23" s="863"/>
      <c r="I23" s="863"/>
      <c r="J23" s="863"/>
      <c r="K23" s="863"/>
      <c r="L23" s="863"/>
      <c r="M23" s="863"/>
      <c r="N23" s="863"/>
      <c r="O23" s="863"/>
      <c r="P23" s="863"/>
      <c r="Q23" s="863"/>
      <c r="R23" s="863"/>
      <c r="S23" s="863"/>
      <c r="T23" s="863"/>
      <c r="U23" s="863"/>
      <c r="V23" s="863"/>
      <c r="W23" s="863"/>
      <c r="X23" s="863"/>
      <c r="Y23" s="863"/>
      <c r="Z23" s="863"/>
      <c r="AA23" s="863"/>
      <c r="AB23" s="863"/>
      <c r="AC23" s="863"/>
      <c r="AD23" s="864"/>
    </row>
    <row r="24" spans="1:30" ht="12" customHeight="1">
      <c r="A24" s="448" t="s">
        <v>2</v>
      </c>
      <c r="B24" s="448"/>
      <c r="C24" s="448"/>
      <c r="D24" s="448"/>
      <c r="E24" s="1039"/>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1"/>
    </row>
    <row r="25" spans="1:30" ht="12" customHeight="1">
      <c r="A25" s="448"/>
      <c r="B25" s="448"/>
      <c r="C25" s="448"/>
      <c r="D25" s="448"/>
      <c r="E25" s="1042"/>
      <c r="F25" s="1043"/>
      <c r="G25" s="1043"/>
      <c r="H25" s="1043"/>
      <c r="I25" s="1043"/>
      <c r="J25" s="1043"/>
      <c r="K25" s="1043"/>
      <c r="L25" s="1043"/>
      <c r="M25" s="1043"/>
      <c r="N25" s="1043"/>
      <c r="O25" s="1043"/>
      <c r="P25" s="1043"/>
      <c r="Q25" s="1043"/>
      <c r="R25" s="1043"/>
      <c r="S25" s="1043"/>
      <c r="T25" s="1043"/>
      <c r="U25" s="1043"/>
      <c r="V25" s="1043"/>
      <c r="W25" s="1043"/>
      <c r="X25" s="1043"/>
      <c r="Y25" s="1043"/>
      <c r="Z25" s="1043"/>
      <c r="AA25" s="1043"/>
      <c r="AB25" s="1043"/>
      <c r="AC25" s="1043"/>
      <c r="AD25" s="1044"/>
    </row>
    <row r="26" spans="1:30" ht="12" customHeight="1">
      <c r="A26" s="448"/>
      <c r="B26" s="448"/>
      <c r="C26" s="448"/>
      <c r="D26" s="448"/>
      <c r="E26" s="1042"/>
      <c r="F26" s="1043"/>
      <c r="G26" s="1043"/>
      <c r="H26" s="1043"/>
      <c r="I26" s="1043"/>
      <c r="J26" s="1043"/>
      <c r="K26" s="1043"/>
      <c r="L26" s="1043"/>
      <c r="M26" s="1043"/>
      <c r="N26" s="1043"/>
      <c r="O26" s="1043"/>
      <c r="P26" s="1043"/>
      <c r="Q26" s="1043"/>
      <c r="R26" s="1043"/>
      <c r="S26" s="1043"/>
      <c r="T26" s="1043"/>
      <c r="U26" s="1043"/>
      <c r="V26" s="1043"/>
      <c r="W26" s="1043"/>
      <c r="X26" s="1043"/>
      <c r="Y26" s="1043"/>
      <c r="Z26" s="1043"/>
      <c r="AA26" s="1043"/>
      <c r="AB26" s="1043"/>
      <c r="AC26" s="1043"/>
      <c r="AD26" s="1044"/>
    </row>
    <row r="27" spans="1:30" ht="12" customHeight="1">
      <c r="A27" s="448"/>
      <c r="B27" s="448"/>
      <c r="C27" s="448"/>
      <c r="D27" s="448"/>
      <c r="E27" s="1045"/>
      <c r="F27" s="1046"/>
      <c r="G27" s="1046"/>
      <c r="H27" s="1046"/>
      <c r="I27" s="1046"/>
      <c r="J27" s="1046"/>
      <c r="K27" s="1046"/>
      <c r="L27" s="1046"/>
      <c r="M27" s="1046"/>
      <c r="N27" s="1046"/>
      <c r="O27" s="1046"/>
      <c r="P27" s="1046"/>
      <c r="Q27" s="1046"/>
      <c r="R27" s="1046"/>
      <c r="S27" s="1046"/>
      <c r="T27" s="1046"/>
      <c r="U27" s="1046"/>
      <c r="V27" s="1046"/>
      <c r="W27" s="1046"/>
      <c r="X27" s="1046"/>
      <c r="Y27" s="1046"/>
      <c r="Z27" s="1046"/>
      <c r="AA27" s="1046"/>
      <c r="AB27" s="1046"/>
      <c r="AC27" s="1046"/>
      <c r="AD27" s="1047"/>
    </row>
    <row r="28" spans="1:30">
      <c r="A28" s="458" t="s">
        <v>3</v>
      </c>
      <c r="B28" s="459"/>
      <c r="C28" s="459"/>
      <c r="D28" s="460"/>
      <c r="E28" s="865"/>
      <c r="F28" s="866"/>
      <c r="G28" s="866"/>
      <c r="H28" s="866"/>
      <c r="I28" s="866"/>
      <c r="J28" s="866"/>
      <c r="K28" s="866"/>
      <c r="L28" s="866"/>
      <c r="M28" s="866"/>
      <c r="N28" s="866"/>
      <c r="O28" s="866"/>
      <c r="P28" s="866"/>
      <c r="Q28" s="866"/>
      <c r="R28" s="866"/>
      <c r="S28" s="1069" t="s">
        <v>254</v>
      </c>
      <c r="T28" s="1069"/>
      <c r="U28" s="1069"/>
      <c r="V28" s="1070"/>
      <c r="W28" s="1071"/>
      <c r="X28" s="1071"/>
      <c r="Y28" s="1071"/>
      <c r="Z28" s="1071"/>
      <c r="AA28" s="1071"/>
      <c r="AB28" s="1071"/>
      <c r="AC28" s="1071"/>
      <c r="AD28" s="1072"/>
    </row>
    <row r="29" spans="1:30">
      <c r="A29" s="461"/>
      <c r="B29" s="462"/>
      <c r="C29" s="462"/>
      <c r="D29" s="463"/>
      <c r="E29" s="509"/>
      <c r="F29" s="510"/>
      <c r="G29" s="510"/>
      <c r="H29" s="510"/>
      <c r="I29" s="510"/>
      <c r="J29" s="510"/>
      <c r="K29" s="510"/>
      <c r="L29" s="510"/>
      <c r="M29" s="510"/>
      <c r="N29" s="510"/>
      <c r="O29" s="510"/>
      <c r="P29" s="510"/>
      <c r="Q29" s="510"/>
      <c r="R29" s="511"/>
      <c r="S29" s="1069"/>
      <c r="T29" s="1069"/>
      <c r="U29" s="1069"/>
      <c r="V29" s="1073"/>
      <c r="W29" s="1074"/>
      <c r="X29" s="1074"/>
      <c r="Y29" s="1074"/>
      <c r="Z29" s="1074"/>
      <c r="AA29" s="1074"/>
      <c r="AB29" s="1074"/>
      <c r="AC29" s="1074"/>
      <c r="AD29" s="1075"/>
    </row>
    <row r="30" spans="1:30">
      <c r="A30" s="461"/>
      <c r="B30" s="462"/>
      <c r="C30" s="462"/>
      <c r="D30" s="463"/>
      <c r="E30" s="509"/>
      <c r="F30" s="510"/>
      <c r="G30" s="510"/>
      <c r="H30" s="510"/>
      <c r="I30" s="510"/>
      <c r="J30" s="510"/>
      <c r="K30" s="510"/>
      <c r="L30" s="510"/>
      <c r="M30" s="510"/>
      <c r="N30" s="510"/>
      <c r="O30" s="510"/>
      <c r="P30" s="510"/>
      <c r="Q30" s="510"/>
      <c r="R30" s="511"/>
      <c r="S30" s="1069"/>
      <c r="T30" s="1069"/>
      <c r="U30" s="1069"/>
      <c r="V30" s="1073"/>
      <c r="W30" s="1074"/>
      <c r="X30" s="1074"/>
      <c r="Y30" s="1074"/>
      <c r="Z30" s="1074"/>
      <c r="AA30" s="1074"/>
      <c r="AB30" s="1074"/>
      <c r="AC30" s="1074"/>
      <c r="AD30" s="1075"/>
    </row>
    <row r="31" spans="1:30">
      <c r="A31" s="464"/>
      <c r="B31" s="465"/>
      <c r="C31" s="465"/>
      <c r="D31" s="466"/>
      <c r="E31" s="509"/>
      <c r="F31" s="510"/>
      <c r="G31" s="510"/>
      <c r="H31" s="510"/>
      <c r="I31" s="510"/>
      <c r="J31" s="510"/>
      <c r="K31" s="510"/>
      <c r="L31" s="510"/>
      <c r="M31" s="510"/>
      <c r="N31" s="510"/>
      <c r="O31" s="510"/>
      <c r="P31" s="510"/>
      <c r="Q31" s="510"/>
      <c r="R31" s="511"/>
      <c r="S31" s="1069"/>
      <c r="T31" s="1069"/>
      <c r="U31" s="1069"/>
      <c r="V31" s="1076"/>
      <c r="W31" s="1077"/>
      <c r="X31" s="1077"/>
      <c r="Y31" s="1077"/>
      <c r="Z31" s="1077"/>
      <c r="AA31" s="1077"/>
      <c r="AB31" s="1077"/>
      <c r="AC31" s="1077"/>
      <c r="AD31" s="1078"/>
    </row>
    <row r="32" spans="1:30" ht="18.600000000000001" customHeight="1">
      <c r="A32" s="263" t="s">
        <v>14</v>
      </c>
      <c r="B32" s="264"/>
      <c r="C32" s="264"/>
      <c r="D32" s="265"/>
      <c r="E32" s="405" t="s">
        <v>255</v>
      </c>
      <c r="F32" s="406"/>
      <c r="G32" s="406"/>
      <c r="H32" s="406"/>
      <c r="I32" s="406"/>
      <c r="J32" s="406"/>
      <c r="K32" s="406"/>
      <c r="L32" s="406"/>
      <c r="M32" s="406"/>
      <c r="N32" s="406"/>
      <c r="O32" s="406"/>
      <c r="P32" s="406"/>
      <c r="Q32" s="406"/>
      <c r="R32" s="406"/>
      <c r="S32" s="1051" t="s">
        <v>13</v>
      </c>
      <c r="T32" s="1051"/>
      <c r="U32" s="1051"/>
      <c r="V32" s="1048"/>
      <c r="W32" s="1049"/>
      <c r="X32" s="1049"/>
      <c r="Y32" s="1049"/>
      <c r="Z32" s="1049"/>
      <c r="AA32" s="1049"/>
      <c r="AB32" s="1049"/>
      <c r="AC32" s="1049"/>
      <c r="AD32" s="1050"/>
    </row>
    <row r="33" spans="1:30" ht="18.600000000000001" customHeight="1">
      <c r="A33" s="892"/>
      <c r="B33" s="893"/>
      <c r="C33" s="893"/>
      <c r="D33" s="894"/>
      <c r="E33" s="407"/>
      <c r="F33" s="408"/>
      <c r="G33" s="408"/>
      <c r="H33" s="408"/>
      <c r="I33" s="408"/>
      <c r="J33" s="408"/>
      <c r="K33" s="408"/>
      <c r="L33" s="408"/>
      <c r="M33" s="408"/>
      <c r="N33" s="408"/>
      <c r="O33" s="408"/>
      <c r="P33" s="408"/>
      <c r="Q33" s="408"/>
      <c r="R33" s="408"/>
      <c r="S33" s="1052" t="s">
        <v>305</v>
      </c>
      <c r="T33" s="1053"/>
      <c r="U33" s="1054"/>
      <c r="V33" s="1055"/>
      <c r="W33" s="1056"/>
      <c r="X33" s="1056"/>
      <c r="Y33" s="1056"/>
      <c r="Z33" s="1056"/>
      <c r="AA33" s="1056"/>
      <c r="AB33" s="1056"/>
      <c r="AC33" s="1056"/>
      <c r="AD33" s="1057"/>
    </row>
    <row r="34" spans="1:30" ht="24" customHeight="1">
      <c r="A34" s="321" t="s">
        <v>4</v>
      </c>
      <c r="B34" s="321"/>
      <c r="C34" s="321"/>
      <c r="D34" s="321"/>
      <c r="E34" s="867" t="s">
        <v>302</v>
      </c>
      <c r="F34" s="868"/>
      <c r="G34" s="868"/>
      <c r="H34" s="869"/>
      <c r="I34" s="395"/>
      <c r="J34" s="395"/>
      <c r="K34" s="395"/>
      <c r="L34" s="395"/>
      <c r="M34" s="396"/>
      <c r="N34" s="392"/>
      <c r="O34" s="393"/>
      <c r="P34" s="393"/>
      <c r="Q34" s="394"/>
      <c r="R34" s="389"/>
      <c r="S34" s="390"/>
      <c r="T34" s="390"/>
      <c r="U34" s="391"/>
      <c r="V34" s="35"/>
      <c r="W34" s="36"/>
      <c r="X34" s="36"/>
      <c r="Y34" s="36"/>
      <c r="Z34" s="36"/>
      <c r="AA34" s="36"/>
      <c r="AB34" s="36"/>
      <c r="AC34" s="36"/>
      <c r="AD34" s="37"/>
    </row>
    <row r="35" spans="1:30" ht="24" customHeight="1">
      <c r="A35" s="321"/>
      <c r="B35" s="321"/>
      <c r="C35" s="321"/>
      <c r="D35" s="321"/>
      <c r="E35" s="868"/>
      <c r="F35" s="868"/>
      <c r="G35" s="868"/>
      <c r="H35" s="869"/>
      <c r="I35" s="397"/>
      <c r="J35" s="397"/>
      <c r="K35" s="397"/>
      <c r="L35" s="397"/>
      <c r="M35" s="398"/>
      <c r="N35" s="386"/>
      <c r="O35" s="387"/>
      <c r="P35" s="387"/>
      <c r="Q35" s="388"/>
      <c r="R35" s="426"/>
      <c r="S35" s="427"/>
      <c r="T35" s="427"/>
      <c r="U35" s="428"/>
      <c r="V35" s="38"/>
      <c r="W35" s="39"/>
      <c r="X35" s="39"/>
      <c r="Y35" s="39"/>
      <c r="Z35" s="39"/>
      <c r="AA35" s="39"/>
      <c r="AB35" s="39"/>
      <c r="AC35" s="39"/>
      <c r="AD35" s="40"/>
    </row>
    <row r="36" spans="1:30" ht="9.9499999999999993"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12.95" customHeight="1">
      <c r="A37" s="321" t="s">
        <v>5</v>
      </c>
      <c r="B37" s="322"/>
      <c r="C37" s="322"/>
      <c r="D37" s="1033"/>
      <c r="E37" s="1034"/>
      <c r="F37" s="1034"/>
      <c r="G37" s="1034"/>
      <c r="H37" s="1034"/>
      <c r="I37" s="1034"/>
      <c r="J37" s="1034"/>
      <c r="K37" s="282" t="s">
        <v>10</v>
      </c>
      <c r="L37" s="1034"/>
      <c r="M37" s="1034"/>
      <c r="N37" s="1034"/>
      <c r="O37" s="1034"/>
      <c r="P37" s="1034"/>
      <c r="Q37" s="1034"/>
      <c r="R37" s="1037"/>
      <c r="S37" s="321" t="s">
        <v>18</v>
      </c>
      <c r="T37" s="322"/>
      <c r="U37" s="322"/>
      <c r="V37" s="383" t="s">
        <v>256</v>
      </c>
      <c r="W37" s="384"/>
      <c r="X37" s="384"/>
      <c r="Y37" s="384"/>
      <c r="Z37" s="384"/>
      <c r="AA37" s="384"/>
      <c r="AB37" s="384"/>
      <c r="AC37" s="384"/>
      <c r="AD37" s="384"/>
    </row>
    <row r="38" spans="1:30" ht="12.95" customHeight="1">
      <c r="A38" s="322"/>
      <c r="B38" s="322"/>
      <c r="C38" s="322"/>
      <c r="D38" s="1035"/>
      <c r="E38" s="1036"/>
      <c r="F38" s="1036"/>
      <c r="G38" s="1036"/>
      <c r="H38" s="1036"/>
      <c r="I38" s="1036"/>
      <c r="J38" s="1036"/>
      <c r="K38" s="285"/>
      <c r="L38" s="1036"/>
      <c r="M38" s="1036"/>
      <c r="N38" s="1036"/>
      <c r="O38" s="1036"/>
      <c r="P38" s="1036"/>
      <c r="Q38" s="1036"/>
      <c r="R38" s="1038"/>
      <c r="S38" s="322"/>
      <c r="T38" s="322"/>
      <c r="U38" s="322"/>
      <c r="V38" s="384"/>
      <c r="W38" s="384"/>
      <c r="X38" s="384"/>
      <c r="Y38" s="384"/>
      <c r="Z38" s="384"/>
      <c r="AA38" s="384"/>
      <c r="AB38" s="384"/>
      <c r="AC38" s="384"/>
      <c r="AD38" s="384"/>
    </row>
    <row r="39" spans="1:30" ht="15" customHeight="1">
      <c r="A39" s="323"/>
      <c r="B39" s="323"/>
      <c r="C39" s="323"/>
      <c r="D39" s="385" t="s">
        <v>257</v>
      </c>
      <c r="E39" s="385"/>
      <c r="F39" s="385"/>
      <c r="G39" s="385"/>
      <c r="H39" s="385"/>
      <c r="I39" s="385"/>
      <c r="J39" s="385"/>
      <c r="K39" s="385"/>
      <c r="L39" s="385"/>
      <c r="M39" s="385"/>
      <c r="N39" s="385"/>
      <c r="O39" s="385"/>
      <c r="P39" s="385"/>
      <c r="Q39" s="385"/>
      <c r="R39" s="385"/>
      <c r="S39" s="323"/>
      <c r="T39" s="323"/>
      <c r="U39" s="323"/>
      <c r="V39" s="384"/>
      <c r="W39" s="384"/>
      <c r="X39" s="384"/>
      <c r="Y39" s="384"/>
      <c r="Z39" s="384"/>
      <c r="AA39" s="384"/>
      <c r="AB39" s="384"/>
      <c r="AC39" s="384"/>
      <c r="AD39" s="384"/>
    </row>
    <row r="40" spans="1:30" ht="15" customHeight="1">
      <c r="A40" s="324" t="s">
        <v>6</v>
      </c>
      <c r="B40" s="325"/>
      <c r="C40" s="325"/>
      <c r="D40" s="380"/>
      <c r="E40" s="381"/>
      <c r="F40" s="381"/>
      <c r="G40" s="381"/>
      <c r="H40" s="381"/>
      <c r="I40" s="381"/>
      <c r="J40" s="381"/>
      <c r="K40" s="381"/>
      <c r="L40" s="381"/>
      <c r="M40" s="381"/>
      <c r="N40" s="381"/>
      <c r="O40" s="381"/>
      <c r="P40" s="381"/>
      <c r="Q40" s="381"/>
      <c r="R40" s="382"/>
      <c r="S40" s="324" t="s">
        <v>19</v>
      </c>
      <c r="T40" s="325"/>
      <c r="U40" s="325"/>
      <c r="V40" s="327" t="s">
        <v>23</v>
      </c>
      <c r="W40" s="328"/>
      <c r="X40" s="328"/>
      <c r="Y40" s="328"/>
      <c r="Z40" s="328"/>
      <c r="AA40" s="328"/>
      <c r="AB40" s="328"/>
      <c r="AC40" s="328"/>
      <c r="AD40" s="328"/>
    </row>
    <row r="41" spans="1:30" ht="15" customHeight="1">
      <c r="A41" s="322"/>
      <c r="B41" s="322"/>
      <c r="C41" s="322"/>
      <c r="D41" s="1029" t="s">
        <v>258</v>
      </c>
      <c r="E41" s="1030"/>
      <c r="F41" s="1030"/>
      <c r="G41" s="1030"/>
      <c r="H41" s="1030"/>
      <c r="I41" s="1030"/>
      <c r="J41" s="1030"/>
      <c r="K41" s="1030"/>
      <c r="L41" s="1030"/>
      <c r="M41" s="333" t="s">
        <v>259</v>
      </c>
      <c r="N41" s="334"/>
      <c r="O41" s="334"/>
      <c r="P41" s="334"/>
      <c r="Q41" s="334"/>
      <c r="R41" s="335"/>
      <c r="S41" s="322"/>
      <c r="T41" s="322"/>
      <c r="U41" s="322"/>
      <c r="V41" s="328"/>
      <c r="W41" s="328"/>
      <c r="X41" s="328"/>
      <c r="Y41" s="328"/>
      <c r="Z41" s="328"/>
      <c r="AA41" s="328"/>
      <c r="AB41" s="328"/>
      <c r="AC41" s="328"/>
      <c r="AD41" s="328"/>
    </row>
    <row r="42" spans="1:30" ht="15" customHeight="1">
      <c r="A42" s="323"/>
      <c r="B42" s="323"/>
      <c r="C42" s="323"/>
      <c r="D42" s="1031"/>
      <c r="E42" s="1032"/>
      <c r="F42" s="1032"/>
      <c r="G42" s="1032"/>
      <c r="H42" s="1032"/>
      <c r="I42" s="1032"/>
      <c r="J42" s="1032"/>
      <c r="K42" s="1032"/>
      <c r="L42" s="1032"/>
      <c r="M42" s="334" t="s">
        <v>17</v>
      </c>
      <c r="N42" s="334"/>
      <c r="O42" s="334"/>
      <c r="P42" s="334"/>
      <c r="Q42" s="334"/>
      <c r="R42" s="335"/>
      <c r="S42" s="326"/>
      <c r="T42" s="326"/>
      <c r="U42" s="326"/>
      <c r="V42" s="328"/>
      <c r="W42" s="328"/>
      <c r="X42" s="328"/>
      <c r="Y42" s="328"/>
      <c r="Z42" s="328"/>
      <c r="AA42" s="328"/>
      <c r="AB42" s="328"/>
      <c r="AC42" s="328"/>
      <c r="AD42" s="328"/>
    </row>
    <row r="43" spans="1:30" ht="21.95" customHeight="1">
      <c r="A43" s="336" t="s">
        <v>7</v>
      </c>
      <c r="B43" s="337"/>
      <c r="C43" s="337"/>
      <c r="D43" s="1026"/>
      <c r="E43" s="1027"/>
      <c r="F43" s="1027"/>
      <c r="G43" s="1027"/>
      <c r="H43" s="1027"/>
      <c r="I43" s="1027"/>
      <c r="J43" s="1028"/>
      <c r="K43" s="342" t="s">
        <v>20</v>
      </c>
      <c r="L43" s="343"/>
      <c r="M43" s="344"/>
      <c r="N43" s="328"/>
      <c r="O43" s="328"/>
      <c r="P43" s="328"/>
      <c r="Q43" s="328"/>
      <c r="R43" s="328"/>
      <c r="S43" s="346" t="s">
        <v>99</v>
      </c>
      <c r="T43" s="347"/>
      <c r="U43" s="348"/>
      <c r="V43" s="1020"/>
      <c r="W43" s="1021"/>
      <c r="X43" s="1021"/>
      <c r="Y43" s="1021"/>
      <c r="Z43" s="1021"/>
      <c r="AA43" s="1021"/>
      <c r="AB43" s="1021"/>
      <c r="AC43" s="1021"/>
      <c r="AD43" s="1022"/>
    </row>
    <row r="44" spans="1:30" ht="21.95" customHeight="1">
      <c r="A44" s="338"/>
      <c r="B44" s="338"/>
      <c r="C44" s="338"/>
      <c r="D44" s="874"/>
      <c r="E44" s="875"/>
      <c r="F44" s="875"/>
      <c r="G44" s="875"/>
      <c r="H44" s="875"/>
      <c r="I44" s="875"/>
      <c r="J44" s="876"/>
      <c r="K44" s="399" t="s">
        <v>21</v>
      </c>
      <c r="L44" s="400"/>
      <c r="M44" s="401"/>
      <c r="N44" s="328"/>
      <c r="O44" s="328"/>
      <c r="P44" s="328"/>
      <c r="Q44" s="328"/>
      <c r="R44" s="328"/>
      <c r="S44" s="349"/>
      <c r="T44" s="350"/>
      <c r="U44" s="351"/>
      <c r="V44" s="1023"/>
      <c r="W44" s="1024"/>
      <c r="X44" s="1024"/>
      <c r="Y44" s="1024"/>
      <c r="Z44" s="1024"/>
      <c r="AA44" s="1024"/>
      <c r="AB44" s="1024"/>
      <c r="AC44" s="1024"/>
      <c r="AD44" s="1025"/>
    </row>
    <row r="45" spans="1:30" ht="9.9499999999999993"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3.1" customHeight="1">
      <c r="A46" s="877" t="s">
        <v>313</v>
      </c>
      <c r="B46" s="878"/>
      <c r="C46" s="878"/>
      <c r="D46" s="879"/>
      <c r="E46" s="883"/>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885"/>
    </row>
    <row r="47" spans="1:30" ht="23.1" customHeight="1" thickBot="1">
      <c r="A47" s="880"/>
      <c r="B47" s="881"/>
      <c r="C47" s="881"/>
      <c r="D47" s="882"/>
      <c r="E47" s="886"/>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8"/>
    </row>
    <row r="48" spans="1:30" ht="9.9499999999999993"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95" customHeight="1">
      <c r="A49" s="279" t="s">
        <v>24</v>
      </c>
      <c r="B49" s="280"/>
      <c r="C49" s="280"/>
      <c r="D49" s="1000"/>
      <c r="E49" s="1001"/>
      <c r="F49" s="1001"/>
      <c r="G49" s="1001"/>
      <c r="H49" s="1001"/>
      <c r="I49" s="1002"/>
      <c r="J49" s="290" t="s">
        <v>25</v>
      </c>
      <c r="K49" s="291"/>
      <c r="L49" s="292"/>
      <c r="M49" s="1009"/>
      <c r="N49" s="1010"/>
      <c r="O49" s="1010"/>
      <c r="P49" s="1010"/>
      <c r="Q49" s="1010"/>
      <c r="R49" s="1011"/>
      <c r="S49" s="308" t="s">
        <v>258</v>
      </c>
      <c r="T49" s="309"/>
      <c r="U49" s="309"/>
      <c r="V49" s="309"/>
      <c r="W49" s="309"/>
      <c r="X49" s="309"/>
      <c r="Y49" s="309"/>
      <c r="Z49" s="309"/>
      <c r="AA49" s="309"/>
      <c r="AB49" s="309"/>
      <c r="AC49" s="309"/>
      <c r="AD49" s="310"/>
    </row>
    <row r="50" spans="1:30" ht="15.95" customHeight="1">
      <c r="A50" s="280"/>
      <c r="B50" s="280"/>
      <c r="C50" s="280"/>
      <c r="D50" s="1003"/>
      <c r="E50" s="1004"/>
      <c r="F50" s="1004"/>
      <c r="G50" s="1004"/>
      <c r="H50" s="1004"/>
      <c r="I50" s="1005"/>
      <c r="J50" s="293"/>
      <c r="K50" s="294"/>
      <c r="L50" s="295"/>
      <c r="M50" s="1012"/>
      <c r="N50" s="1013"/>
      <c r="O50" s="1013"/>
      <c r="P50" s="1013"/>
      <c r="Q50" s="1013"/>
      <c r="R50" s="1014"/>
      <c r="S50" s="311"/>
      <c r="T50" s="312"/>
      <c r="U50" s="312"/>
      <c r="V50" s="312"/>
      <c r="W50" s="312"/>
      <c r="X50" s="312"/>
      <c r="Y50" s="312"/>
      <c r="Z50" s="312"/>
      <c r="AA50" s="312"/>
      <c r="AB50" s="312"/>
      <c r="AC50" s="312"/>
      <c r="AD50" s="313"/>
    </row>
    <row r="51" spans="1:30" ht="15.95" customHeight="1">
      <c r="A51" s="280"/>
      <c r="B51" s="280"/>
      <c r="C51" s="280"/>
      <c r="D51" s="1006"/>
      <c r="E51" s="1007"/>
      <c r="F51" s="1007"/>
      <c r="G51" s="1007"/>
      <c r="H51" s="1007"/>
      <c r="I51" s="1008"/>
      <c r="J51" s="296"/>
      <c r="K51" s="297"/>
      <c r="L51" s="298"/>
      <c r="M51" s="1015"/>
      <c r="N51" s="1016"/>
      <c r="O51" s="1016"/>
      <c r="P51" s="1016"/>
      <c r="Q51" s="1016"/>
      <c r="R51" s="1017"/>
      <c r="S51" s="1018" t="s">
        <v>260</v>
      </c>
      <c r="T51" s="1019"/>
      <c r="U51" s="1019"/>
      <c r="V51" s="1019"/>
      <c r="W51" s="1019"/>
      <c r="X51" s="1019"/>
      <c r="Y51" s="1019"/>
      <c r="Z51" s="1019"/>
      <c r="AA51" s="1019"/>
      <c r="AB51" s="1019"/>
      <c r="AC51" s="1019"/>
      <c r="AD51" s="1019"/>
    </row>
    <row r="52" spans="1:30" ht="20.100000000000001" customHeight="1">
      <c r="A52" s="22" t="s">
        <v>27</v>
      </c>
      <c r="B52" s="23"/>
      <c r="C52" s="23"/>
      <c r="D52" s="23"/>
      <c r="E52" s="23"/>
      <c r="F52" s="23" t="s">
        <v>28</v>
      </c>
      <c r="G52" s="21"/>
      <c r="H52" s="23"/>
      <c r="I52" s="23" t="s">
        <v>29</v>
      </c>
      <c r="J52" s="21"/>
      <c r="K52" s="24" t="s">
        <v>261</v>
      </c>
      <c r="L52" s="23" t="s">
        <v>30</v>
      </c>
      <c r="M52" s="21"/>
      <c r="N52" s="25" t="s">
        <v>31</v>
      </c>
      <c r="O52" s="23" t="s">
        <v>32</v>
      </c>
      <c r="P52" s="21"/>
      <c r="Q52" s="21"/>
      <c r="R52" s="23"/>
      <c r="S52" s="23" t="s">
        <v>33</v>
      </c>
      <c r="T52" s="21"/>
      <c r="U52" s="21"/>
      <c r="V52" s="23"/>
      <c r="W52" s="23"/>
      <c r="X52" s="23"/>
      <c r="Y52" s="23"/>
      <c r="Z52" s="23"/>
      <c r="AA52" s="23"/>
      <c r="AB52" s="23"/>
      <c r="AC52" s="23"/>
      <c r="AD52" s="26"/>
    </row>
    <row r="53" spans="1:30" ht="17.25">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10"/>
    </row>
    <row r="54" spans="1:30" ht="17.25">
      <c r="A54" s="1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12"/>
    </row>
    <row r="55" spans="1:30" ht="17.25">
      <c r="A55" s="1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12"/>
    </row>
    <row r="56" spans="1:30" ht="17.25">
      <c r="A56" s="1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2"/>
    </row>
    <row r="57" spans="1:30" ht="17.25">
      <c r="A57" s="1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2"/>
    </row>
    <row r="58" spans="1:30" ht="17.25">
      <c r="A58" s="1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2"/>
    </row>
    <row r="59" spans="1:30" ht="17.25">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2"/>
    </row>
    <row r="60" spans="1:30" ht="17.25">
      <c r="A60" s="1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2"/>
    </row>
    <row r="61" spans="1:30" ht="17.25">
      <c r="A61" s="1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2"/>
    </row>
    <row r="62" spans="1:30" ht="17.25">
      <c r="A62" s="1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5"/>
    </row>
    <row r="63" spans="1:30" ht="22.5" customHeight="1">
      <c r="A63" s="540"/>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2"/>
    </row>
    <row r="64" spans="1:30" ht="22.5" customHeight="1">
      <c r="A64" s="543"/>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5"/>
    </row>
    <row r="65" spans="1:30" ht="17.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7.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7.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7.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7.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7.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7.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7.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7.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7.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7.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7.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7.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7.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7.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7.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7.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7.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7.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7.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7.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7.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7.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7.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7.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7.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7.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7.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7.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7.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7.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7.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7.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7.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7.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7.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7.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7.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7.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7.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7.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7.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7.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7.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7.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7.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7.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7.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7.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7.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7.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7.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7.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7.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7.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7.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7.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7.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7.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7.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7.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7.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7.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7.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7.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7.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7.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7.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7.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7.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7.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7.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7.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7.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7.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7.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7.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7.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7.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7.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7.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7.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7.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7.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7.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sheetData>
  <mergeCells count="83">
    <mergeCell ref="A17:D19"/>
    <mergeCell ref="E17:J19"/>
    <mergeCell ref="K17:L19"/>
    <mergeCell ref="A3:D4"/>
    <mergeCell ref="E3:F4"/>
    <mergeCell ref="H3:K4"/>
    <mergeCell ref="N3:AC4"/>
    <mergeCell ref="A7:G8"/>
    <mergeCell ref="AG15:AH16"/>
    <mergeCell ref="AI15:AM16"/>
    <mergeCell ref="AG7:AH8"/>
    <mergeCell ref="AI7:AM8"/>
    <mergeCell ref="AG13:AH14"/>
    <mergeCell ref="AI13:AM14"/>
    <mergeCell ref="P7:AD8"/>
    <mergeCell ref="AO7:AP8"/>
    <mergeCell ref="AG9:AH10"/>
    <mergeCell ref="AI9:AM10"/>
    <mergeCell ref="AO9:AP10"/>
    <mergeCell ref="AG11:AH12"/>
    <mergeCell ref="AI11:AM12"/>
    <mergeCell ref="AO13:AQ14"/>
    <mergeCell ref="M17:R19"/>
    <mergeCell ref="S17:U19"/>
    <mergeCell ref="V17:Y19"/>
    <mergeCell ref="A28:D31"/>
    <mergeCell ref="E28:R28"/>
    <mergeCell ref="S28:U31"/>
    <mergeCell ref="V28:AD31"/>
    <mergeCell ref="E29:R29"/>
    <mergeCell ref="E30:R30"/>
    <mergeCell ref="E31:R31"/>
    <mergeCell ref="Z17:AB19"/>
    <mergeCell ref="AC17:AD19"/>
    <mergeCell ref="A20:D23"/>
    <mergeCell ref="E20:AD23"/>
    <mergeCell ref="A24:D27"/>
    <mergeCell ref="E24:AD27"/>
    <mergeCell ref="V32:AD32"/>
    <mergeCell ref="S32:U32"/>
    <mergeCell ref="A32:D33"/>
    <mergeCell ref="E32:R33"/>
    <mergeCell ref="S33:U33"/>
    <mergeCell ref="V33:AD33"/>
    <mergeCell ref="V37:AD39"/>
    <mergeCell ref="D39:R39"/>
    <mergeCell ref="E34:H35"/>
    <mergeCell ref="I34:M35"/>
    <mergeCell ref="N34:Q34"/>
    <mergeCell ref="R34:U34"/>
    <mergeCell ref="N35:Q35"/>
    <mergeCell ref="R35:U35"/>
    <mergeCell ref="A34:D35"/>
    <mergeCell ref="A37:C39"/>
    <mergeCell ref="D37:J38"/>
    <mergeCell ref="K37:K38"/>
    <mergeCell ref="L37:R38"/>
    <mergeCell ref="S37:U39"/>
    <mergeCell ref="A40:C42"/>
    <mergeCell ref="D40:R40"/>
    <mergeCell ref="S40:U42"/>
    <mergeCell ref="V40:AD42"/>
    <mergeCell ref="D41:L42"/>
    <mergeCell ref="M41:R41"/>
    <mergeCell ref="M42:R42"/>
    <mergeCell ref="V43:AD44"/>
    <mergeCell ref="D44:J44"/>
    <mergeCell ref="K44:M44"/>
    <mergeCell ref="N44:R44"/>
    <mergeCell ref="A46:D47"/>
    <mergeCell ref="E46:AD47"/>
    <mergeCell ref="A43:C44"/>
    <mergeCell ref="D43:J43"/>
    <mergeCell ref="K43:M43"/>
    <mergeCell ref="N43:R43"/>
    <mergeCell ref="S43:U44"/>
    <mergeCell ref="A63:AD64"/>
    <mergeCell ref="A49:C51"/>
    <mergeCell ref="D49:I51"/>
    <mergeCell ref="J49:L51"/>
    <mergeCell ref="M49:R51"/>
    <mergeCell ref="S49:AD50"/>
    <mergeCell ref="S51:AD51"/>
  </mergeCells>
  <phoneticPr fontId="1"/>
  <conditionalFormatting sqref="A9:AD15 A17 S17 Z17 A20 A24 A28 S28 S32:S33 A34 A37:C44 K43:M44 S37:U44 A32:D32 A7:P7 A8:O8">
    <cfRule type="expression" dxfId="12" priority="44">
      <formula>$AI$7="●実践コース"</formula>
    </cfRule>
    <cfRule type="expression" dxfId="11" priority="45">
      <formula>$AI$7="●基礎コース"</formula>
    </cfRule>
  </conditionalFormatting>
  <conditionalFormatting sqref="A49:C51 J49">
    <cfRule type="expression" dxfId="10" priority="42">
      <formula>$AI$7="●実践コース"</formula>
    </cfRule>
    <cfRule type="expression" dxfId="9" priority="43">
      <formula>$AI$7="●基礎コース"</formula>
    </cfRule>
  </conditionalFormatting>
  <conditionalFormatting sqref="E32:R32">
    <cfRule type="expression" dxfId="8" priority="39">
      <formula>$E32=""</formula>
    </cfRule>
  </conditionalFormatting>
  <conditionalFormatting sqref="A46">
    <cfRule type="expression" dxfId="7" priority="1">
      <formula>$AI$7="●実践コース"</formula>
    </cfRule>
    <cfRule type="expression" dxfId="6" priority="2">
      <formula>$AI$7="●基礎コース"</formula>
    </cfRule>
  </conditionalFormatting>
  <dataValidations count="4">
    <dataValidation type="list" allowBlank="1" showInputMessage="1" showErrorMessage="1" sqref="AI7">
      <formula1>"●基礎コース,●実践コース"</formula1>
    </dataValidation>
    <dataValidation type="list" allowBlank="1" showInputMessage="1" showErrorMessage="1" sqref="AI9">
      <formula1>分野</formula1>
    </dataValidation>
    <dataValidation type="list" allowBlank="1" showInputMessage="1" showErrorMessage="1" sqref="N52">
      <formula1>"無料,有料"</formula1>
    </dataValidation>
    <dataValidation type="list" allowBlank="1" showInputMessage="1" showErrorMessage="1" sqref="I52">
      <formula1>"有,無"</formula1>
    </dataValidation>
  </dataValidations>
  <printOptions horizontalCentered="1"/>
  <pageMargins left="0.19685039370078741" right="0.19685039370078741" top="0.19685039370078741" bottom="0.19685039370078741" header="0.31496062992125984" footer="0.31496062992125984"/>
  <pageSetup paperSize="9" scale="90" fitToWidth="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分野!$G$1:$G$2</xm:f>
          </x14:formula1>
          <xm:sqref>R34:U34</xm:sqref>
        </x14:dataValidation>
        <x14:dataValidation type="list" allowBlank="1" showInputMessage="1" showErrorMessage="1">
          <x14:formula1>
            <xm:f>分野!$D$1:$D$3</xm:f>
          </x14:formula1>
          <xm:sqref>N34:Q34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30"/>
  <sheetViews>
    <sheetView view="pageBreakPreview" zoomScale="70" zoomScaleNormal="110" zoomScaleSheetLayoutView="70" workbookViewId="0">
      <selection activeCell="G17" sqref="G17:U17"/>
    </sheetView>
  </sheetViews>
  <sheetFormatPr defaultRowHeight="22.5"/>
  <cols>
    <col min="1" max="22" width="4.625" style="2" customWidth="1"/>
    <col min="23" max="24" width="4.625" style="227" customWidth="1"/>
    <col min="25" max="27" width="4.625" style="239" customWidth="1"/>
    <col min="28" max="35" width="9" style="239"/>
    <col min="36" max="36" width="9" style="227"/>
    <col min="37" max="16384" width="9" style="2"/>
  </cols>
  <sheetData>
    <row r="1" spans="1:36" ht="39" customHeight="1">
      <c r="A1" s="909" t="s">
        <v>389</v>
      </c>
      <c r="B1" s="910"/>
      <c r="C1" s="910"/>
      <c r="D1" s="910"/>
      <c r="E1" s="910"/>
      <c r="F1" s="910"/>
      <c r="G1" s="910"/>
      <c r="H1" s="910"/>
      <c r="I1" s="910"/>
      <c r="J1" s="910"/>
      <c r="K1" s="910"/>
      <c r="L1" s="910"/>
      <c r="M1" s="910"/>
      <c r="N1" s="910"/>
      <c r="O1" s="910"/>
      <c r="P1" s="910"/>
      <c r="Q1" s="910"/>
      <c r="R1" s="910"/>
      <c r="S1" s="910"/>
      <c r="T1" s="910"/>
      <c r="U1" s="911"/>
    </row>
    <row r="2" spans="1:36" customFormat="1" ht="24.95" customHeight="1">
      <c r="W2" s="228"/>
      <c r="X2" s="228"/>
      <c r="Y2" s="239"/>
      <c r="Z2" s="239"/>
      <c r="AA2" s="239"/>
      <c r="AB2" s="239"/>
      <c r="AC2" s="239"/>
      <c r="AD2" s="239"/>
      <c r="AE2" s="239"/>
      <c r="AF2" s="239"/>
      <c r="AG2" s="239"/>
      <c r="AH2" s="239"/>
      <c r="AI2" s="239"/>
      <c r="AJ2" s="228"/>
    </row>
    <row r="3" spans="1:36" customFormat="1" ht="30" customHeight="1">
      <c r="A3" s="988" t="s">
        <v>377</v>
      </c>
      <c r="B3" s="989"/>
      <c r="C3" s="989"/>
      <c r="D3" s="990"/>
      <c r="E3" s="1092" t="s">
        <v>380</v>
      </c>
      <c r="F3" s="908"/>
      <c r="G3" s="908"/>
      <c r="H3" s="908"/>
      <c r="I3" s="908"/>
      <c r="J3" s="908"/>
      <c r="K3" s="908"/>
      <c r="L3" s="908"/>
      <c r="M3" s="908"/>
      <c r="N3" s="908"/>
      <c r="O3" s="908"/>
      <c r="P3" s="908"/>
      <c r="Q3" s="908"/>
      <c r="R3" s="908"/>
      <c r="S3" s="908"/>
      <c r="T3" s="908"/>
      <c r="U3" s="1093"/>
      <c r="W3" s="228"/>
      <c r="X3" s="228"/>
      <c r="Y3" s="239"/>
      <c r="Z3" s="239"/>
      <c r="AA3" s="239"/>
      <c r="AB3" s="239"/>
      <c r="AC3" s="239"/>
      <c r="AD3" s="239"/>
      <c r="AE3" s="239"/>
      <c r="AF3" s="239"/>
      <c r="AG3" s="239"/>
      <c r="AH3" s="239"/>
      <c r="AI3" s="239"/>
      <c r="AJ3" s="228"/>
    </row>
    <row r="4" spans="1:36" customFormat="1" ht="30" customHeight="1">
      <c r="A4" s="991" t="s">
        <v>378</v>
      </c>
      <c r="B4" s="992"/>
      <c r="C4" s="992"/>
      <c r="D4" s="993"/>
      <c r="E4" s="1092" t="s">
        <v>379</v>
      </c>
      <c r="F4" s="908"/>
      <c r="G4" s="908"/>
      <c r="H4" s="908"/>
      <c r="I4" s="908"/>
      <c r="J4" s="908"/>
      <c r="K4" s="908"/>
      <c r="L4" s="908"/>
      <c r="M4" s="908"/>
      <c r="N4" s="908"/>
      <c r="O4" s="908"/>
      <c r="P4" s="908"/>
      <c r="Q4" s="908"/>
      <c r="R4" s="908"/>
      <c r="S4" s="908"/>
      <c r="T4" s="908"/>
      <c r="U4" s="1093"/>
      <c r="W4" s="228"/>
      <c r="X4" s="228"/>
      <c r="Y4" s="239"/>
      <c r="Z4" s="239"/>
      <c r="AA4" s="239"/>
      <c r="AB4" s="239"/>
      <c r="AC4" s="239"/>
      <c r="AD4" s="239"/>
      <c r="AE4" s="239"/>
      <c r="AF4" s="239"/>
      <c r="AG4" s="239"/>
      <c r="AH4" s="239"/>
      <c r="AI4" s="239"/>
      <c r="AJ4" s="228"/>
    </row>
    <row r="5" spans="1:36" ht="30" customHeight="1">
      <c r="A5" s="997" t="s">
        <v>406</v>
      </c>
      <c r="B5" s="998"/>
      <c r="C5" s="998"/>
      <c r="D5" s="999"/>
      <c r="E5" s="995" t="s">
        <v>407</v>
      </c>
      <c r="F5" s="995"/>
      <c r="G5" s="996"/>
      <c r="H5" s="908">
        <v>50</v>
      </c>
      <c r="I5" s="908"/>
      <c r="J5" s="919" t="s">
        <v>408</v>
      </c>
      <c r="K5" s="920"/>
      <c r="L5" s="255" t="s">
        <v>409</v>
      </c>
      <c r="M5" s="254"/>
      <c r="N5" s="254"/>
      <c r="O5" s="254"/>
      <c r="P5" s="908">
        <v>4</v>
      </c>
      <c r="Q5" s="908"/>
      <c r="R5" s="908" t="s">
        <v>410</v>
      </c>
      <c r="S5" s="908"/>
      <c r="T5" s="919"/>
      <c r="U5" s="920"/>
    </row>
    <row r="6" spans="1:36" ht="30" customHeight="1">
      <c r="A6" s="921" t="s">
        <v>323</v>
      </c>
      <c r="B6" s="922"/>
      <c r="C6" s="922"/>
      <c r="D6" s="923"/>
      <c r="E6" s="995" t="s">
        <v>342</v>
      </c>
      <c r="F6" s="995"/>
      <c r="G6" s="996"/>
      <c r="H6" s="940">
        <v>300</v>
      </c>
      <c r="I6" s="940"/>
      <c r="J6" s="919" t="s">
        <v>343</v>
      </c>
      <c r="K6" s="920"/>
      <c r="L6" s="255" t="s">
        <v>409</v>
      </c>
      <c r="M6" s="254"/>
      <c r="N6" s="254"/>
      <c r="O6" s="254"/>
      <c r="P6" s="940">
        <v>24</v>
      </c>
      <c r="Q6" s="940"/>
      <c r="R6" s="940" t="s">
        <v>412</v>
      </c>
      <c r="S6" s="940"/>
      <c r="T6" s="919"/>
      <c r="U6" s="920"/>
    </row>
    <row r="7" spans="1:36" ht="30" customHeight="1">
      <c r="A7" s="942" t="s">
        <v>404</v>
      </c>
      <c r="B7" s="932"/>
      <c r="C7" s="932"/>
      <c r="D7" s="933"/>
      <c r="E7" s="240" t="s">
        <v>381</v>
      </c>
      <c r="F7" s="241"/>
      <c r="G7" s="241"/>
      <c r="H7" s="241"/>
      <c r="I7" s="241"/>
      <c r="J7" s="241"/>
      <c r="K7" s="241"/>
      <c r="L7" s="249" t="s">
        <v>383</v>
      </c>
      <c r="M7" s="241" t="s">
        <v>382</v>
      </c>
      <c r="N7" s="241"/>
      <c r="O7" s="249"/>
      <c r="P7" s="241" t="s">
        <v>384</v>
      </c>
      <c r="Q7" s="241"/>
      <c r="R7" s="241"/>
      <c r="S7" s="241"/>
      <c r="T7" s="241"/>
      <c r="U7" s="248"/>
      <c r="Y7" s="918" t="s">
        <v>399</v>
      </c>
      <c r="Z7" s="919"/>
      <c r="AA7" s="919"/>
      <c r="AB7" s="919"/>
      <c r="AC7" s="919"/>
      <c r="AD7" s="919"/>
      <c r="AE7" s="919"/>
      <c r="AF7" s="919"/>
      <c r="AG7" s="919"/>
      <c r="AH7" s="919"/>
      <c r="AI7" s="920"/>
    </row>
    <row r="8" spans="1:36" ht="30" customHeight="1">
      <c r="A8" s="943"/>
      <c r="B8" s="935"/>
      <c r="C8" s="935"/>
      <c r="D8" s="936"/>
      <c r="E8" s="948" t="s">
        <v>391</v>
      </c>
      <c r="F8" s="949"/>
      <c r="G8" s="949"/>
      <c r="H8" s="949"/>
      <c r="I8" s="949"/>
      <c r="J8" s="949"/>
      <c r="K8" s="949"/>
      <c r="L8" s="949"/>
      <c r="M8" s="949"/>
      <c r="N8" s="949"/>
      <c r="O8" s="949"/>
      <c r="P8" s="949"/>
      <c r="Q8" s="949"/>
      <c r="R8" s="949"/>
      <c r="S8" s="949"/>
      <c r="T8" s="949"/>
      <c r="U8" s="950"/>
      <c r="Y8" s="1080" t="s">
        <v>400</v>
      </c>
      <c r="Z8" s="1080"/>
      <c r="AA8" s="1080"/>
      <c r="AB8" s="1080"/>
      <c r="AC8" s="1080"/>
      <c r="AD8" s="1080"/>
      <c r="AE8" s="1080"/>
      <c r="AF8" s="1080"/>
      <c r="AG8" s="1080"/>
      <c r="AH8" s="1080"/>
      <c r="AI8" s="1080"/>
    </row>
    <row r="9" spans="1:36" ht="30" customHeight="1">
      <c r="A9" s="943"/>
      <c r="B9" s="935"/>
      <c r="C9" s="935"/>
      <c r="D9" s="936"/>
      <c r="E9" s="951"/>
      <c r="F9" s="952"/>
      <c r="G9" s="952"/>
      <c r="H9" s="952"/>
      <c r="I9" s="952"/>
      <c r="J9" s="952"/>
      <c r="K9" s="952"/>
      <c r="L9" s="952"/>
      <c r="M9" s="952"/>
      <c r="N9" s="952"/>
      <c r="O9" s="952"/>
      <c r="P9" s="952"/>
      <c r="Q9" s="952"/>
      <c r="R9" s="952"/>
      <c r="S9" s="952"/>
      <c r="T9" s="952"/>
      <c r="U9" s="953"/>
      <c r="Y9" s="1080"/>
      <c r="Z9" s="1080"/>
      <c r="AA9" s="1080"/>
      <c r="AB9" s="1080"/>
      <c r="AC9" s="1080"/>
      <c r="AD9" s="1080"/>
      <c r="AE9" s="1080"/>
      <c r="AF9" s="1080"/>
      <c r="AG9" s="1080"/>
      <c r="AH9" s="1080"/>
      <c r="AI9" s="1080"/>
    </row>
    <row r="10" spans="1:36" ht="30" customHeight="1">
      <c r="A10" s="944"/>
      <c r="B10" s="938"/>
      <c r="C10" s="938"/>
      <c r="D10" s="939"/>
      <c r="E10" s="954"/>
      <c r="F10" s="955"/>
      <c r="G10" s="955"/>
      <c r="H10" s="955"/>
      <c r="I10" s="955"/>
      <c r="J10" s="955"/>
      <c r="K10" s="955"/>
      <c r="L10" s="955"/>
      <c r="M10" s="955"/>
      <c r="N10" s="955"/>
      <c r="O10" s="955"/>
      <c r="P10" s="955"/>
      <c r="Q10" s="955"/>
      <c r="R10" s="955"/>
      <c r="S10" s="955"/>
      <c r="T10" s="955"/>
      <c r="U10" s="956"/>
    </row>
    <row r="11" spans="1:36" ht="30" customHeight="1">
      <c r="A11" s="942" t="s">
        <v>1</v>
      </c>
      <c r="B11" s="959"/>
      <c r="C11" s="959"/>
      <c r="D11" s="960"/>
      <c r="E11" s="930" t="s">
        <v>395</v>
      </c>
      <c r="F11" s="930"/>
      <c r="G11" s="930"/>
      <c r="H11" s="930"/>
      <c r="I11" s="930"/>
      <c r="J11" s="930"/>
      <c r="K11" s="930"/>
      <c r="L11" s="930"/>
      <c r="M11" s="930"/>
      <c r="N11" s="930"/>
      <c r="O11" s="930"/>
      <c r="P11" s="930"/>
      <c r="Q11" s="930"/>
      <c r="R11" s="930"/>
      <c r="S11" s="930"/>
      <c r="T11" s="930"/>
      <c r="U11" s="930"/>
      <c r="Y11" s="918" t="s">
        <v>387</v>
      </c>
      <c r="Z11" s="919"/>
      <c r="AA11" s="919"/>
      <c r="AB11" s="919"/>
      <c r="AC11" s="919"/>
      <c r="AD11" s="919"/>
      <c r="AE11" s="919"/>
      <c r="AF11" s="919"/>
      <c r="AG11" s="919"/>
      <c r="AH11" s="919"/>
      <c r="AI11" s="920"/>
    </row>
    <row r="12" spans="1:36" ht="30" customHeight="1">
      <c r="A12" s="961"/>
      <c r="B12" s="962"/>
      <c r="C12" s="962"/>
      <c r="D12" s="963"/>
      <c r="E12" s="965" t="s">
        <v>396</v>
      </c>
      <c r="F12" s="965"/>
      <c r="G12" s="965"/>
      <c r="H12" s="965"/>
      <c r="I12" s="965"/>
      <c r="J12" s="965"/>
      <c r="K12" s="965"/>
      <c r="L12" s="965"/>
      <c r="M12" s="965"/>
      <c r="N12" s="965"/>
      <c r="O12" s="965"/>
      <c r="P12" s="965"/>
      <c r="Q12" s="965"/>
      <c r="R12" s="965"/>
      <c r="S12" s="965"/>
      <c r="T12" s="965"/>
      <c r="U12" s="966"/>
    </row>
    <row r="13" spans="1:36" ht="30" customHeight="1">
      <c r="A13" s="985" t="s">
        <v>390</v>
      </c>
      <c r="B13" s="926" t="s">
        <v>346</v>
      </c>
      <c r="C13" s="926"/>
      <c r="D13" s="927"/>
      <c r="E13" s="918" t="s">
        <v>392</v>
      </c>
      <c r="F13" s="919"/>
      <c r="G13" s="919"/>
      <c r="H13" s="919"/>
      <c r="I13" s="242"/>
      <c r="J13" s="241" t="s">
        <v>355</v>
      </c>
      <c r="K13" s="941" t="s">
        <v>363</v>
      </c>
      <c r="L13" s="941"/>
      <c r="O13" s="941" t="s">
        <v>367</v>
      </c>
      <c r="P13" s="941"/>
      <c r="Q13" s="1088">
        <v>3000</v>
      </c>
      <c r="R13" s="1088"/>
      <c r="S13" s="250" t="s">
        <v>368</v>
      </c>
      <c r="T13" s="970" t="s">
        <v>369</v>
      </c>
      <c r="U13" s="971"/>
      <c r="Y13" s="1080" t="s">
        <v>370</v>
      </c>
      <c r="Z13" s="1084"/>
      <c r="AA13" s="1084"/>
      <c r="AB13" s="1084"/>
      <c r="AC13" s="1084"/>
      <c r="AD13" s="1084"/>
      <c r="AE13" s="1084"/>
      <c r="AF13" s="1084"/>
      <c r="AG13" s="1084"/>
      <c r="AH13" s="1084"/>
      <c r="AI13" s="1084"/>
    </row>
    <row r="14" spans="1:36" ht="30" customHeight="1">
      <c r="A14" s="986"/>
      <c r="B14" s="926"/>
      <c r="C14" s="926"/>
      <c r="D14" s="927"/>
      <c r="E14" s="918" t="s">
        <v>348</v>
      </c>
      <c r="F14" s="919"/>
      <c r="G14" s="919"/>
      <c r="H14" s="919"/>
      <c r="I14" s="919"/>
      <c r="J14" s="919"/>
      <c r="K14" s="919"/>
      <c r="L14" s="919"/>
      <c r="M14" s="919"/>
      <c r="N14" s="919"/>
      <c r="O14" s="241" t="s">
        <v>349</v>
      </c>
      <c r="P14" s="252"/>
      <c r="Q14" s="242"/>
      <c r="R14" s="242"/>
      <c r="S14" s="242"/>
      <c r="T14" s="242"/>
      <c r="U14" s="243"/>
      <c r="Y14" s="1084"/>
      <c r="Z14" s="1084"/>
      <c r="AA14" s="1084"/>
      <c r="AB14" s="1084"/>
      <c r="AC14" s="1084"/>
      <c r="AD14" s="1084"/>
      <c r="AE14" s="1084"/>
      <c r="AF14" s="1084"/>
      <c r="AG14" s="1084"/>
      <c r="AH14" s="1084"/>
      <c r="AI14" s="1084"/>
    </row>
    <row r="15" spans="1:36" customFormat="1" ht="30" customHeight="1">
      <c r="A15" s="986"/>
      <c r="B15" s="926"/>
      <c r="C15" s="926"/>
      <c r="D15" s="927"/>
      <c r="E15" s="918" t="s">
        <v>351</v>
      </c>
      <c r="F15" s="919"/>
      <c r="G15" s="919"/>
      <c r="H15" s="919"/>
      <c r="I15" s="919"/>
      <c r="J15" s="919"/>
      <c r="K15" s="919"/>
      <c r="L15" s="919"/>
      <c r="M15" s="919"/>
      <c r="N15" s="919"/>
      <c r="O15" s="251" t="s">
        <v>352</v>
      </c>
      <c r="P15" s="2"/>
      <c r="Q15" s="251"/>
      <c r="R15" s="242"/>
      <c r="S15" s="242"/>
      <c r="T15" s="242"/>
      <c r="U15" s="243"/>
      <c r="W15" s="228"/>
      <c r="X15" s="228"/>
      <c r="Y15" s="1084"/>
      <c r="Z15" s="1084"/>
      <c r="AA15" s="1084"/>
      <c r="AB15" s="1084"/>
      <c r="AC15" s="1084"/>
      <c r="AD15" s="1084"/>
      <c r="AE15" s="1084"/>
      <c r="AF15" s="1084"/>
      <c r="AG15" s="1084"/>
      <c r="AH15" s="1084"/>
      <c r="AI15" s="1084"/>
      <c r="AJ15" s="228"/>
    </row>
    <row r="16" spans="1:36" ht="30" customHeight="1">
      <c r="A16" s="986"/>
      <c r="B16" s="931" t="s">
        <v>347</v>
      </c>
      <c r="C16" s="932"/>
      <c r="D16" s="933"/>
      <c r="E16" s="958" t="s">
        <v>360</v>
      </c>
      <c r="F16" s="958"/>
      <c r="G16" s="958" t="s">
        <v>394</v>
      </c>
      <c r="H16" s="958"/>
      <c r="I16" s="958"/>
      <c r="J16" s="958"/>
      <c r="K16" s="958"/>
      <c r="L16" s="958"/>
      <c r="M16" s="958"/>
      <c r="N16" s="958"/>
      <c r="O16" s="958"/>
      <c r="P16" s="958"/>
      <c r="Q16" s="958"/>
      <c r="R16" s="958"/>
      <c r="S16" s="958"/>
      <c r="T16" s="958"/>
      <c r="U16" s="1090"/>
    </row>
    <row r="17" spans="1:35" ht="30" customHeight="1">
      <c r="A17" s="986"/>
      <c r="B17" s="934"/>
      <c r="C17" s="935"/>
      <c r="D17" s="936"/>
      <c r="E17" s="958" t="s">
        <v>361</v>
      </c>
      <c r="F17" s="958"/>
      <c r="G17" s="958" t="s">
        <v>374</v>
      </c>
      <c r="H17" s="958"/>
      <c r="I17" s="958"/>
      <c r="J17" s="958"/>
      <c r="K17" s="958"/>
      <c r="L17" s="958"/>
      <c r="M17" s="958"/>
      <c r="N17" s="958"/>
      <c r="O17" s="958"/>
      <c r="P17" s="958"/>
      <c r="Q17" s="958"/>
      <c r="R17" s="958"/>
      <c r="S17" s="958"/>
      <c r="T17" s="958"/>
      <c r="U17" s="1090"/>
      <c r="Y17" s="1084" t="s">
        <v>372</v>
      </c>
      <c r="Z17" s="1084"/>
      <c r="AA17" s="1084"/>
      <c r="AB17" s="1084"/>
      <c r="AC17" s="1084"/>
      <c r="AD17" s="1084"/>
      <c r="AE17" s="1084"/>
      <c r="AF17" s="1084"/>
      <c r="AG17" s="1084"/>
      <c r="AH17" s="1084"/>
      <c r="AI17" s="1084"/>
    </row>
    <row r="18" spans="1:35" ht="30" customHeight="1">
      <c r="A18" s="986"/>
      <c r="B18" s="937"/>
      <c r="C18" s="938"/>
      <c r="D18" s="939"/>
      <c r="E18" s="958" t="s">
        <v>362</v>
      </c>
      <c r="F18" s="958"/>
      <c r="G18" s="958" t="s">
        <v>375</v>
      </c>
      <c r="H18" s="958"/>
      <c r="I18" s="958"/>
      <c r="J18" s="958"/>
      <c r="K18" s="958"/>
      <c r="L18" s="958"/>
      <c r="M18" s="958"/>
      <c r="N18" s="958"/>
      <c r="O18" s="958"/>
      <c r="P18" s="958"/>
      <c r="Q18" s="958"/>
      <c r="R18" s="958"/>
      <c r="S18" s="958"/>
      <c r="T18" s="958"/>
      <c r="U18" s="1090"/>
      <c r="Y18" s="1085" t="s">
        <v>376</v>
      </c>
      <c r="Z18" s="1086"/>
      <c r="AA18" s="1086"/>
      <c r="AB18" s="1086"/>
      <c r="AC18" s="1086"/>
      <c r="AD18" s="1086"/>
      <c r="AE18" s="1086"/>
      <c r="AF18" s="1086"/>
      <c r="AG18" s="1086"/>
      <c r="AH18" s="1086"/>
      <c r="AI18" s="1087"/>
    </row>
    <row r="19" spans="1:35" ht="30" customHeight="1">
      <c r="A19" s="986"/>
      <c r="B19" s="924" t="s">
        <v>350</v>
      </c>
      <c r="C19" s="924"/>
      <c r="D19" s="925"/>
      <c r="E19" s="919" t="s">
        <v>371</v>
      </c>
      <c r="F19" s="919"/>
      <c r="G19" s="919"/>
      <c r="H19" s="919"/>
      <c r="I19" s="919"/>
      <c r="J19" s="919"/>
      <c r="K19" s="919"/>
      <c r="L19" s="919"/>
      <c r="M19" s="919"/>
      <c r="N19" s="919"/>
      <c r="O19" s="919"/>
      <c r="P19" s="919"/>
      <c r="Q19" s="919"/>
      <c r="R19" s="919"/>
      <c r="S19" s="919"/>
      <c r="T19" s="919"/>
      <c r="U19" s="920"/>
      <c r="Y19" s="964"/>
      <c r="Z19" s="965"/>
      <c r="AA19" s="965"/>
      <c r="AB19" s="965"/>
      <c r="AC19" s="965"/>
      <c r="AD19" s="965"/>
      <c r="AE19" s="965"/>
      <c r="AF19" s="965"/>
      <c r="AG19" s="965"/>
      <c r="AH19" s="965"/>
      <c r="AI19" s="966"/>
    </row>
    <row r="20" spans="1:35" ht="30" customHeight="1">
      <c r="A20" s="986"/>
      <c r="B20" s="914" t="s">
        <v>353</v>
      </c>
      <c r="C20" s="914"/>
      <c r="D20" s="915"/>
      <c r="E20" s="918" t="s">
        <v>393</v>
      </c>
      <c r="F20" s="919"/>
      <c r="G20" s="919"/>
      <c r="H20" s="919"/>
      <c r="I20" s="919"/>
      <c r="J20" s="919"/>
      <c r="K20" s="919"/>
      <c r="L20" s="231" t="s">
        <v>355</v>
      </c>
      <c r="M20" s="946" t="s">
        <v>363</v>
      </c>
      <c r="N20" s="946"/>
      <c r="O20" s="947" t="s">
        <v>367</v>
      </c>
      <c r="P20" s="947"/>
      <c r="Q20" s="1089">
        <v>3000</v>
      </c>
      <c r="R20" s="1089"/>
      <c r="S20" s="232" t="s">
        <v>368</v>
      </c>
      <c r="T20" s="973" t="s">
        <v>369</v>
      </c>
      <c r="U20" s="974"/>
      <c r="Y20" s="1082" t="s">
        <v>373</v>
      </c>
      <c r="Z20" s="1083"/>
      <c r="AA20" s="1083"/>
      <c r="AB20" s="1083"/>
      <c r="AC20" s="1083"/>
      <c r="AD20" s="1083"/>
      <c r="AE20" s="1083"/>
      <c r="AF20" s="1083"/>
      <c r="AG20" s="1083"/>
      <c r="AH20" s="1083"/>
      <c r="AI20" s="1083"/>
    </row>
    <row r="21" spans="1:35" ht="30" customHeight="1">
      <c r="A21" s="986"/>
      <c r="B21" s="916"/>
      <c r="C21" s="916"/>
      <c r="D21" s="917"/>
      <c r="E21" s="229"/>
      <c r="F21" s="229" t="s">
        <v>365</v>
      </c>
      <c r="G21" s="229"/>
      <c r="H21" s="229"/>
      <c r="I21" s="229"/>
      <c r="J21" s="229"/>
      <c r="K21" s="945">
        <v>1.5</v>
      </c>
      <c r="L21" s="945"/>
      <c r="M21" s="945"/>
      <c r="N21" s="945"/>
      <c r="O21" s="233" t="s">
        <v>366</v>
      </c>
      <c r="P21" s="234"/>
      <c r="Q21" s="234"/>
      <c r="R21" s="235"/>
      <c r="S21" s="235"/>
      <c r="T21" s="235"/>
      <c r="U21" s="236"/>
      <c r="Y21" s="1083"/>
      <c r="Z21" s="1083"/>
      <c r="AA21" s="1083"/>
      <c r="AB21" s="1083"/>
      <c r="AC21" s="1083"/>
      <c r="AD21" s="1083"/>
      <c r="AE21" s="1083"/>
      <c r="AF21" s="1083"/>
      <c r="AG21" s="1083"/>
      <c r="AH21" s="1083"/>
      <c r="AI21" s="1083"/>
    </row>
    <row r="22" spans="1:35" ht="30" customHeight="1">
      <c r="A22" s="986"/>
      <c r="B22" s="916"/>
      <c r="C22" s="916"/>
      <c r="D22" s="917"/>
      <c r="E22" s="919" t="s">
        <v>359</v>
      </c>
      <c r="F22" s="919"/>
      <c r="G22" s="919"/>
      <c r="H22" s="940" t="s">
        <v>357</v>
      </c>
      <c r="I22" s="940"/>
      <c r="J22" s="940"/>
      <c r="K22" s="237"/>
      <c r="L22" s="237"/>
      <c r="M22" s="237"/>
      <c r="N22" s="237"/>
      <c r="O22" s="237"/>
      <c r="P22" s="237"/>
      <c r="Q22" s="237"/>
      <c r="R22" s="238"/>
      <c r="S22" s="238"/>
      <c r="T22" s="238"/>
      <c r="U22" s="230"/>
      <c r="Y22" s="1083"/>
      <c r="Z22" s="1083"/>
      <c r="AA22" s="1083"/>
      <c r="AB22" s="1083"/>
      <c r="AC22" s="1083"/>
      <c r="AD22" s="1083"/>
      <c r="AE22" s="1083"/>
      <c r="AF22" s="1083"/>
      <c r="AG22" s="1083"/>
      <c r="AH22" s="1083"/>
      <c r="AI22" s="1083"/>
    </row>
    <row r="23" spans="1:35" ht="37.5" customHeight="1">
      <c r="A23" s="986"/>
      <c r="B23" s="916"/>
      <c r="C23" s="916"/>
      <c r="D23" s="917"/>
      <c r="E23" s="1091" t="s">
        <v>385</v>
      </c>
      <c r="F23" s="913"/>
      <c r="G23" s="913"/>
      <c r="H23" s="913"/>
      <c r="I23" s="913"/>
      <c r="J23" s="913"/>
      <c r="K23" s="913"/>
      <c r="L23" s="913"/>
      <c r="M23" s="913"/>
      <c r="N23" s="913"/>
      <c r="O23" s="913"/>
      <c r="P23" s="913"/>
      <c r="Q23" s="913"/>
      <c r="R23" s="913"/>
      <c r="S23" s="913"/>
      <c r="T23" s="913"/>
      <c r="U23" s="913"/>
      <c r="Y23" s="1083"/>
      <c r="Z23" s="1083"/>
      <c r="AA23" s="1083"/>
      <c r="AB23" s="1083"/>
      <c r="AC23" s="1083"/>
      <c r="AD23" s="1083"/>
      <c r="AE23" s="1083"/>
      <c r="AF23" s="1083"/>
      <c r="AG23" s="1083"/>
      <c r="AH23" s="1083"/>
      <c r="AI23" s="1083"/>
    </row>
    <row r="24" spans="1:35" ht="30" customHeight="1">
      <c r="A24" s="986"/>
      <c r="B24" s="979" t="s">
        <v>354</v>
      </c>
      <c r="C24" s="980"/>
      <c r="D24" s="981"/>
      <c r="E24" s="1081" t="s">
        <v>397</v>
      </c>
      <c r="F24" s="1080"/>
      <c r="G24" s="1080"/>
      <c r="H24" s="1080"/>
      <c r="I24" s="1080"/>
      <c r="J24" s="1080"/>
      <c r="K24" s="1080"/>
      <c r="L24" s="1080"/>
      <c r="M24" s="1080"/>
      <c r="N24" s="1080"/>
      <c r="O24" s="1080"/>
      <c r="P24" s="1080"/>
      <c r="Q24" s="1080"/>
      <c r="R24" s="1080"/>
      <c r="S24" s="1080"/>
      <c r="T24" s="1080"/>
      <c r="U24" s="1080"/>
    </row>
    <row r="25" spans="1:35" ht="30" customHeight="1">
      <c r="A25" s="986"/>
      <c r="B25" s="982"/>
      <c r="C25" s="983"/>
      <c r="D25" s="984"/>
      <c r="E25" s="1081"/>
      <c r="F25" s="1080"/>
      <c r="G25" s="1080"/>
      <c r="H25" s="1080"/>
      <c r="I25" s="1080"/>
      <c r="J25" s="1080"/>
      <c r="K25" s="1080"/>
      <c r="L25" s="1080"/>
      <c r="M25" s="1080"/>
      <c r="N25" s="1080"/>
      <c r="O25" s="1080"/>
      <c r="P25" s="1080"/>
      <c r="Q25" s="1080"/>
      <c r="R25" s="1080"/>
      <c r="S25" s="1080"/>
      <c r="T25" s="1080"/>
      <c r="U25" s="1080"/>
    </row>
    <row r="26" spans="1:35" ht="60" customHeight="1">
      <c r="A26" s="975" t="s">
        <v>386</v>
      </c>
      <c r="B26" s="976"/>
      <c r="C26" s="976"/>
      <c r="D26" s="977"/>
      <c r="E26" s="1094" t="s">
        <v>402</v>
      </c>
      <c r="F26" s="908"/>
      <c r="G26" s="908"/>
      <c r="H26" s="908"/>
      <c r="I26" s="908"/>
      <c r="J26" s="908"/>
      <c r="K26" s="908"/>
      <c r="L26" s="908"/>
      <c r="M26" s="908"/>
      <c r="N26" s="908"/>
      <c r="O26" s="908"/>
      <c r="P26" s="908"/>
      <c r="Q26" s="908"/>
      <c r="R26" s="908"/>
      <c r="S26" s="908"/>
      <c r="T26" s="908"/>
      <c r="U26" s="1093"/>
      <c r="Y26" s="1080" t="s">
        <v>401</v>
      </c>
      <c r="Z26" s="1080"/>
      <c r="AA26" s="1080"/>
      <c r="AB26" s="1080"/>
      <c r="AC26" s="1080"/>
      <c r="AD26" s="1080"/>
      <c r="AE26" s="1080"/>
      <c r="AF26" s="1080"/>
      <c r="AG26" s="1080"/>
      <c r="AH26" s="1080"/>
      <c r="AI26" s="1080"/>
    </row>
    <row r="27" spans="1:35" ht="24.95" customHeight="1"/>
    <row r="28" spans="1:35" ht="24.95" customHeight="1"/>
    <row r="29" spans="1:35" ht="24.95" customHeight="1"/>
    <row r="30" spans="1:35" ht="24.95" customHeight="1"/>
  </sheetData>
  <mergeCells count="64">
    <mergeCell ref="R6:S6"/>
    <mergeCell ref="T6:U6"/>
    <mergeCell ref="A6:D6"/>
    <mergeCell ref="E6:G6"/>
    <mergeCell ref="H6:I6"/>
    <mergeCell ref="J6:K6"/>
    <mergeCell ref="P6:Q6"/>
    <mergeCell ref="Y7:AI7"/>
    <mergeCell ref="A7:D10"/>
    <mergeCell ref="Y8:AI9"/>
    <mergeCell ref="A26:D26"/>
    <mergeCell ref="E26:U26"/>
    <mergeCell ref="E8:U10"/>
    <mergeCell ref="E20:K20"/>
    <mergeCell ref="E13:H13"/>
    <mergeCell ref="Y11:AI11"/>
    <mergeCell ref="A11:D12"/>
    <mergeCell ref="E11:U11"/>
    <mergeCell ref="E12:U12"/>
    <mergeCell ref="A13:A25"/>
    <mergeCell ref="B13:D15"/>
    <mergeCell ref="K13:L13"/>
    <mergeCell ref="G18:U18"/>
    <mergeCell ref="A1:U1"/>
    <mergeCell ref="A5:D5"/>
    <mergeCell ref="E5:G5"/>
    <mergeCell ref="H5:I5"/>
    <mergeCell ref="J5:K5"/>
    <mergeCell ref="R5:S5"/>
    <mergeCell ref="T5:U5"/>
    <mergeCell ref="A3:D3"/>
    <mergeCell ref="A4:D4"/>
    <mergeCell ref="E3:U3"/>
    <mergeCell ref="E4:U4"/>
    <mergeCell ref="P5:Q5"/>
    <mergeCell ref="Q20:R20"/>
    <mergeCell ref="B20:D23"/>
    <mergeCell ref="B16:D18"/>
    <mergeCell ref="E16:F16"/>
    <mergeCell ref="G16:U16"/>
    <mergeCell ref="E17:F17"/>
    <mergeCell ref="G17:U17"/>
    <mergeCell ref="E18:F18"/>
    <mergeCell ref="E22:G22"/>
    <mergeCell ref="H22:J22"/>
    <mergeCell ref="E23:U23"/>
    <mergeCell ref="B19:D19"/>
    <mergeCell ref="E19:U19"/>
    <mergeCell ref="Y26:AI26"/>
    <mergeCell ref="B24:D25"/>
    <mergeCell ref="E24:U25"/>
    <mergeCell ref="Y20:AI23"/>
    <mergeCell ref="Y13:AI15"/>
    <mergeCell ref="Y17:AI17"/>
    <mergeCell ref="Y18:AI19"/>
    <mergeCell ref="K21:N21"/>
    <mergeCell ref="T20:U20"/>
    <mergeCell ref="Q13:R13"/>
    <mergeCell ref="T13:U13"/>
    <mergeCell ref="E14:N14"/>
    <mergeCell ref="E15:N15"/>
    <mergeCell ref="O13:P13"/>
    <mergeCell ref="M20:N20"/>
    <mergeCell ref="O20:P20"/>
  </mergeCells>
  <phoneticPr fontId="1"/>
  <conditionalFormatting sqref="H6:I6">
    <cfRule type="expression" dxfId="5" priority="6">
      <formula>$H$6=""</formula>
    </cfRule>
  </conditionalFormatting>
  <conditionalFormatting sqref="R6:S6">
    <cfRule type="expression" dxfId="4" priority="5">
      <formula>$R$6=""</formula>
    </cfRule>
  </conditionalFormatting>
  <conditionalFormatting sqref="H5:I5">
    <cfRule type="expression" dxfId="3" priority="4">
      <formula>$H$5=""</formula>
    </cfRule>
  </conditionalFormatting>
  <conditionalFormatting sqref="R5:S5">
    <cfRule type="expression" dxfId="2" priority="3">
      <formula>$R$5=""</formula>
    </cfRule>
  </conditionalFormatting>
  <conditionalFormatting sqref="P5:Q5">
    <cfRule type="expression" dxfId="1" priority="2">
      <formula>$R$5=""</formula>
    </cfRule>
  </conditionalFormatting>
  <conditionalFormatting sqref="P6:Q6">
    <cfRule type="expression" dxfId="0" priority="1">
      <formula>$R$6=""</formula>
    </cfRule>
  </conditionalFormatting>
  <dataValidations count="2">
    <dataValidation type="list" allowBlank="1" showInputMessage="1" showErrorMessage="1" sqref="O14">
      <formula1>"可,否"</formula1>
    </dataValidation>
    <dataValidation type="list" allowBlank="1" showInputMessage="1" showErrorMessage="1" sqref="L7 O7">
      <formula1>"✔"</formula1>
    </dataValidation>
  </dataValidations>
  <printOptions verticalCentered="1"/>
  <pageMargins left="0.51181102362204722" right="0.51181102362204722" top="0.35433070866141736" bottom="0.35433070866141736" header="0.31496062992125984" footer="0.31496062992125984"/>
  <pageSetup paperSize="8" fitToHeight="0"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選択!$D$1:$D$2</xm:f>
          </x14:formula1>
          <xm:sqref>H22</xm:sqref>
        </x14:dataValidation>
        <x14:dataValidation type="list" allowBlank="1" showInputMessage="1" showErrorMessage="1">
          <x14:formula1>
            <xm:f>選択!$C$1:$C$2</xm:f>
          </x14:formula1>
          <xm:sqref>K13 M20</xm:sqref>
        </x14:dataValidation>
        <x14:dataValidation type="list" allowBlank="1" showInputMessage="1" showErrorMessage="1">
          <x14:formula1>
            <xm:f>選択!$B$1:$B$2</xm:f>
          </x14:formula1>
          <xm:sqref>J13 L20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3" sqref="C3"/>
    </sheetView>
  </sheetViews>
  <sheetFormatPr defaultRowHeight="13.5"/>
  <cols>
    <col min="1" max="1" width="17.375" bestFit="1" customWidth="1"/>
  </cols>
  <sheetData>
    <row r="1" spans="1:4">
      <c r="A1" t="s">
        <v>344</v>
      </c>
      <c r="B1" t="s">
        <v>355</v>
      </c>
      <c r="C1" t="s">
        <v>363</v>
      </c>
      <c r="D1" t="s">
        <v>357</v>
      </c>
    </row>
    <row r="2" spans="1:4">
      <c r="A2" t="s">
        <v>345</v>
      </c>
      <c r="B2" t="s">
        <v>356</v>
      </c>
      <c r="C2" t="s">
        <v>364</v>
      </c>
      <c r="D2" t="s">
        <v>358</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B1" sqref="B1"/>
    </sheetView>
  </sheetViews>
  <sheetFormatPr defaultRowHeight="13.5"/>
  <cols>
    <col min="1" max="1" width="24.75" style="4" bestFit="1" customWidth="1"/>
    <col min="2" max="2" width="9" style="6"/>
    <col min="3" max="3" width="9" style="4"/>
    <col min="4" max="4" width="15.125" style="4" bestFit="1" customWidth="1"/>
    <col min="5" max="16384" width="9" style="4"/>
  </cols>
  <sheetData>
    <row r="1" spans="1:13">
      <c r="A1" s="4" t="s">
        <v>57</v>
      </c>
      <c r="B1" s="5" t="s">
        <v>58</v>
      </c>
      <c r="D1" s="4" t="s">
        <v>100</v>
      </c>
      <c r="G1" s="4" t="s">
        <v>103</v>
      </c>
      <c r="M1" s="4" t="str">
        <f>VLOOKUP(A1,A1:B3,2)</f>
        <v>00</v>
      </c>
    </row>
    <row r="2" spans="1:13">
      <c r="A2" s="4" t="s">
        <v>59</v>
      </c>
      <c r="B2" s="5" t="s">
        <v>60</v>
      </c>
      <c r="D2" s="4" t="s">
        <v>101</v>
      </c>
      <c r="G2" s="4" t="s">
        <v>104</v>
      </c>
    </row>
    <row r="3" spans="1:13">
      <c r="A3" s="4" t="s">
        <v>61</v>
      </c>
      <c r="B3" s="5" t="s">
        <v>62</v>
      </c>
      <c r="D3" s="4" t="s">
        <v>102</v>
      </c>
    </row>
    <row r="4" spans="1:13">
      <c r="A4" s="4" t="s">
        <v>63</v>
      </c>
      <c r="B4" s="5" t="s">
        <v>64</v>
      </c>
    </row>
    <row r="5" spans="1:13">
      <c r="A5" s="4" t="s">
        <v>65</v>
      </c>
      <c r="B5" s="5" t="s">
        <v>66</v>
      </c>
    </row>
    <row r="6" spans="1:13">
      <c r="A6" s="4" t="s">
        <v>67</v>
      </c>
      <c r="B6" s="5" t="s">
        <v>68</v>
      </c>
    </row>
    <row r="7" spans="1:13">
      <c r="A7" s="4" t="s">
        <v>69</v>
      </c>
      <c r="B7" s="5" t="s">
        <v>70</v>
      </c>
    </row>
    <row r="8" spans="1:13">
      <c r="A8" s="4" t="s">
        <v>71</v>
      </c>
      <c r="B8" s="5" t="s">
        <v>72</v>
      </c>
    </row>
    <row r="9" spans="1:13">
      <c r="A9" s="4" t="s">
        <v>73</v>
      </c>
      <c r="B9" s="5" t="s">
        <v>74</v>
      </c>
    </row>
    <row r="10" spans="1:13">
      <c r="A10" s="4" t="s">
        <v>75</v>
      </c>
      <c r="B10" s="5" t="s">
        <v>76</v>
      </c>
    </row>
    <row r="11" spans="1:13">
      <c r="A11" s="4" t="s">
        <v>77</v>
      </c>
      <c r="B11" s="5" t="s">
        <v>78</v>
      </c>
    </row>
    <row r="12" spans="1:13">
      <c r="A12" s="4" t="s">
        <v>79</v>
      </c>
      <c r="B12" s="5" t="s">
        <v>80</v>
      </c>
    </row>
    <row r="13" spans="1:13">
      <c r="A13" s="4" t="s">
        <v>81</v>
      </c>
      <c r="B13" s="5" t="s">
        <v>82</v>
      </c>
    </row>
    <row r="14" spans="1:13">
      <c r="A14" s="4" t="s">
        <v>83</v>
      </c>
      <c r="B14" s="5" t="s">
        <v>84</v>
      </c>
    </row>
    <row r="15" spans="1:13">
      <c r="A15" s="4" t="s">
        <v>85</v>
      </c>
      <c r="B15" s="5" t="s">
        <v>86</v>
      </c>
    </row>
    <row r="16" spans="1:13">
      <c r="A16" s="4" t="s">
        <v>87</v>
      </c>
      <c r="B16" s="5" t="s">
        <v>88</v>
      </c>
    </row>
    <row r="17" spans="1:2">
      <c r="A17" s="4" t="s">
        <v>89</v>
      </c>
      <c r="B17" s="5" t="s">
        <v>90</v>
      </c>
    </row>
    <row r="18" spans="1:2">
      <c r="A18" s="4" t="s">
        <v>91</v>
      </c>
      <c r="B18" s="5" t="s">
        <v>92</v>
      </c>
    </row>
    <row r="19" spans="1:2">
      <c r="A19" s="4" t="s">
        <v>93</v>
      </c>
      <c r="B19" s="5" t="s">
        <v>94</v>
      </c>
    </row>
    <row r="20" spans="1:2">
      <c r="A20" s="4" t="s">
        <v>95</v>
      </c>
      <c r="B20" s="5" t="s">
        <v>96</v>
      </c>
    </row>
  </sheetData>
  <phoneticPr fontId="1"/>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記載例</vt:lpstr>
      <vt:lpstr>様式1</vt:lpstr>
      <vt:lpstr>新５号</vt:lpstr>
      <vt:lpstr>オンライン（表）</vt:lpstr>
      <vt:lpstr>オンライン（裏）</vt:lpstr>
      <vt:lpstr>手入力</vt:lpstr>
      <vt:lpstr>オンライン（裏） (記載例)</vt:lpstr>
      <vt:lpstr>選択</vt:lpstr>
      <vt:lpstr>分野</vt:lpstr>
      <vt:lpstr>'オンライン（表）'!Print_Area</vt:lpstr>
      <vt:lpstr>'オンライン（裏）'!Print_Area</vt:lpstr>
      <vt:lpstr>'オンライン（裏） (記載例)'!Print_Area</vt:lpstr>
      <vt:lpstr>記載例!Print_Area</vt:lpstr>
      <vt:lpstr>手入力!Print_Area</vt:lpstr>
      <vt:lpstr>新５号!Print_Area</vt:lpstr>
      <vt:lpstr>様式1!Print_Area</vt:lpstr>
      <vt:lpstr>新５号!Print_Titles</vt:lpstr>
      <vt:lpstr>訓練分野</vt:lpstr>
      <vt:lpstr>手入力!分野</vt:lpstr>
      <vt:lpstr>分野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令和3年第2四半期コース案内</dc:title>
  <dc:creator>高齢・障害・求職者雇用支援機構</dc:creator>
  <cp:lastModifiedBy>酒井 瑞菜</cp:lastModifiedBy>
  <cp:lastPrinted>2021-09-09T07:04:37Z</cp:lastPrinted>
  <dcterms:created xsi:type="dcterms:W3CDTF">2016-05-19T00:46:10Z</dcterms:created>
  <dcterms:modified xsi:type="dcterms:W3CDTF">2022-03-09T02:07:46Z</dcterms:modified>
</cp:coreProperties>
</file>