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長崎支部（各課）\高齢・障害者業務課\NAS内の全データ\32★高齢★\08ワークショップ\R05(2023)年度\01 原議書\20230904 ながさき高年齢者雇用推進フォーラム２０２３のホームページへの掲載について\01【起案用データ】\"/>
    </mc:Choice>
  </mc:AlternateContent>
  <workbookProtection workbookPassword="E927" lockStructure="1"/>
  <bookViews>
    <workbookView xWindow="0" yWindow="0" windowWidth="28035" windowHeight="11655"/>
  </bookViews>
  <sheets>
    <sheet name="参加申込フォーム" sheetId="1" r:id="rId1"/>
    <sheet name="入力サンプル" sheetId="5" r:id="rId2"/>
    <sheet name="DATA" sheetId="2" state="hidden" r:id="rId3"/>
    <sheet name="回答纏め用" sheetId="3" state="hidden" r:id="rId4"/>
  </sheets>
  <definedNames>
    <definedName name="_xlnm.Print_Area" localSheetId="0">参加申込フォーム!$A$1:$J$22</definedName>
    <definedName name="_xlnm.Print_Area" localSheetId="1">入力サンプル!$A$1:$J$22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E20" i="5"/>
  <c r="E19" i="5"/>
  <c r="E18" i="5"/>
  <c r="D14" i="5"/>
  <c r="C14" i="5"/>
  <c r="C14" i="1"/>
  <c r="G13" i="1" l="1"/>
  <c r="D14" i="1"/>
  <c r="D6" i="3" l="1"/>
  <c r="O6" i="3"/>
  <c r="N6" i="3"/>
  <c r="M6" i="3"/>
  <c r="L6" i="3"/>
  <c r="K6" i="3"/>
  <c r="J6" i="3"/>
  <c r="I6" i="3"/>
  <c r="H6" i="3"/>
  <c r="G6" i="3"/>
  <c r="F6" i="3"/>
  <c r="E6" i="3"/>
  <c r="C6" i="3"/>
  <c r="B6" i="3"/>
  <c r="A6" i="3"/>
  <c r="E21" i="1"/>
  <c r="S6" i="3" s="1"/>
  <c r="E20" i="1"/>
  <c r="R6" i="3" s="1"/>
  <c r="E19" i="1"/>
  <c r="Q6" i="3" s="1"/>
  <c r="E18" i="1"/>
  <c r="P6" i="3" s="1"/>
</calcChain>
</file>

<file path=xl/sharedStrings.xml><?xml version="1.0" encoding="utf-8"?>
<sst xmlns="http://schemas.openxmlformats.org/spreadsheetml/2006/main" count="104" uniqueCount="66">
  <si>
    <t>参加方法</t>
    <rPh sb="0" eb="2">
      <t>サンカ</t>
    </rPh>
    <rPh sb="2" eb="4">
      <t>ホウホウ</t>
    </rPh>
    <phoneticPr fontId="1"/>
  </si>
  <si>
    <t>会社名／団体名</t>
    <rPh sb="0" eb="3">
      <t>カイシャメイ</t>
    </rPh>
    <rPh sb="4" eb="6">
      <t>ダンタイ</t>
    </rPh>
    <rPh sb="6" eb="7">
      <t>メイ</t>
    </rPh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</si>
  <si>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</si>
  <si>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</si>
  <si>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ふりがな</t>
    <phoneticPr fontId="1"/>
  </si>
  <si>
    <t>オンライン</t>
    <phoneticPr fontId="1"/>
  </si>
  <si>
    <t>ご連絡先</t>
    <rPh sb="1" eb="4">
      <t>レンラクサキ</t>
    </rPh>
    <phoneticPr fontId="1"/>
  </si>
  <si>
    <t>Ⅰ.定年の年齢について</t>
    <rPh sb="2" eb="4">
      <t>テイネン</t>
    </rPh>
    <rPh sb="5" eb="7">
      <t>ネンレイ</t>
    </rPh>
    <phoneticPr fontId="1"/>
  </si>
  <si>
    <t>Ⅱ.継続雇用制度について</t>
    <rPh sb="2" eb="4">
      <t>ケイゾク</t>
    </rPh>
    <rPh sb="4" eb="6">
      <t>コヨウ</t>
    </rPh>
    <rPh sb="6" eb="8">
      <t>セイド</t>
    </rPh>
    <phoneticPr fontId="1"/>
  </si>
  <si>
    <t>Ⅳ.定年後の職務について</t>
    <rPh sb="2" eb="5">
      <t>テイネンゴ</t>
    </rPh>
    <rPh sb="6" eb="8">
      <t>ショクム</t>
    </rPh>
    <phoneticPr fontId="1"/>
  </si>
  <si>
    <t>会場</t>
    <rPh sb="0" eb="1">
      <t>カイ</t>
    </rPh>
    <rPh sb="1" eb="2">
      <t>バ</t>
    </rPh>
    <phoneticPr fontId="1"/>
  </si>
  <si>
    <t>１．６０歳</t>
    <rPh sb="4" eb="5">
      <t>サイ</t>
    </rPh>
    <phoneticPr fontId="1"/>
  </si>
  <si>
    <t>２．６１歳～６５歳</t>
    <rPh sb="4" eb="5">
      <t>サイ</t>
    </rPh>
    <rPh sb="8" eb="9">
      <t>サイ</t>
    </rPh>
    <phoneticPr fontId="1"/>
  </si>
  <si>
    <t>３.　６６歳以上</t>
    <rPh sb="5" eb="8">
      <t>サイイジョウ</t>
    </rPh>
    <phoneticPr fontId="1"/>
  </si>
  <si>
    <t>１．６５歳まで</t>
    <rPh sb="4" eb="5">
      <t>サイ</t>
    </rPh>
    <phoneticPr fontId="1"/>
  </si>
  <si>
    <t>２．６６歳～７０歳</t>
    <rPh sb="4" eb="5">
      <t>サイ</t>
    </rPh>
    <rPh sb="8" eb="9">
      <t>サイ</t>
    </rPh>
    <phoneticPr fontId="1"/>
  </si>
  <si>
    <t>３．７１歳以上</t>
    <rPh sb="4" eb="5">
      <t>サイ</t>
    </rPh>
    <rPh sb="5" eb="7">
      <t>イジョウ</t>
    </rPh>
    <phoneticPr fontId="1"/>
  </si>
  <si>
    <t>１．正社員</t>
    <rPh sb="2" eb="5">
      <t>セイシャイン</t>
    </rPh>
    <phoneticPr fontId="1"/>
  </si>
  <si>
    <t>２．嘱託社員</t>
    <rPh sb="2" eb="4">
      <t>ショクタク</t>
    </rPh>
    <rPh sb="4" eb="6">
      <t>シャイン</t>
    </rPh>
    <phoneticPr fontId="1"/>
  </si>
  <si>
    <t>３．パートタイム</t>
    <phoneticPr fontId="1"/>
  </si>
  <si>
    <t>２．適性や希望</t>
    <rPh sb="2" eb="4">
      <t>テキセイ</t>
    </rPh>
    <rPh sb="5" eb="7">
      <t>キボウ</t>
    </rPh>
    <phoneticPr fontId="1"/>
  </si>
  <si>
    <t>１．直前の職務を継続</t>
    <rPh sb="2" eb="4">
      <t>チョクゼン</t>
    </rPh>
    <rPh sb="5" eb="7">
      <t>ショクム</t>
    </rPh>
    <rPh sb="8" eb="10">
      <t>ケイゾク</t>
    </rPh>
    <phoneticPr fontId="1"/>
  </si>
  <si>
    <t>３．他の職務</t>
    <rPh sb="2" eb="3">
      <t>タ</t>
    </rPh>
    <rPh sb="4" eb="6">
      <t>ショクム</t>
    </rPh>
    <phoneticPr fontId="1"/>
  </si>
  <si>
    <t>１．６５歳まで　　２．６６歳～７０歳　　３．７１歳以上</t>
    <rPh sb="4" eb="5">
      <t>サイ</t>
    </rPh>
    <phoneticPr fontId="1"/>
  </si>
  <si>
    <t>１．６０歳　　　　２．６１歳～６５歳　　３.　６６歳以上</t>
    <rPh sb="4" eb="5">
      <t>サイ</t>
    </rPh>
    <phoneticPr fontId="1"/>
  </si>
  <si>
    <t>１．正社員　　　　２．嘱託社員　　　　　３．パートタイム</t>
    <rPh sb="2" eb="5">
      <t>セイシャイン</t>
    </rPh>
    <phoneticPr fontId="1"/>
  </si>
  <si>
    <t>１．直前の職務を継続　２．適性や希望　　３．他の職務</t>
    <rPh sb="2" eb="4">
      <t>チョクゼン</t>
    </rPh>
    <rPh sb="5" eb="7">
      <t>ショクム</t>
    </rPh>
    <rPh sb="8" eb="10">
      <t>ケイゾク</t>
    </rPh>
    <phoneticPr fontId="1"/>
  </si>
  <si>
    <t>Ⅲ.６０歳以上継続雇用者の　　雇用形態について</t>
    <rPh sb="4" eb="5">
      <t>サイ</t>
    </rPh>
    <rPh sb="5" eb="7">
      <t>イジョウ</t>
    </rPh>
    <rPh sb="7" eb="9">
      <t>ケイゾク</t>
    </rPh>
    <rPh sb="9" eb="11">
      <t>コヨウ</t>
    </rPh>
    <rPh sb="11" eb="12">
      <t>シャ</t>
    </rPh>
    <rPh sb="15" eb="17">
      <t>コヨウ</t>
    </rPh>
    <rPh sb="17" eb="19">
      <t>ケイタイ</t>
    </rPh>
    <phoneticPr fontId="1"/>
  </si>
  <si>
    <t>↓右欄の選択肢の番号を入力して下さい</t>
    <rPh sb="1" eb="2">
      <t>ミギ</t>
    </rPh>
    <rPh sb="2" eb="3">
      <t>ラン</t>
    </rPh>
    <rPh sb="4" eb="7">
      <t>センタクシ</t>
    </rPh>
    <rPh sb="8" eb="10">
      <t>バンゴウ</t>
    </rPh>
    <rPh sb="11" eb="13">
      <t>ニュウリョク</t>
    </rPh>
    <rPh sb="15" eb="16">
      <t>クダ</t>
    </rPh>
    <phoneticPr fontId="1"/>
  </si>
  <si>
    <t>電話</t>
    <rPh sb="0" eb="2">
      <t>デンワ</t>
    </rPh>
    <phoneticPr fontId="1"/>
  </si>
  <si>
    <t>FAX</t>
    <phoneticPr fontId="1"/>
  </si>
  <si>
    <t>選択肢</t>
    <rPh sb="0" eb="3">
      <t>センタクシ</t>
    </rPh>
    <phoneticPr fontId="1"/>
  </si>
  <si>
    <t>〒　　　　　　　　　　　　　　　　　　　　　　　　　</t>
    <phoneticPr fontId="1"/>
  </si>
  <si>
    <t>ｱﾝｹｰﾄ１</t>
    <phoneticPr fontId="1"/>
  </si>
  <si>
    <t>ｱﾝｹｰﾄ２</t>
  </si>
  <si>
    <t>ｱﾝｹｰﾄ３</t>
  </si>
  <si>
    <t>ｱﾝｹｰﾄ４</t>
  </si>
  <si>
    <t>E-mail　</t>
    <phoneticPr fontId="1"/>
  </si>
  <si>
    <t>FAX：</t>
    <phoneticPr fontId="1"/>
  </si>
  <si>
    <t>電話：</t>
    <rPh sb="0" eb="2">
      <t>デンワ</t>
    </rPh>
    <phoneticPr fontId="1"/>
  </si>
  <si>
    <t>部分を入力願います。</t>
    <rPh sb="0" eb="1">
      <t>ブ</t>
    </rPh>
    <rPh sb="1" eb="2">
      <t>ブン</t>
    </rPh>
    <rPh sb="3" eb="6">
      <t>ニュウリョクネガ</t>
    </rPh>
    <phoneticPr fontId="1"/>
  </si>
  <si>
    <t>郵便番号</t>
    <rPh sb="0" eb="4">
      <t>ユウビンバンゴウ</t>
    </rPh>
    <phoneticPr fontId="1"/>
  </si>
  <si>
    <t>所在地/ご連絡先</t>
    <rPh sb="0" eb="3">
      <t>ショザイチ</t>
    </rPh>
    <rPh sb="5" eb="8">
      <t>レンラクサキ</t>
    </rPh>
    <phoneticPr fontId="1"/>
  </si>
  <si>
    <t>オンライン</t>
  </si>
  <si>
    <t>　←　▼ボタンでどちらか選択願います</t>
    <rPh sb="12" eb="14">
      <t>センタク</t>
    </rPh>
    <rPh sb="14" eb="15">
      <t>ネガ</t>
    </rPh>
    <phoneticPr fontId="1"/>
  </si>
  <si>
    <t>ながさき高年齢者雇用雇用推進フォーラム２０２３　　</t>
    <rPh sb="4" eb="7">
      <t>コウネンレイ</t>
    </rPh>
    <rPh sb="7" eb="8">
      <t>シャ</t>
    </rPh>
    <rPh sb="8" eb="10">
      <t>コヨウ</t>
    </rPh>
    <rPh sb="10" eb="12">
      <t>コヨウ</t>
    </rPh>
    <rPh sb="12" eb="14">
      <t>スイシン</t>
    </rPh>
    <phoneticPr fontId="1"/>
  </si>
  <si>
    <t>受付〆切：令和５年１０月１７日(火）</t>
    <rPh sb="0" eb="2">
      <t>ウケツケ</t>
    </rPh>
    <rPh sb="2" eb="4">
      <t>シメキリ</t>
    </rPh>
    <rPh sb="5" eb="6">
      <t>レイ</t>
    </rPh>
    <rPh sb="6" eb="7">
      <t>ワ</t>
    </rPh>
    <rPh sb="8" eb="9">
      <t>ネン</t>
    </rPh>
    <rPh sb="11" eb="12">
      <t>ツキ</t>
    </rPh>
    <rPh sb="14" eb="15">
      <t>ヒ</t>
    </rPh>
    <rPh sb="16" eb="17">
      <t>ヒ</t>
    </rPh>
    <phoneticPr fontId="1"/>
  </si>
  <si>
    <t>お勤め先の高年齢者雇用の状況について　　該当する番号を入力してください</t>
    <rPh sb="1" eb="2">
      <t>ツト</t>
    </rPh>
    <rPh sb="3" eb="4">
      <t>サキ</t>
    </rPh>
    <rPh sb="5" eb="8">
      <t>コウネンレイ</t>
    </rPh>
    <rPh sb="8" eb="9">
      <t>シャ</t>
    </rPh>
    <rPh sb="9" eb="11">
      <t>コヨウ</t>
    </rPh>
    <rPh sb="12" eb="14">
      <t>ジョウキョウ</t>
    </rPh>
    <rPh sb="27" eb="29">
      <t>ニュウリョク</t>
    </rPh>
    <phoneticPr fontId="1"/>
  </si>
  <si>
    <r>
      <t>ハイフン　「－」なしで入力願います。（例：8540062　←　</t>
    </r>
    <r>
      <rPr>
        <b/>
        <strike/>
        <sz val="9"/>
        <color rgb="FFFF0000"/>
        <rFont val="ＭＳ ゴシック"/>
        <family val="3"/>
        <charset val="128"/>
      </rPr>
      <t>854-0062</t>
    </r>
    <r>
      <rPr>
        <b/>
        <sz val="9"/>
        <color rgb="FFFF0000"/>
        <rFont val="ＭＳ ゴシック"/>
        <family val="3"/>
        <charset val="128"/>
      </rPr>
      <t>）</t>
    </r>
    <rPh sb="11" eb="13">
      <t>ニュウリョク</t>
    </rPh>
    <rPh sb="13" eb="14">
      <t>ネガ</t>
    </rPh>
    <rPh sb="19" eb="20">
      <t>レイ</t>
    </rPh>
    <phoneticPr fontId="1"/>
  </si>
  <si>
    <r>
      <rPr>
        <b/>
        <sz val="11"/>
        <color theme="1"/>
        <rFont val="ＭＳ ゴシック"/>
        <family val="3"/>
        <charset val="128"/>
      </rPr>
      <t>アンケート　　　　</t>
    </r>
    <r>
      <rPr>
        <sz val="11"/>
        <color theme="1"/>
        <rFont val="ＭＳ ゴシック"/>
        <family val="3"/>
        <charset val="128"/>
      </rPr>
      <t>　　　　　　　　(任意）　　　　　　　　</t>
    </r>
    <rPh sb="18" eb="20">
      <t>ニンイ</t>
    </rPh>
    <phoneticPr fontId="1"/>
  </si>
  <si>
    <t>　参加申込フォーム</t>
    <rPh sb="1" eb="3">
      <t>サンカ</t>
    </rPh>
    <rPh sb="3" eb="5">
      <t>モウシコミ</t>
    </rPh>
    <phoneticPr fontId="1"/>
  </si>
  <si>
    <t>高齢・障害・求職者雇用支援機構</t>
    <rPh sb="0" eb="2">
      <t>コウレイ</t>
    </rPh>
    <rPh sb="3" eb="5">
      <t>ショウガイ</t>
    </rPh>
    <rPh sb="6" eb="8">
      <t>キュウショク</t>
    </rPh>
    <rPh sb="8" eb="9">
      <t>シャ</t>
    </rPh>
    <rPh sb="9" eb="11">
      <t>コヨウ</t>
    </rPh>
    <rPh sb="11" eb="13">
      <t>シエン</t>
    </rPh>
    <rPh sb="13" eb="15">
      <t>キコウ</t>
    </rPh>
    <phoneticPr fontId="1"/>
  </si>
  <si>
    <t>高齢・障害者業務課</t>
    <rPh sb="0" eb="2">
      <t>コウレイ</t>
    </rPh>
    <rPh sb="3" eb="5">
      <t>ショウガイ</t>
    </rPh>
    <rPh sb="5" eb="6">
      <t>モノ</t>
    </rPh>
    <rPh sb="6" eb="9">
      <t>ギョウムカ</t>
    </rPh>
    <phoneticPr fontId="1"/>
  </si>
  <si>
    <t>諫早市小船越町１１１３番地</t>
    <rPh sb="0" eb="3">
      <t>イサハヤシ</t>
    </rPh>
    <rPh sb="3" eb="4">
      <t>オ</t>
    </rPh>
    <rPh sb="4" eb="6">
      <t>フナコシ</t>
    </rPh>
    <rPh sb="6" eb="7">
      <t>マチ</t>
    </rPh>
    <rPh sb="11" eb="13">
      <t>バンチ</t>
    </rPh>
    <phoneticPr fontId="1"/>
  </si>
  <si>
    <t>0957-35-4721</t>
    <phoneticPr fontId="1"/>
  </si>
  <si>
    <t>0957-35-4723</t>
    <phoneticPr fontId="1"/>
  </si>
  <si>
    <t>nagasaki-kosyo@jeed.go.jp</t>
    <phoneticPr fontId="1"/>
  </si>
  <si>
    <t>長崎</t>
    <rPh sb="0" eb="2">
      <t>ナガサキ</t>
    </rPh>
    <phoneticPr fontId="1"/>
  </si>
  <si>
    <t>太郎</t>
    <rPh sb="0" eb="2">
      <t>タロウ</t>
    </rPh>
    <phoneticPr fontId="1"/>
  </si>
  <si>
    <t>ながさき</t>
    <phoneticPr fontId="1"/>
  </si>
  <si>
    <t>たろう</t>
    <phoneticPr fontId="1"/>
  </si>
  <si>
    <r>
      <rPr>
        <b/>
        <sz val="11"/>
        <color theme="1"/>
        <rFont val="ＭＳ ゴシック"/>
        <family val="3"/>
        <charset val="128"/>
      </rPr>
      <t>E-mail　</t>
    </r>
    <r>
      <rPr>
        <sz val="11"/>
        <color theme="1"/>
        <rFont val="ＭＳ ゴシック"/>
        <family val="3"/>
        <charset val="128"/>
      </rPr>
      <t>　　　　　　　　　　　　　　　　</t>
    </r>
    <r>
      <rPr>
        <sz val="9"/>
        <color rgb="FFFF0000"/>
        <rFont val="ＭＳ ゴシック"/>
        <family val="3"/>
        <charset val="128"/>
      </rPr>
      <t>※オンライン参加希望の場合は必須(半角）</t>
    </r>
    <rPh sb="40" eb="42">
      <t>ハンカク</t>
    </rPh>
    <phoneticPr fontId="1"/>
  </si>
  <si>
    <t>※　参加方法で「オンライン」を選択された方には、メールアドレス確認のために当支部よりご連絡致します。</t>
    <rPh sb="2" eb="4">
      <t>サンカ</t>
    </rPh>
    <rPh sb="4" eb="6">
      <t>ホウホウ</t>
    </rPh>
    <rPh sb="15" eb="17">
      <t>センタク</t>
    </rPh>
    <rPh sb="20" eb="21">
      <t>カタ</t>
    </rPh>
    <rPh sb="31" eb="33">
      <t>カクニン</t>
    </rPh>
    <rPh sb="37" eb="40">
      <t>トウシブ</t>
    </rPh>
    <rPh sb="43" eb="45">
      <t>レンラク</t>
    </rPh>
    <rPh sb="45" eb="46">
      <t>イタ</t>
    </rPh>
    <phoneticPr fontId="1"/>
  </si>
  <si>
    <t>※　参加方法で「オンライン」を選択された方には、メールアドレス確認のために当支部よりご連絡致します。</t>
    <phoneticPr fontId="1"/>
  </si>
  <si>
    <r>
      <t>下記フォームに入力いただき、メール：</t>
    </r>
    <r>
      <rPr>
        <b/>
        <u/>
        <sz val="18"/>
        <color rgb="FF0000FF"/>
        <rFont val="Arial Unicode MS"/>
        <family val="3"/>
        <charset val="128"/>
      </rPr>
      <t>nagasaki-kosyo@jeed.go.jp</t>
    </r>
    <r>
      <rPr>
        <u/>
        <sz val="14"/>
        <rFont val="HG丸ｺﾞｼｯｸM-PRO"/>
        <family val="3"/>
        <charset val="128"/>
      </rPr>
      <t>まで　お送りください。</t>
    </r>
    <rPh sb="0" eb="2">
      <t>カキ</t>
    </rPh>
    <rPh sb="7" eb="9">
      <t>ニュウリョク</t>
    </rPh>
    <rPh sb="47" eb="48">
      <t>オク</t>
    </rPh>
    <phoneticPr fontId="1"/>
  </si>
  <si>
    <r>
      <t>下記フォームに入力いただき、メール：</t>
    </r>
    <r>
      <rPr>
        <u/>
        <sz val="18"/>
        <color rgb="FF0000FF"/>
        <rFont val="Arial Unicode MS"/>
        <family val="3"/>
        <charset val="128"/>
      </rPr>
      <t>nagasaki-kosyo@jeed.go.jp</t>
    </r>
    <r>
      <rPr>
        <u/>
        <sz val="14"/>
        <rFont val="HG丸ｺﾞｼｯｸM-PRO"/>
        <family val="3"/>
        <charset val="128"/>
      </rPr>
      <t>まで　お送りください。</t>
    </r>
    <rPh sb="0" eb="2">
      <t>カキ</t>
    </rPh>
    <rPh sb="7" eb="9">
      <t>ニュウリョク</t>
    </rPh>
    <rPh sb="47" eb="48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</si>
</sst>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長崎県&quot;"/>
    <numFmt numFmtId="177" formatCode="&quot;〒　&quot;0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28"/>
      <color rgb="FFC00000"/>
      <name val="HG丸ｺﾞｼｯｸM-PRO"/>
      <family val="3"/>
      <charset val="128"/>
    </font>
    <font>
      <b/>
      <sz val="14"/>
      <color rgb="FFFFFF00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trike/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rgb="FFC00000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26"/>
      <color rgb="FFC00000"/>
      <name val="HG丸ｺﾞｼｯｸM-PRO"/>
      <family val="3"/>
      <charset val="128"/>
    </font>
    <font>
      <b/>
      <sz val="26"/>
      <color rgb="FF0000FF"/>
      <name val="HG丸ｺﾞｼｯｸM-PRO"/>
      <family val="3"/>
      <charset val="128"/>
    </font>
    <font>
      <sz val="14"/>
      <color rgb="FF0000FF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8"/>
      <color rgb="FF0000FF"/>
      <name val="Arial Unicode MS"/>
      <family val="3"/>
      <charset val="128"/>
    </font>
    <font>
      <u/>
      <sz val="18"/>
      <color rgb="FF0000FF"/>
      <name val="Arial Unicode MS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00FF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Protection="1">
      <alignment vertical="center"/>
      <protection hidden="1"/>
    </xf>
    <xf numFmtId="0" fontId="4" fillId="0" borderId="20" xfId="0" applyFont="1" applyFill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2" borderId="1" xfId="0" applyFont="1" applyFill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6" fillId="0" borderId="15" xfId="0" applyFont="1" applyBorder="1" applyProtection="1">
      <alignment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77" fontId="4" fillId="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176" fontId="4" fillId="0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left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Protection="1">
      <alignment vertical="center"/>
      <protection hidden="1"/>
    </xf>
    <xf numFmtId="0" fontId="4" fillId="0" borderId="22" xfId="0" applyFont="1" applyBorder="1" applyProtection="1">
      <alignment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Protection="1">
      <alignment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alignment vertical="center"/>
      <protection hidden="1"/>
    </xf>
    <xf numFmtId="0" fontId="4" fillId="0" borderId="19" xfId="0" applyFont="1" applyBorder="1" applyAlignment="1" applyProtection="1">
      <alignment horizontal="left" vertical="top" wrapText="1"/>
      <protection hidden="1"/>
    </xf>
    <xf numFmtId="0" fontId="4" fillId="0" borderId="6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4" fillId="0" borderId="25" xfId="0" applyFont="1" applyBorder="1" applyAlignment="1" applyProtection="1">
      <alignment horizontal="left" vertical="center"/>
      <protection hidden="1"/>
    </xf>
    <xf numFmtId="0" fontId="14" fillId="0" borderId="26" xfId="0" applyFont="1" applyBorder="1" applyAlignment="1" applyProtection="1">
      <alignment horizontal="left" vertical="center"/>
      <protection hidden="1"/>
    </xf>
    <xf numFmtId="0" fontId="14" fillId="0" borderId="2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3" fillId="3" borderId="27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2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0" fillId="2" borderId="13" xfId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176" fontId="4" fillId="2" borderId="4" xfId="0" applyNumberFormat="1" applyFont="1" applyFill="1" applyBorder="1" applyAlignment="1" applyProtection="1">
      <alignment horizontal="left" vertical="center"/>
      <protection locked="0"/>
    </xf>
    <xf numFmtId="176" fontId="4" fillId="2" borderId="17" xfId="0" applyNumberFormat="1" applyFont="1" applyFill="1" applyBorder="1" applyAlignment="1" applyProtection="1">
      <alignment horizontal="left" vertical="center"/>
      <protection locked="0"/>
    </xf>
    <xf numFmtId="176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76" fontId="4" fillId="2" borderId="4" xfId="0" applyNumberFormat="1" applyFont="1" applyFill="1" applyBorder="1" applyAlignment="1" applyProtection="1">
      <alignment horizontal="left" vertical="center"/>
      <protection hidden="1"/>
    </xf>
    <xf numFmtId="176" fontId="4" fillId="2" borderId="17" xfId="0" applyNumberFormat="1" applyFont="1" applyFill="1" applyBorder="1" applyAlignment="1" applyProtection="1">
      <alignment horizontal="left" vertical="center"/>
      <protection hidden="1"/>
    </xf>
    <xf numFmtId="176" fontId="4" fillId="2" borderId="7" xfId="0" applyNumberFormat="1" applyFont="1" applyFill="1" applyBorder="1" applyAlignment="1" applyProtection="1">
      <alignment horizontal="left" vertical="center"/>
      <protection hidden="1"/>
    </xf>
    <xf numFmtId="0" fontId="20" fillId="2" borderId="13" xfId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104775</xdr:rowOff>
    </xdr:from>
    <xdr:to>
      <xdr:col>8</xdr:col>
      <xdr:colOff>866775</xdr:colOff>
      <xdr:row>3</xdr:row>
      <xdr:rowOff>133350</xdr:rowOff>
    </xdr:to>
    <xdr:sp macro="" textlink="">
      <xdr:nvSpPr>
        <xdr:cNvPr id="2" name="テキスト ボックス 1"/>
        <xdr:cNvSpPr txBox="1"/>
      </xdr:nvSpPr>
      <xdr:spPr>
        <a:xfrm rot="21060059">
          <a:off x="8229600" y="657225"/>
          <a:ext cx="2428875" cy="581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入力サンプル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asaki-kosyo@jeed.g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2"/>
  <sheetViews>
    <sheetView showGridLines="0" tabSelected="1" topLeftCell="A7" zoomScaleNormal="100" workbookViewId="0">
      <selection activeCell="I13" sqref="I13"/>
    </sheetView>
  </sheetViews>
  <sheetFormatPr defaultRowHeight="18.75"/>
  <cols>
    <col min="1" max="1" width="37.625" style="19" customWidth="1"/>
    <col min="2" max="3" width="13.25" style="19" customWidth="1"/>
    <col min="4" max="4" width="4.625" style="19" customWidth="1"/>
    <col min="5" max="5" width="26.625" style="19" customWidth="1"/>
    <col min="6" max="6" width="6.25" style="19" customWidth="1"/>
    <col min="7" max="7" width="20.625" style="19" customWidth="1"/>
    <col min="8" max="8" width="6.25" style="19" customWidth="1"/>
    <col min="9" max="9" width="20.625" style="19" customWidth="1"/>
    <col min="10" max="10" width="3.875" style="19" customWidth="1"/>
    <col min="11" max="16384" width="9" style="19"/>
  </cols>
  <sheetData>
    <row r="1" spans="1:9" ht="30.75">
      <c r="A1" s="84" t="s">
        <v>45</v>
      </c>
      <c r="B1" s="84"/>
      <c r="C1" s="84"/>
      <c r="D1" s="84"/>
      <c r="E1" s="84"/>
      <c r="F1" s="84"/>
      <c r="G1" s="84"/>
      <c r="H1" s="84"/>
      <c r="I1" s="84"/>
    </row>
    <row r="2" spans="1:9" ht="12.75" customHeight="1">
      <c r="A2" s="20"/>
      <c r="C2" s="20"/>
      <c r="D2" s="20"/>
      <c r="E2" s="20"/>
      <c r="F2" s="20"/>
      <c r="G2" s="20"/>
      <c r="H2" s="20"/>
      <c r="I2" s="20"/>
    </row>
    <row r="3" spans="1:9" ht="43.5" customHeight="1">
      <c r="A3" s="20"/>
      <c r="B3" s="21" t="s">
        <v>50</v>
      </c>
      <c r="C3" s="22"/>
      <c r="D3" s="23"/>
      <c r="E3" s="23"/>
      <c r="F3" s="20"/>
      <c r="I3" s="20"/>
    </row>
    <row r="4" spans="1:9" ht="43.5" customHeight="1">
      <c r="A4" s="24" t="s">
        <v>64</v>
      </c>
      <c r="B4" s="25"/>
      <c r="C4" s="25"/>
      <c r="D4" s="25"/>
      <c r="E4" s="25"/>
      <c r="F4" s="20"/>
      <c r="I4" s="20"/>
    </row>
    <row r="5" spans="1:9">
      <c r="G5" s="85" t="s">
        <v>46</v>
      </c>
      <c r="H5" s="86"/>
      <c r="I5" s="87"/>
    </row>
    <row r="7" spans="1:9">
      <c r="A7" s="26"/>
      <c r="B7" s="27"/>
      <c r="C7" s="28" t="s">
        <v>40</v>
      </c>
      <c r="D7" s="26"/>
      <c r="E7" s="26"/>
      <c r="F7" s="26"/>
      <c r="G7" s="26"/>
      <c r="H7" s="26"/>
      <c r="I7" s="26"/>
    </row>
    <row r="8" spans="1:9" ht="8.25" customHeight="1">
      <c r="A8" s="29"/>
      <c r="B8" s="26"/>
      <c r="C8" s="26"/>
      <c r="D8" s="26"/>
      <c r="E8" s="26"/>
      <c r="F8" s="26"/>
      <c r="G8" s="26"/>
      <c r="H8" s="26"/>
      <c r="I8" s="26"/>
    </row>
    <row r="9" spans="1:9" ht="28.5" customHeight="1">
      <c r="A9" s="30" t="s">
        <v>0</v>
      </c>
      <c r="B9" s="8"/>
      <c r="C9" s="32" t="s">
        <v>44</v>
      </c>
      <c r="D9" s="33"/>
      <c r="E9" s="34"/>
      <c r="F9" s="35"/>
      <c r="G9" s="26"/>
      <c r="H9" s="26"/>
      <c r="I9" s="26"/>
    </row>
    <row r="10" spans="1:9" ht="28.5" customHeight="1">
      <c r="A10" s="30" t="s">
        <v>1</v>
      </c>
      <c r="B10" s="81"/>
      <c r="C10" s="82"/>
      <c r="D10" s="82"/>
      <c r="E10" s="83"/>
      <c r="F10" s="36"/>
      <c r="G10" s="26"/>
      <c r="H10" s="26"/>
      <c r="I10" s="26"/>
    </row>
    <row r="11" spans="1:9" ht="28.5" customHeight="1">
      <c r="A11" s="30" t="s">
        <v>2</v>
      </c>
      <c r="B11" s="81"/>
      <c r="C11" s="83"/>
      <c r="D11" s="81"/>
      <c r="E11" s="83"/>
      <c r="F11" s="88"/>
      <c r="G11" s="88"/>
      <c r="H11" s="26"/>
      <c r="I11" s="26"/>
    </row>
    <row r="12" spans="1:9" ht="15" customHeight="1">
      <c r="A12" s="37" t="s">
        <v>4</v>
      </c>
      <c r="B12" s="9"/>
      <c r="C12" s="10"/>
      <c r="D12" s="40"/>
      <c r="E12" s="41"/>
      <c r="F12" s="42"/>
      <c r="G12" s="26"/>
      <c r="H12" s="26"/>
      <c r="I12" s="26"/>
    </row>
    <row r="13" spans="1:9" ht="28.5" customHeight="1">
      <c r="A13" s="43" t="s">
        <v>3</v>
      </c>
      <c r="B13" s="11"/>
      <c r="C13" s="12"/>
      <c r="D13" s="46"/>
      <c r="E13" s="47"/>
      <c r="F13" s="42"/>
      <c r="G13" s="110">
        <f>+LEN(B14)</f>
        <v>0</v>
      </c>
      <c r="H13" s="26"/>
      <c r="I13" s="26"/>
    </row>
    <row r="14" spans="1:9" ht="24" customHeight="1">
      <c r="A14" s="48" t="s">
        <v>41</v>
      </c>
      <c r="B14" s="13"/>
      <c r="C14" s="50" t="str">
        <f>IF(B14="","",IF((LEN(B14))&lt;&gt;7,"確認願います",""))</f>
        <v/>
      </c>
      <c r="D14" s="97" t="str">
        <f>IF(B14="","",IF(MID(B14,4,1)="-",CONCATENATE("〒（",B14,"）"),CONCATENATE("〒（",LEFT(TRIM(B14),3),"-",MID(TRIM(B14),4,4),"）")))</f>
        <v/>
      </c>
      <c r="E14" s="98"/>
      <c r="F14" s="51" t="s">
        <v>48</v>
      </c>
      <c r="G14" s="52"/>
      <c r="H14" s="35"/>
      <c r="I14" s="26"/>
    </row>
    <row r="15" spans="1:9" ht="24" customHeight="1">
      <c r="A15" s="53" t="s">
        <v>42</v>
      </c>
      <c r="B15" s="94"/>
      <c r="C15" s="95"/>
      <c r="D15" s="95"/>
      <c r="E15" s="96"/>
      <c r="F15" s="54" t="s">
        <v>39</v>
      </c>
      <c r="G15" s="7"/>
      <c r="H15" s="56" t="s">
        <v>38</v>
      </c>
      <c r="I15" s="7"/>
    </row>
    <row r="16" spans="1:9" ht="35.25" customHeight="1">
      <c r="A16" s="48" t="s">
        <v>61</v>
      </c>
      <c r="B16" s="89"/>
      <c r="C16" s="90"/>
      <c r="D16" s="90"/>
      <c r="E16" s="91"/>
      <c r="F16" s="57"/>
      <c r="G16" s="26"/>
      <c r="H16" s="26"/>
      <c r="I16" s="26"/>
    </row>
    <row r="17" spans="1:9">
      <c r="A17" s="48"/>
      <c r="B17" s="58"/>
      <c r="C17" s="59"/>
      <c r="D17" s="60" t="s">
        <v>28</v>
      </c>
      <c r="E17" s="61"/>
      <c r="F17" s="72" t="s">
        <v>31</v>
      </c>
      <c r="G17" s="73"/>
      <c r="H17" s="73"/>
      <c r="I17" s="74"/>
    </row>
    <row r="18" spans="1:9" ht="27">
      <c r="A18" s="62" t="s">
        <v>49</v>
      </c>
      <c r="B18" s="63" t="s">
        <v>7</v>
      </c>
      <c r="C18" s="64"/>
      <c r="D18" s="14"/>
      <c r="E18" s="17" t="str">
        <f>IF(D18="","",VLOOKUP(D18,DATA!B7:C9,2,FALSE))</f>
        <v/>
      </c>
      <c r="F18" s="75" t="s">
        <v>24</v>
      </c>
      <c r="G18" s="76"/>
      <c r="H18" s="76"/>
      <c r="I18" s="77"/>
    </row>
    <row r="19" spans="1:9" ht="27" customHeight="1">
      <c r="A19" s="70" t="s">
        <v>47</v>
      </c>
      <c r="B19" s="63" t="s">
        <v>8</v>
      </c>
      <c r="C19" s="64"/>
      <c r="D19" s="14"/>
      <c r="E19" s="17" t="str">
        <f>IF(D19="","",VLOOKUP(D19,DATA!B11:C13,2,FALSE))</f>
        <v/>
      </c>
      <c r="F19" s="78" t="s">
        <v>23</v>
      </c>
      <c r="G19" s="79"/>
      <c r="H19" s="79"/>
      <c r="I19" s="80"/>
    </row>
    <row r="20" spans="1:9" ht="30.75" customHeight="1">
      <c r="A20" s="70"/>
      <c r="B20" s="92" t="s">
        <v>27</v>
      </c>
      <c r="C20" s="93"/>
      <c r="D20" s="15"/>
      <c r="E20" s="17" t="str">
        <f>IF(D20="","",VLOOKUP(D20,DATA!B16:C18,2,FALSE))</f>
        <v/>
      </c>
      <c r="F20" s="78" t="s">
        <v>25</v>
      </c>
      <c r="G20" s="79"/>
      <c r="H20" s="79"/>
      <c r="I20" s="80"/>
    </row>
    <row r="21" spans="1:9" ht="37.5" customHeight="1">
      <c r="A21" s="71"/>
      <c r="B21" s="18" t="s">
        <v>9</v>
      </c>
      <c r="C21" s="67"/>
      <c r="D21" s="16"/>
      <c r="E21" s="18" t="str">
        <f>IF(D21="","",VLOOKUP(D21,DATA!B21:C23,2,FALSE))</f>
        <v/>
      </c>
      <c r="F21" s="78" t="s">
        <v>26</v>
      </c>
      <c r="G21" s="79"/>
      <c r="H21" s="79"/>
      <c r="I21" s="80"/>
    </row>
    <row r="22" spans="1:9">
      <c r="A22" s="69" t="s">
        <v>62</v>
      </c>
    </row>
  </sheetData>
  <sheetProtection password="E927" sheet="1" objects="1" scenarios="1"/>
  <dataConsolidate/>
  <mergeCells count="16">
    <mergeCell ref="B16:E16"/>
    <mergeCell ref="B20:C20"/>
    <mergeCell ref="B15:E15"/>
    <mergeCell ref="D14:E14"/>
    <mergeCell ref="D11:E11"/>
    <mergeCell ref="B10:E10"/>
    <mergeCell ref="B11:C11"/>
    <mergeCell ref="A1:I1"/>
    <mergeCell ref="G5:I5"/>
    <mergeCell ref="F11:G11"/>
    <mergeCell ref="A19:A21"/>
    <mergeCell ref="F17:I17"/>
    <mergeCell ref="F18:I18"/>
    <mergeCell ref="F21:I21"/>
    <mergeCell ref="F20:I20"/>
    <mergeCell ref="F19:I19"/>
  </mergeCells>
  <phoneticPr fontId="1"/>
  <dataValidations count="1">
    <dataValidation type="whole" allowBlank="1" showInputMessage="1" showErrorMessage="1" sqref="D18:D21">
      <formula1>1</formula1>
      <formula2>3</formula2>
    </dataValidation>
  </dataValidations>
  <pageMargins left="0.7" right="0.7" top="0.75" bottom="0.75" header="0.3" footer="0.3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DATA!$C$3:$C$5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2"/>
  <sheetViews>
    <sheetView showGridLines="0" showZeros="0" topLeftCell="A7" zoomScaleNormal="100" workbookViewId="0">
      <selection activeCell="B11" sqref="B11:C11"/>
    </sheetView>
  </sheetViews>
  <sheetFormatPr defaultRowHeight="18.75"/>
  <cols>
    <col min="1" max="1" width="37.625" style="19" customWidth="1"/>
    <col min="2" max="3" width="13.25" style="19" customWidth="1"/>
    <col min="4" max="4" width="4.625" style="19" customWidth="1"/>
    <col min="5" max="5" width="26.625" style="19" customWidth="1"/>
    <col min="6" max="6" width="6.25" style="19" customWidth="1"/>
    <col min="7" max="7" width="20.625" style="19" customWidth="1"/>
    <col min="8" max="8" width="6.25" style="19" customWidth="1"/>
    <col min="9" max="9" width="20.625" style="19" customWidth="1"/>
    <col min="10" max="10" width="3.875" style="19" customWidth="1"/>
    <col min="11" max="16384" width="9" style="19"/>
  </cols>
  <sheetData>
    <row r="1" spans="1:9" ht="30.75">
      <c r="A1" s="84" t="s">
        <v>45</v>
      </c>
      <c r="B1" s="84"/>
      <c r="C1" s="84"/>
      <c r="D1" s="84"/>
      <c r="E1" s="84"/>
      <c r="F1" s="84"/>
      <c r="G1" s="84"/>
      <c r="H1" s="84"/>
      <c r="I1" s="84"/>
    </row>
    <row r="2" spans="1:9" ht="12.75" customHeight="1">
      <c r="A2" s="20"/>
      <c r="C2" s="20"/>
      <c r="D2" s="20"/>
      <c r="E2" s="20"/>
      <c r="F2" s="20"/>
      <c r="G2" s="20"/>
      <c r="H2" s="20"/>
      <c r="I2" s="20"/>
    </row>
    <row r="3" spans="1:9" ht="43.5" customHeight="1">
      <c r="A3" s="20"/>
      <c r="B3" s="21" t="s">
        <v>50</v>
      </c>
      <c r="C3" s="22"/>
      <c r="D3" s="23"/>
      <c r="E3" s="23"/>
      <c r="F3" s="20"/>
      <c r="I3" s="20"/>
    </row>
    <row r="4" spans="1:9" ht="43.5" customHeight="1">
      <c r="A4" s="24" t="s">
        <v>65</v>
      </c>
      <c r="B4" s="25"/>
      <c r="C4" s="25"/>
      <c r="D4" s="25"/>
      <c r="E4" s="25"/>
      <c r="F4" s="20"/>
      <c r="I4" s="20"/>
    </row>
    <row r="5" spans="1:9">
      <c r="G5" s="85" t="s">
        <v>46</v>
      </c>
      <c r="H5" s="86"/>
      <c r="I5" s="87"/>
    </row>
    <row r="7" spans="1:9">
      <c r="A7" s="26"/>
      <c r="B7" s="27"/>
      <c r="C7" s="28" t="s">
        <v>40</v>
      </c>
      <c r="D7" s="26"/>
      <c r="E7" s="26"/>
      <c r="F7" s="26"/>
      <c r="G7" s="26"/>
      <c r="H7" s="26"/>
      <c r="I7" s="26"/>
    </row>
    <row r="8" spans="1:9" ht="8.25" customHeight="1">
      <c r="A8" s="29"/>
      <c r="B8" s="26"/>
      <c r="C8" s="26"/>
      <c r="D8" s="26"/>
      <c r="E8" s="26"/>
      <c r="F8" s="26"/>
      <c r="G8" s="26"/>
      <c r="H8" s="26"/>
      <c r="I8" s="26"/>
    </row>
    <row r="9" spans="1:9" ht="28.5" customHeight="1">
      <c r="A9" s="30" t="s">
        <v>0</v>
      </c>
      <c r="B9" s="31" t="s">
        <v>43</v>
      </c>
      <c r="C9" s="32" t="s">
        <v>44</v>
      </c>
      <c r="D9" s="33"/>
      <c r="E9" s="34"/>
      <c r="F9" s="35"/>
      <c r="G9" s="26"/>
      <c r="H9" s="26"/>
      <c r="I9" s="26"/>
    </row>
    <row r="10" spans="1:9" ht="28.5" customHeight="1">
      <c r="A10" s="30" t="s">
        <v>1</v>
      </c>
      <c r="B10" s="105" t="s">
        <v>51</v>
      </c>
      <c r="C10" s="106"/>
      <c r="D10" s="106"/>
      <c r="E10" s="107"/>
      <c r="F10" s="36"/>
      <c r="G10" s="26"/>
      <c r="H10" s="26"/>
      <c r="I10" s="26"/>
    </row>
    <row r="11" spans="1:9" ht="28.5" customHeight="1">
      <c r="A11" s="30" t="s">
        <v>2</v>
      </c>
      <c r="B11" s="105" t="s">
        <v>52</v>
      </c>
      <c r="C11" s="107"/>
      <c r="D11" s="105"/>
      <c r="E11" s="107"/>
      <c r="F11" s="88"/>
      <c r="G11" s="88"/>
      <c r="H11" s="26"/>
      <c r="I11" s="26"/>
    </row>
    <row r="12" spans="1:9" ht="15" customHeight="1">
      <c r="A12" s="37" t="s">
        <v>4</v>
      </c>
      <c r="B12" s="38" t="s">
        <v>59</v>
      </c>
      <c r="C12" s="39" t="s">
        <v>60</v>
      </c>
      <c r="D12" s="40"/>
      <c r="E12" s="41"/>
      <c r="F12" s="42"/>
      <c r="G12" s="26"/>
      <c r="H12" s="26"/>
      <c r="I12" s="26"/>
    </row>
    <row r="13" spans="1:9" ht="28.5" customHeight="1">
      <c r="A13" s="43" t="s">
        <v>3</v>
      </c>
      <c r="B13" s="44" t="s">
        <v>57</v>
      </c>
      <c r="C13" s="45" t="s">
        <v>58</v>
      </c>
      <c r="D13" s="46"/>
      <c r="E13" s="47"/>
      <c r="F13" s="42"/>
      <c r="G13" s="26"/>
      <c r="H13" s="26"/>
      <c r="I13" s="26"/>
    </row>
    <row r="14" spans="1:9" ht="24" customHeight="1">
      <c r="A14" s="48" t="s">
        <v>41</v>
      </c>
      <c r="B14" s="49">
        <v>8540062</v>
      </c>
      <c r="C14" s="50" t="str">
        <f>IF(B14="","",IF((LEN(B14))&lt;&gt;7,"確認願います",""))</f>
        <v/>
      </c>
      <c r="D14" s="97" t="str">
        <f>IF(B14="","",IF(MID(B14,4,1)="-",CONCATENATE("〒（",B14,"）"),CONCATENATE("〒（",LEFT(TRIM(B14),3),"-",MID(TRIM(B14),4,4),"）")))</f>
        <v>〒（854-0062）</v>
      </c>
      <c r="E14" s="98"/>
      <c r="F14" s="51" t="s">
        <v>48</v>
      </c>
      <c r="G14" s="52"/>
      <c r="H14" s="35"/>
      <c r="I14" s="26"/>
    </row>
    <row r="15" spans="1:9" ht="24" customHeight="1">
      <c r="A15" s="53" t="s">
        <v>42</v>
      </c>
      <c r="B15" s="99" t="s">
        <v>53</v>
      </c>
      <c r="C15" s="100"/>
      <c r="D15" s="100"/>
      <c r="E15" s="101"/>
      <c r="F15" s="54" t="s">
        <v>39</v>
      </c>
      <c r="G15" s="55" t="s">
        <v>54</v>
      </c>
      <c r="H15" s="56" t="s">
        <v>38</v>
      </c>
      <c r="I15" s="55" t="s">
        <v>55</v>
      </c>
    </row>
    <row r="16" spans="1:9" ht="32.25" customHeight="1">
      <c r="A16" s="48" t="s">
        <v>61</v>
      </c>
      <c r="B16" s="102" t="s">
        <v>56</v>
      </c>
      <c r="C16" s="103"/>
      <c r="D16" s="103"/>
      <c r="E16" s="104"/>
      <c r="F16" s="57"/>
      <c r="G16" s="26"/>
      <c r="H16" s="26"/>
      <c r="I16" s="26"/>
    </row>
    <row r="17" spans="1:9">
      <c r="A17" s="48"/>
      <c r="B17" s="58"/>
      <c r="C17" s="59"/>
      <c r="D17" s="60" t="s">
        <v>28</v>
      </c>
      <c r="E17" s="61"/>
      <c r="F17" s="72" t="s">
        <v>31</v>
      </c>
      <c r="G17" s="73"/>
      <c r="H17" s="73"/>
      <c r="I17" s="74"/>
    </row>
    <row r="18" spans="1:9" ht="27">
      <c r="A18" s="62" t="s">
        <v>49</v>
      </c>
      <c r="B18" s="63" t="s">
        <v>7</v>
      </c>
      <c r="C18" s="64"/>
      <c r="D18" s="65">
        <v>1</v>
      </c>
      <c r="E18" s="17" t="str">
        <f>IF(D18="","",VLOOKUP(D18,DATA!B7:C9,2,FALSE))</f>
        <v>１．６０歳</v>
      </c>
      <c r="F18" s="75" t="s">
        <v>24</v>
      </c>
      <c r="G18" s="76"/>
      <c r="H18" s="76"/>
      <c r="I18" s="77"/>
    </row>
    <row r="19" spans="1:9" ht="27" customHeight="1">
      <c r="A19" s="70" t="s">
        <v>47</v>
      </c>
      <c r="B19" s="63" t="s">
        <v>8</v>
      </c>
      <c r="C19" s="64"/>
      <c r="D19" s="65">
        <v>1</v>
      </c>
      <c r="E19" s="17" t="str">
        <f>IF(D19="","",VLOOKUP(D19,DATA!B11:C13,2,FALSE))</f>
        <v>１．６５歳まで</v>
      </c>
      <c r="F19" s="78" t="s">
        <v>23</v>
      </c>
      <c r="G19" s="79"/>
      <c r="H19" s="79"/>
      <c r="I19" s="80"/>
    </row>
    <row r="20" spans="1:9" ht="30.75" customHeight="1">
      <c r="A20" s="70"/>
      <c r="B20" s="92" t="s">
        <v>27</v>
      </c>
      <c r="C20" s="93"/>
      <c r="D20" s="66">
        <v>2</v>
      </c>
      <c r="E20" s="17" t="str">
        <f>IF(D20="","",VLOOKUP(D20,DATA!B16:C18,2,FALSE))</f>
        <v>２．嘱託社員</v>
      </c>
      <c r="F20" s="78" t="s">
        <v>25</v>
      </c>
      <c r="G20" s="79"/>
      <c r="H20" s="79"/>
      <c r="I20" s="80"/>
    </row>
    <row r="21" spans="1:9" ht="37.5" customHeight="1">
      <c r="A21" s="71"/>
      <c r="B21" s="18" t="s">
        <v>9</v>
      </c>
      <c r="C21" s="67"/>
      <c r="D21" s="68">
        <v>2</v>
      </c>
      <c r="E21" s="18" t="str">
        <f>IF(D21="","",VLOOKUP(D21,DATA!B21:C23,2,FALSE))</f>
        <v>２．適性や希望</v>
      </c>
      <c r="F21" s="78" t="s">
        <v>26</v>
      </c>
      <c r="G21" s="79"/>
      <c r="H21" s="79"/>
      <c r="I21" s="80"/>
    </row>
    <row r="22" spans="1:9">
      <c r="A22" s="69" t="s">
        <v>63</v>
      </c>
    </row>
  </sheetData>
  <sheetProtection password="E927" sheet="1" objects="1" scenarios="1"/>
  <dataConsolidate/>
  <mergeCells count="16">
    <mergeCell ref="A1:I1"/>
    <mergeCell ref="G5:I5"/>
    <mergeCell ref="B10:E10"/>
    <mergeCell ref="B11:C11"/>
    <mergeCell ref="D11:E11"/>
    <mergeCell ref="F11:G11"/>
    <mergeCell ref="A19:A21"/>
    <mergeCell ref="F19:I19"/>
    <mergeCell ref="B20:C20"/>
    <mergeCell ref="F20:I20"/>
    <mergeCell ref="F21:I21"/>
    <mergeCell ref="D14:E14"/>
    <mergeCell ref="B15:E15"/>
    <mergeCell ref="B16:E16"/>
    <mergeCell ref="F17:I17"/>
    <mergeCell ref="F18:I18"/>
  </mergeCells>
  <phoneticPr fontId="1"/>
  <dataValidations disablePrompts="1" count="1">
    <dataValidation type="whole" allowBlank="1" showInputMessage="1" showErrorMessage="1" sqref="D18:D21">
      <formula1>1</formula1>
      <formula2>3</formula2>
    </dataValidation>
  </dataValidations>
  <hyperlinks>
    <hyperlink ref="B16" r:id="rId1"/>
  </hyperlinks>
  <pageMargins left="0.7" right="0.7" top="0.75" bottom="0.75" header="0.3" footer="0.3"/>
  <pageSetup paperSize="9" scale="7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DATA!$C$3:$C$5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E25" sqref="E25"/>
    </sheetView>
  </sheetViews>
  <sheetFormatPr defaultRowHeight="18.75"/>
  <cols>
    <col min="3" max="3" width="11.125" customWidth="1"/>
  </cols>
  <sheetData>
    <row r="2" spans="2:3">
      <c r="C2" s="1" t="s">
        <v>0</v>
      </c>
    </row>
    <row r="3" spans="2:3">
      <c r="C3" s="2"/>
    </row>
    <row r="4" spans="2:3">
      <c r="C4" s="2" t="s">
        <v>10</v>
      </c>
    </row>
    <row r="5" spans="2:3">
      <c r="C5" s="2" t="s">
        <v>5</v>
      </c>
    </row>
    <row r="7" spans="2:3">
      <c r="B7">
        <v>1</v>
      </c>
      <c r="C7" s="2" t="s">
        <v>11</v>
      </c>
    </row>
    <row r="8" spans="2:3">
      <c r="B8">
        <v>2</v>
      </c>
      <c r="C8" s="2" t="s">
        <v>12</v>
      </c>
    </row>
    <row r="9" spans="2:3">
      <c r="B9">
        <v>3</v>
      </c>
      <c r="C9" s="2" t="s">
        <v>13</v>
      </c>
    </row>
    <row r="11" spans="2:3">
      <c r="B11">
        <v>1</v>
      </c>
      <c r="C11" t="s">
        <v>14</v>
      </c>
    </row>
    <row r="12" spans="2:3">
      <c r="B12">
        <v>2</v>
      </c>
      <c r="C12" t="s">
        <v>15</v>
      </c>
    </row>
    <row r="13" spans="2:3">
      <c r="B13">
        <v>3</v>
      </c>
      <c r="C13" t="s">
        <v>16</v>
      </c>
    </row>
    <row r="16" spans="2:3">
      <c r="B16">
        <v>1</v>
      </c>
      <c r="C16" t="s">
        <v>17</v>
      </c>
    </row>
    <row r="17" spans="2:3">
      <c r="B17">
        <v>2</v>
      </c>
      <c r="C17" t="s">
        <v>18</v>
      </c>
    </row>
    <row r="18" spans="2:3">
      <c r="B18">
        <v>3</v>
      </c>
      <c r="C18" t="s">
        <v>19</v>
      </c>
    </row>
    <row r="21" spans="2:3">
      <c r="B21">
        <v>1</v>
      </c>
      <c r="C21" t="s">
        <v>21</v>
      </c>
    </row>
    <row r="22" spans="2:3">
      <c r="B22">
        <v>2</v>
      </c>
      <c r="C22" t="s">
        <v>20</v>
      </c>
    </row>
    <row r="23" spans="2:3">
      <c r="B23">
        <v>3</v>
      </c>
      <c r="C23" t="s">
        <v>22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6"/>
  <sheetViews>
    <sheetView showZeros="0" workbookViewId="0">
      <selection activeCell="D10" sqref="D10"/>
    </sheetView>
  </sheetViews>
  <sheetFormatPr defaultRowHeight="18.75"/>
  <cols>
    <col min="1" max="1" width="8.75" customWidth="1"/>
    <col min="2" max="2" width="28.625" customWidth="1"/>
    <col min="3" max="3" width="19.625" customWidth="1"/>
    <col min="4" max="4" width="12.625" customWidth="1"/>
    <col min="5" max="5" width="13" customWidth="1"/>
    <col min="6" max="6" width="15.25" customWidth="1"/>
    <col min="7" max="7" width="9.75" customWidth="1"/>
    <col min="8" max="8" width="32.625" customWidth="1"/>
    <col min="9" max="9" width="26" customWidth="1"/>
    <col min="10" max="10" width="13.5" customWidth="1"/>
    <col min="11" max="11" width="13.625" customWidth="1"/>
    <col min="12" max="15" width="6.125" customWidth="1"/>
    <col min="16" max="19" width="14" customWidth="1"/>
    <col min="20" max="20" width="13" customWidth="1"/>
  </cols>
  <sheetData>
    <row r="5" spans="1:19" ht="30.75" customHeight="1">
      <c r="A5" s="1" t="s">
        <v>0</v>
      </c>
      <c r="B5" s="1" t="s">
        <v>1</v>
      </c>
      <c r="C5" s="108" t="s">
        <v>2</v>
      </c>
      <c r="D5" s="109"/>
      <c r="E5" s="1" t="s">
        <v>3</v>
      </c>
      <c r="F5" s="1" t="s">
        <v>4</v>
      </c>
      <c r="G5" s="3" t="s">
        <v>32</v>
      </c>
      <c r="H5" s="3" t="s">
        <v>6</v>
      </c>
      <c r="I5" s="3" t="s">
        <v>37</v>
      </c>
      <c r="J5" s="5" t="s">
        <v>29</v>
      </c>
      <c r="K5" s="5" t="s">
        <v>30</v>
      </c>
      <c r="L5" s="5" t="s">
        <v>33</v>
      </c>
      <c r="M5" s="5" t="s">
        <v>34</v>
      </c>
      <c r="N5" s="5" t="s">
        <v>35</v>
      </c>
      <c r="O5" s="5" t="s">
        <v>36</v>
      </c>
      <c r="P5" s="5" t="s">
        <v>33</v>
      </c>
      <c r="Q5" s="5" t="s">
        <v>34</v>
      </c>
      <c r="R5" s="5" t="s">
        <v>35</v>
      </c>
      <c r="S5" s="5" t="s">
        <v>36</v>
      </c>
    </row>
    <row r="6" spans="1:19">
      <c r="A6" s="1">
        <f>+参加申込フォーム!B9</f>
        <v>0</v>
      </c>
      <c r="B6" s="4">
        <f>+参加申込フォーム!B10</f>
        <v>0</v>
      </c>
      <c r="C6" s="1">
        <f>+参加申込フォーム!B11</f>
        <v>0</v>
      </c>
      <c r="D6" s="1">
        <f>+参加申込フォーム!D11</f>
        <v>0</v>
      </c>
      <c r="E6" s="1" t="str">
        <f>CONCATENATE(参加申込フォーム!B13,"　",参加申込フォーム!C13)</f>
        <v>　</v>
      </c>
      <c r="F6" s="1" t="str">
        <f>+CONCATENATE(参加申込フォーム!B12,"　",参加申込フォーム!C12)</f>
        <v>　</v>
      </c>
      <c r="G6" s="1">
        <f>+参加申込フォーム!B14</f>
        <v>0</v>
      </c>
      <c r="H6" s="2">
        <f>+参加申込フォーム!B15</f>
        <v>0</v>
      </c>
      <c r="I6" s="1">
        <f>+参加申込フォーム!B16</f>
        <v>0</v>
      </c>
      <c r="J6" s="6">
        <f>+参加申込フォーム!G15</f>
        <v>0</v>
      </c>
      <c r="K6" s="6">
        <f>+参加申込フォーム!I15</f>
        <v>0</v>
      </c>
      <c r="L6" s="2">
        <f>+参加申込フォーム!D18</f>
        <v>0</v>
      </c>
      <c r="M6" s="2">
        <f>+参加申込フォーム!D19</f>
        <v>0</v>
      </c>
      <c r="N6" s="2">
        <f>+参加申込フォーム!D20</f>
        <v>0</v>
      </c>
      <c r="O6" s="2">
        <f>+参加申込フォーム!D21</f>
        <v>0</v>
      </c>
      <c r="P6" s="2" t="str">
        <f>+参加申込フォーム!E18</f>
        <v/>
      </c>
      <c r="Q6" s="2" t="str">
        <f>+参加申込フォーム!E19</f>
        <v/>
      </c>
      <c r="R6" s="2" t="str">
        <f>+参加申込フォーム!E20</f>
        <v/>
      </c>
      <c r="S6" s="2" t="str">
        <f>+参加申込フォーム!E21</f>
        <v/>
      </c>
    </row>
  </sheetData>
  <mergeCells count="1">
    <mergeCell ref="C5:D5"/>
  </mergeCells>
  <phoneticPr fontId="1"/>
  <pageMargins left="0.7" right="0.7" top="0.75" bottom="0.75" header="0.3" footer="0.3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参加申込フォーム</vt:lpstr>
      <vt:lpstr>入力サンプル</vt:lpstr>
      <vt:lpstr>DATA</vt:lpstr>
      <vt:lpstr>回答纏め用</vt:lpstr>
      <vt:lpstr>参加申込フォーム!Print_Area</vt:lpstr>
      <vt:lpstr>入力サンプル!Print_Area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2023-09-04T04:51:29Z</cp:lastPrinted>
  <dcterms:created xsi:type="dcterms:W3CDTF">2023-08-31T05:20:14Z</dcterms:created>
  <dcterms:modified xsi:type="dcterms:W3CDTF">2023-09-05T04:12:04Z</dcterms:modified>
</cp:coreProperties>
</file>