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-a5fs05w\岡山支部（各課）\求職者支援課\201_求職者支援課\01 認定係\04 HP更新関係\令和４年度\041223　令和5年度第1四半期認定申請書受付期間等\"/>
    </mc:Choice>
  </mc:AlternateContent>
  <bookViews>
    <workbookView xWindow="360" yWindow="60" windowWidth="18315" windowHeight="11655" tabRatio="725" activeTab="1"/>
  </bookViews>
  <sheets>
    <sheet name="基礎コース（様式）" sheetId="28" r:id="rId1"/>
    <sheet name="実践コース (様式)" sheetId="27" r:id="rId2"/>
    <sheet name="登録用" sheetId="23" state="hidden" r:id="rId3"/>
  </sheets>
  <externalReferences>
    <externalReference r:id="rId4"/>
  </externalReferences>
  <definedNames>
    <definedName name="_xlnm.Print_Area" localSheetId="0">'基礎コース（様式）'!$A$1:$AK$66</definedName>
    <definedName name="_xlnm.Print_Area" localSheetId="1">'実践コース (様式)'!$A$1:$AK$66</definedName>
    <definedName name="_xlnm.Print_Area" localSheetId="2">登録用!$A$1:$B$49</definedName>
    <definedName name="訓練分野">[1]様式5!$AO$1:$AO$20</definedName>
  </definedNames>
  <calcPr calcId="162913" calcMode="manual"/>
</workbook>
</file>

<file path=xl/calcChain.xml><?xml version="1.0" encoding="utf-8"?>
<calcChain xmlns="http://schemas.openxmlformats.org/spreadsheetml/2006/main">
  <c r="Z43" i="28" l="1"/>
  <c r="T43" i="28"/>
  <c r="N43" i="28"/>
  <c r="AI42" i="28"/>
  <c r="AF43" i="28" s="1"/>
  <c r="AC42" i="28"/>
  <c r="V42" i="28"/>
  <c r="AC41" i="28"/>
  <c r="V41" i="28"/>
  <c r="O41" i="28" l="1"/>
  <c r="G41" i="28" s="1"/>
  <c r="AF41" i="27"/>
  <c r="Z41" i="27"/>
  <c r="T41" i="27"/>
  <c r="N41" i="27"/>
  <c r="G41" i="27" l="1"/>
  <c r="B39" i="23" l="1"/>
  <c r="B38" i="23"/>
  <c r="B22" i="23"/>
  <c r="B36" i="23" l="1"/>
  <c r="B35" i="23"/>
  <c r="B13" i="23" l="1"/>
  <c r="B21" i="23"/>
  <c r="B15" i="23"/>
  <c r="B14" i="23"/>
  <c r="B49" i="23" l="1"/>
  <c r="B48" i="23"/>
  <c r="B47" i="23"/>
  <c r="B46" i="23"/>
  <c r="B45" i="23"/>
  <c r="B44" i="23"/>
  <c r="B43" i="23"/>
  <c r="B42" i="23"/>
  <c r="B41" i="23"/>
  <c r="B40" i="23"/>
  <c r="B33" i="23"/>
  <c r="B32" i="23"/>
  <c r="B31" i="23"/>
  <c r="B30" i="23"/>
  <c r="B29" i="23"/>
  <c r="B28" i="23"/>
  <c r="B27" i="23"/>
  <c r="B26" i="23"/>
  <c r="B25" i="23"/>
  <c r="B24" i="23"/>
  <c r="B23" i="23"/>
  <c r="B19" i="23"/>
  <c r="B18" i="23"/>
  <c r="B17" i="23"/>
  <c r="B16" i="23"/>
  <c r="B12" i="23"/>
  <c r="B11" i="23"/>
  <c r="B10" i="23"/>
  <c r="B9" i="23"/>
  <c r="B8" i="23"/>
  <c r="B7" i="23"/>
  <c r="B6" i="23"/>
  <c r="B5" i="23"/>
  <c r="B4" i="23"/>
  <c r="B3" i="23"/>
  <c r="B34" i="23" l="1"/>
  <c r="B20" i="23" l="1"/>
</calcChain>
</file>

<file path=xl/comments1.xml><?xml version="1.0" encoding="utf-8"?>
<comments xmlns="http://schemas.openxmlformats.org/spreadsheetml/2006/main">
  <authors>
    <author>訓練認定課</author>
    <author>高齢・障害・求職者雇用支援機構</author>
  </authors>
  <commentLis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全角で最大200文字
（半角は不可）</t>
        </r>
      </text>
    </comment>
    <comment ref="F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全角で最大100文字
（半角は不可）</t>
        </r>
      </text>
    </comment>
    <comment ref="A49" authorId="1" shapeId="0">
      <text>
        <r>
          <rPr>
            <b/>
            <sz val="13"/>
            <color indexed="10"/>
            <rFont val="MS P ゴシック"/>
            <family val="3"/>
            <charset val="128"/>
          </rPr>
          <t xml:space="preserve">
※訓練コースのアピール欄を必ず設けてください。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訓練認定課</author>
    <author>高齢・障害・求職者雇用支援機構</author>
  </authors>
  <commentLis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全角で最大200文字
（半角は不可）</t>
        </r>
      </text>
    </comment>
    <comment ref="F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全角で最大100文字
（半角は不可）</t>
        </r>
      </text>
    </comment>
    <comment ref="AK47" authorId="1" shapeId="0">
      <text>
        <r>
          <rPr>
            <b/>
            <sz val="12"/>
            <color indexed="10"/>
            <rFont val="MS P ゴシック"/>
            <family val="3"/>
            <charset val="128"/>
          </rPr>
          <t>※訓練コースのアピール欄を必ず設けてください。　</t>
        </r>
      </text>
    </comment>
  </commentList>
</comments>
</file>

<file path=xl/sharedStrings.xml><?xml version="1.0" encoding="utf-8"?>
<sst xmlns="http://schemas.openxmlformats.org/spreadsheetml/2006/main" count="187" uniqueCount="109">
  <si>
    <t>訓練科名</t>
    <rPh sb="0" eb="2">
      <t>クンレン</t>
    </rPh>
    <rPh sb="2" eb="4">
      <t>カメイ</t>
    </rPh>
    <phoneticPr fontId="2"/>
  </si>
  <si>
    <t>選考方法</t>
    <rPh sb="0" eb="2">
      <t>センコウ</t>
    </rPh>
    <rPh sb="2" eb="4">
      <t>ホウホウ</t>
    </rPh>
    <phoneticPr fontId="2"/>
  </si>
  <si>
    <t>筆記試験</t>
    <phoneticPr fontId="2"/>
  </si>
  <si>
    <t>訓練時間</t>
    <rPh sb="0" eb="2">
      <t>クンレン</t>
    </rPh>
    <rPh sb="2" eb="4">
      <t>ジカン</t>
    </rPh>
    <phoneticPr fontId="2"/>
  </si>
  <si>
    <t>訓練目標
（仕上がり像）</t>
    <rPh sb="0" eb="2">
      <t>クンレン</t>
    </rPh>
    <rPh sb="2" eb="4">
      <t>モクヒョウ</t>
    </rPh>
    <rPh sb="6" eb="8">
      <t>シア</t>
    </rPh>
    <rPh sb="10" eb="11">
      <t>ゾウ</t>
    </rPh>
    <phoneticPr fontId="2"/>
  </si>
  <si>
    <t>訓練修了後に取得
できる資格</t>
    <rPh sb="0" eb="2">
      <t>クンレン</t>
    </rPh>
    <rPh sb="2" eb="5">
      <t>シュウリョウゴ</t>
    </rPh>
    <rPh sb="6" eb="8">
      <t>シュトク</t>
    </rPh>
    <rPh sb="12" eb="14">
      <t>シカク</t>
    </rPh>
    <phoneticPr fontId="2"/>
  </si>
  <si>
    <t>任意受験</t>
    <rPh sb="0" eb="2">
      <t>ニンイ</t>
    </rPh>
    <rPh sb="2" eb="4">
      <t>ジュケン</t>
    </rPh>
    <phoneticPr fontId="2"/>
  </si>
  <si>
    <t>科目</t>
    <rPh sb="0" eb="2">
      <t>カモク</t>
    </rPh>
    <phoneticPr fontId="2"/>
  </si>
  <si>
    <t>企業実習</t>
    <rPh sb="0" eb="2">
      <t>キギョウ</t>
    </rPh>
    <rPh sb="2" eb="4">
      <t>ジッシュウ</t>
    </rPh>
    <phoneticPr fontId="2"/>
  </si>
  <si>
    <t>合計</t>
    <rPh sb="0" eb="2">
      <t>ゴウケイ</t>
    </rPh>
    <phoneticPr fontId="2"/>
  </si>
  <si>
    <t>訓練科名</t>
  </si>
  <si>
    <t>画面ID</t>
    <rPh sb="0" eb="2">
      <t>ガメン</t>
    </rPh>
    <phoneticPr fontId="2"/>
  </si>
  <si>
    <t>B1G0202</t>
    <phoneticPr fontId="2"/>
  </si>
  <si>
    <t>バージョン</t>
    <phoneticPr fontId="2"/>
  </si>
  <si>
    <t>訓練実施機関番号</t>
  </si>
  <si>
    <t>申請年月日</t>
    <phoneticPr fontId="2"/>
  </si>
  <si>
    <t>分類</t>
  </si>
  <si>
    <t>分野</t>
  </si>
  <si>
    <r>
      <t>募集期間開始</t>
    </r>
    <r>
      <rPr>
        <sz val="11"/>
        <rFont val="ＭＳ Ｐゴシック"/>
        <family val="3"/>
        <charset val="128"/>
      </rPr>
      <t>年月日</t>
    </r>
    <phoneticPr fontId="2"/>
  </si>
  <si>
    <r>
      <t>募集期間終了</t>
    </r>
    <r>
      <rPr>
        <sz val="11"/>
        <rFont val="ＭＳ Ｐゴシック"/>
        <family val="3"/>
        <charset val="128"/>
      </rPr>
      <t>年月日</t>
    </r>
    <rPh sb="4" eb="6">
      <t>シュウリョウ</t>
    </rPh>
    <phoneticPr fontId="2"/>
  </si>
  <si>
    <t>選考年月日</t>
    <phoneticPr fontId="2"/>
  </si>
  <si>
    <t>選考結果通知年月日</t>
    <phoneticPr fontId="2"/>
  </si>
  <si>
    <t>訓練期間開始年月日</t>
    <rPh sb="4" eb="6">
      <t>カイシ</t>
    </rPh>
    <rPh sb="6" eb="9">
      <t>ネンガッピ</t>
    </rPh>
    <phoneticPr fontId="2"/>
  </si>
  <si>
    <t>訓練期間終了年月日</t>
    <rPh sb="4" eb="6">
      <t>シュウリョウ</t>
    </rPh>
    <phoneticPr fontId="2"/>
  </si>
  <si>
    <t>訓練期間月数</t>
  </si>
  <si>
    <t>訓練日数</t>
  </si>
  <si>
    <t>訓練時間開始-時</t>
    <phoneticPr fontId="2"/>
  </si>
  <si>
    <t>訓練時間開始-分</t>
    <phoneticPr fontId="2"/>
  </si>
  <si>
    <t>訓練時間終了-時</t>
    <phoneticPr fontId="2"/>
  </si>
  <si>
    <t>訓練時間終了-分</t>
    <phoneticPr fontId="2"/>
  </si>
  <si>
    <t>訓練総時間数</t>
  </si>
  <si>
    <t>定員</t>
    <phoneticPr fontId="2"/>
  </si>
  <si>
    <t>訓練対象者の条件</t>
    <phoneticPr fontId="2"/>
  </si>
  <si>
    <t>訓練推奨者-新規学校卒業者</t>
    <phoneticPr fontId="2"/>
  </si>
  <si>
    <t>訓練推奨者-ニート等の若者</t>
    <rPh sb="9" eb="10">
      <t>ナド</t>
    </rPh>
    <rPh sb="11" eb="13">
      <t>ワカモノ</t>
    </rPh>
    <phoneticPr fontId="2"/>
  </si>
  <si>
    <t>訓練推奨者-障害者</t>
    <phoneticPr fontId="2"/>
  </si>
  <si>
    <t>訓練推奨者-母子家庭の母等</t>
    <rPh sb="12" eb="13">
      <t>トウ</t>
    </rPh>
    <phoneticPr fontId="2"/>
  </si>
  <si>
    <t>訓練推奨者-被災者</t>
    <phoneticPr fontId="2"/>
  </si>
  <si>
    <t>訓練推奨者-外国人</t>
    <phoneticPr fontId="2"/>
  </si>
  <si>
    <t>訓練推奨者-その他</t>
    <phoneticPr fontId="2"/>
  </si>
  <si>
    <t>訓練目標</t>
  </si>
  <si>
    <t>訓練修了後に取得できる資格</t>
    <rPh sb="0" eb="2">
      <t>クンレン</t>
    </rPh>
    <phoneticPr fontId="2"/>
  </si>
  <si>
    <t>就職先の業種・職種</t>
    <rPh sb="0" eb="2">
      <t>シュウショク</t>
    </rPh>
    <rPh sb="2" eb="3">
      <t>サキ</t>
    </rPh>
    <rPh sb="4" eb="6">
      <t>ギョウシュ</t>
    </rPh>
    <rPh sb="7" eb="9">
      <t>ショクシュ</t>
    </rPh>
    <phoneticPr fontId="2"/>
  </si>
  <si>
    <t>訓練内容</t>
  </si>
  <si>
    <t>訓練手法-実技</t>
    <rPh sb="5" eb="7">
      <t>ジツギ</t>
    </rPh>
    <phoneticPr fontId="2"/>
  </si>
  <si>
    <r>
      <t>訓練手法-</t>
    </r>
    <r>
      <rPr>
        <sz val="11"/>
        <rFont val="ＭＳ Ｐゴシック"/>
        <family val="3"/>
        <charset val="128"/>
      </rPr>
      <t>企業実習</t>
    </r>
    <rPh sb="5" eb="7">
      <t>キギョウ</t>
    </rPh>
    <phoneticPr fontId="2"/>
  </si>
  <si>
    <t>訓練手法-その他</t>
    <phoneticPr fontId="2"/>
  </si>
  <si>
    <t>訓練手法-その他内容</t>
    <phoneticPr fontId="2"/>
  </si>
  <si>
    <t>自己負担の額（教科書代）</t>
  </si>
  <si>
    <t>自己負担の額（その他）</t>
  </si>
  <si>
    <t>実施施設名</t>
  </si>
  <si>
    <t>実施施設郵便番号</t>
  </si>
  <si>
    <t>実施施設所在地１</t>
  </si>
  <si>
    <t>実施施設所在地２</t>
  </si>
  <si>
    <t>連絡者氏名</t>
  </si>
  <si>
    <t>連絡先電話番号１</t>
    <rPh sb="2" eb="3">
      <t>サキ</t>
    </rPh>
    <phoneticPr fontId="2"/>
  </si>
  <si>
    <t>連絡先電話番号２</t>
    <rPh sb="2" eb="3">
      <t>サキ</t>
    </rPh>
    <phoneticPr fontId="2"/>
  </si>
  <si>
    <t>連絡先電話番号３</t>
    <rPh sb="2" eb="3">
      <t>サキ</t>
    </rPh>
    <phoneticPr fontId="2"/>
  </si>
  <si>
    <t>連絡先メールアドレス</t>
    <phoneticPr fontId="2"/>
  </si>
  <si>
    <r>
      <t>新規</t>
    </r>
    <r>
      <rPr>
        <sz val="11"/>
        <rFont val="ＭＳ Ｐゴシック"/>
        <family val="3"/>
        <charset val="128"/>
      </rPr>
      <t>実績区分</t>
    </r>
    <rPh sb="2" eb="4">
      <t>ジッセキ</t>
    </rPh>
    <rPh sb="4" eb="6">
      <t>クブン</t>
    </rPh>
    <phoneticPr fontId="2"/>
  </si>
  <si>
    <t>設備機器等</t>
    <rPh sb="0" eb="2">
      <t>セツビ</t>
    </rPh>
    <rPh sb="2" eb="4">
      <t>キキ</t>
    </rPh>
    <rPh sb="4" eb="5">
      <t>ナド</t>
    </rPh>
    <phoneticPr fontId="2"/>
  </si>
  <si>
    <t>コース案内</t>
    <rPh sb="3" eb="5">
      <t>アンナイ</t>
    </rPh>
    <phoneticPr fontId="2"/>
  </si>
  <si>
    <t>就職を想定する職業・職種</t>
    <rPh sb="0" eb="2">
      <t>シュウショク</t>
    </rPh>
    <rPh sb="3" eb="5">
      <t>ソウテイ</t>
    </rPh>
    <rPh sb="7" eb="9">
      <t>ショクギョウ</t>
    </rPh>
    <rPh sb="10" eb="12">
      <t>ショクシュ</t>
    </rPh>
    <phoneticPr fontId="2"/>
  </si>
  <si>
    <t>備考</t>
    <rPh sb="0" eb="2">
      <t>ビコウ</t>
    </rPh>
    <phoneticPr fontId="2"/>
  </si>
  <si>
    <t>00 基礎分野</t>
  </si>
  <si>
    <t>02 IT分野</t>
  </si>
  <si>
    <t>04 医療事務分野</t>
  </si>
  <si>
    <t>）</t>
    <phoneticPr fontId="13"/>
  </si>
  <si>
    <t>08 旅行・観光分野</t>
  </si>
  <si>
    <t>09 警備・保安分野</t>
  </si>
  <si>
    <t>面接</t>
  </si>
  <si>
    <t>筆記試験</t>
    <phoneticPr fontId="2"/>
  </si>
  <si>
    <t>その他 （</t>
    <phoneticPr fontId="2"/>
  </si>
  <si>
    <t>12 輸送サービス分野</t>
  </si>
  <si>
    <t>訓練対象者の条件</t>
    <rPh sb="0" eb="2">
      <t>クンレン</t>
    </rPh>
    <rPh sb="2" eb="5">
      <t>タイショウシャ</t>
    </rPh>
    <rPh sb="6" eb="8">
      <t>ジョウケン</t>
    </rPh>
    <phoneticPr fontId="2"/>
  </si>
  <si>
    <t>16 機械関連分野</t>
  </si>
  <si>
    <t>）</t>
    <phoneticPr fontId="2"/>
  </si>
  <si>
    <t>19 理容・美容関連分野</t>
  </si>
  <si>
    <t>名称 （</t>
    <rPh sb="0" eb="2">
      <t>メイショウ</t>
    </rPh>
    <phoneticPr fontId="2"/>
  </si>
  <si>
    <t>） 認定機関 （</t>
    <phoneticPr fontId="2"/>
  </si>
  <si>
    <t>20 その他分野</t>
  </si>
  <si>
    <t>訓練内容</t>
    <rPh sb="2" eb="4">
      <t>ナイヨウ</t>
    </rPh>
    <phoneticPr fontId="2"/>
  </si>
  <si>
    <t>訓練概要</t>
    <phoneticPr fontId="2"/>
  </si>
  <si>
    <t>科目の内容</t>
    <rPh sb="0" eb="2">
      <t>カモク</t>
    </rPh>
    <rPh sb="3" eb="5">
      <t>ナイヨウ</t>
    </rPh>
    <phoneticPr fontId="13"/>
  </si>
  <si>
    <t>学科</t>
    <rPh sb="0" eb="2">
      <t>ガッカ</t>
    </rPh>
    <phoneticPr fontId="13"/>
  </si>
  <si>
    <t>実技</t>
    <rPh sb="0" eb="2">
      <t>ジツギ</t>
    </rPh>
    <phoneticPr fontId="13"/>
  </si>
  <si>
    <t>実施しない</t>
    <phoneticPr fontId="2"/>
  </si>
  <si>
    <t>実施する</t>
  </si>
  <si>
    <t>職場見学、職場体験、職業人講話</t>
    <rPh sb="0" eb="2">
      <t>ショクバ</t>
    </rPh>
    <rPh sb="2" eb="4">
      <t>ケンガク</t>
    </rPh>
    <rPh sb="5" eb="7">
      <t>ショクバ</t>
    </rPh>
    <rPh sb="7" eb="9">
      <t>タイケン</t>
    </rPh>
    <rPh sb="10" eb="12">
      <t>ショクギョウ</t>
    </rPh>
    <rPh sb="12" eb="13">
      <t>ジン</t>
    </rPh>
    <rPh sb="13" eb="15">
      <t>コウワ</t>
    </rPh>
    <phoneticPr fontId="13"/>
  </si>
  <si>
    <t>訓練時間総合計</t>
    <phoneticPr fontId="13"/>
  </si>
  <si>
    <t>企業実習</t>
    <rPh sb="0" eb="2">
      <t>キギョウ</t>
    </rPh>
    <rPh sb="2" eb="4">
      <t>ジッシュウ</t>
    </rPh>
    <phoneticPr fontId="13"/>
  </si>
  <si>
    <t>職場体験等</t>
    <rPh sb="0" eb="2">
      <t>ショクバ</t>
    </rPh>
    <rPh sb="2" eb="4">
      <t>タイケン</t>
    </rPh>
    <rPh sb="4" eb="5">
      <t>トウ</t>
    </rPh>
    <phoneticPr fontId="13"/>
  </si>
  <si>
    <t>受講者の負担する費用</t>
    <rPh sb="0" eb="3">
      <t>ジュコウシャ</t>
    </rPh>
    <rPh sb="4" eb="6">
      <t>フタン</t>
    </rPh>
    <rPh sb="8" eb="10">
      <t>ヒヨウ</t>
    </rPh>
    <phoneticPr fontId="2"/>
  </si>
  <si>
    <t>教科書代</t>
    <phoneticPr fontId="2"/>
  </si>
  <si>
    <t>その他 （</t>
    <rPh sb="2" eb="3">
      <t>タ</t>
    </rPh>
    <phoneticPr fontId="13"/>
  </si>
  <si>
    <t>）</t>
    <phoneticPr fontId="13"/>
  </si>
  <si>
    <t>備考 （</t>
    <rPh sb="0" eb="2">
      <t>ビコウ</t>
    </rPh>
    <phoneticPr fontId="13"/>
  </si>
  <si>
    <t>円（税込み）</t>
    <rPh sb="0" eb="1">
      <t>エン</t>
    </rPh>
    <rPh sb="2" eb="4">
      <t>ゼイコミ</t>
    </rPh>
    <phoneticPr fontId="2"/>
  </si>
  <si>
    <t>）</t>
    <phoneticPr fontId="13"/>
  </si>
  <si>
    <t>その他 （</t>
    <phoneticPr fontId="2"/>
  </si>
  <si>
    <t>職業能力開発講習</t>
    <rPh sb="0" eb="2">
      <t>ショクギョウ</t>
    </rPh>
    <rPh sb="2" eb="4">
      <t>ノウリョク</t>
    </rPh>
    <rPh sb="4" eb="6">
      <t>カイハツ</t>
    </rPh>
    <rPh sb="6" eb="8">
      <t>コウシュウ</t>
    </rPh>
    <phoneticPr fontId="13"/>
  </si>
  <si>
    <t>ビジネステクニック</t>
    <phoneticPr fontId="13"/>
  </si>
  <si>
    <t>ビジネスヒューマン</t>
    <phoneticPr fontId="13"/>
  </si>
  <si>
    <t>就職活動計画</t>
    <rPh sb="0" eb="2">
      <t>シュウショク</t>
    </rPh>
    <rPh sb="2" eb="4">
      <t>カツドウ</t>
    </rPh>
    <rPh sb="4" eb="6">
      <t>ケイカク</t>
    </rPh>
    <phoneticPr fontId="13"/>
  </si>
  <si>
    <t>職業生活設計</t>
    <rPh sb="0" eb="2">
      <t>ショクギョウ</t>
    </rPh>
    <rPh sb="2" eb="4">
      <t>セイカツ</t>
    </rPh>
    <rPh sb="4" eb="6">
      <t>セッケイ</t>
    </rPh>
    <phoneticPr fontId="13"/>
  </si>
  <si>
    <t>職業・生活設計</t>
    <rPh sb="0" eb="2">
      <t>ショクギョウ</t>
    </rPh>
    <rPh sb="3" eb="5">
      <t>セイカツ</t>
    </rPh>
    <rPh sb="5" eb="7">
      <t>セッケイ</t>
    </rPh>
    <phoneticPr fontId="13"/>
  </si>
  <si>
    <t>ビジネステクニック</t>
    <phoneticPr fontId="13"/>
  </si>
  <si>
    <t>ビジネスヒューマン</t>
    <phoneticPr fontId="13"/>
  </si>
  <si>
    <t>訓練の種別</t>
    <rPh sb="0" eb="2">
      <t>クンレン</t>
    </rPh>
    <rPh sb="3" eb="5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</si>
</sst>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&quot;時間&quot;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8"/>
      <color rgb="FF0000FF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3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82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43" xfId="0" applyNumberFormat="1" applyFont="1" applyFill="1" applyBorder="1" applyAlignment="1">
      <alignment vertical="center"/>
    </xf>
    <xf numFmtId="0" fontId="0" fillId="0" borderId="2" xfId="0" quotePrefix="1" applyNumberFormat="1" applyFont="1" applyFill="1" applyBorder="1" applyAlignment="1">
      <alignment horizontal="left" vertical="center"/>
    </xf>
    <xf numFmtId="0" fontId="0" fillId="0" borderId="2" xfId="0" quotePrefix="1" applyNumberFormat="1" applyFont="1" applyFill="1" applyBorder="1" applyAlignment="1">
      <alignment vertical="center"/>
    </xf>
    <xf numFmtId="0" fontId="0" fillId="0" borderId="2" xfId="0" quotePrefix="1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 vertical="center"/>
    </xf>
    <xf numFmtId="49" fontId="0" fillId="0" borderId="2" xfId="0" quotePrefix="1" applyNumberFormat="1" applyFon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vertical="center"/>
    </xf>
    <xf numFmtId="0" fontId="10" fillId="0" borderId="0" xfId="11" applyNumberFormat="1" applyFont="1" applyFill="1" applyBorder="1" applyAlignment="1">
      <alignment vertical="center"/>
    </xf>
    <xf numFmtId="0" fontId="11" fillId="0" borderId="0" xfId="11" applyNumberFormat="1" applyFont="1" applyAlignment="1">
      <alignment vertical="center"/>
    </xf>
    <xf numFmtId="0" fontId="11" fillId="0" borderId="0" xfId="1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top"/>
    </xf>
    <xf numFmtId="0" fontId="11" fillId="0" borderId="0" xfId="11" quotePrefix="1" applyNumberFormat="1" applyFont="1" applyAlignment="1">
      <alignment vertical="center"/>
    </xf>
    <xf numFmtId="0" fontId="7" fillId="0" borderId="0" xfId="11" applyNumberFormat="1" applyFont="1" applyAlignment="1">
      <alignment vertical="center"/>
    </xf>
    <xf numFmtId="0" fontId="15" fillId="0" borderId="45" xfId="0" applyFont="1" applyFill="1" applyBorder="1" applyAlignment="1">
      <alignment horizontal="center" vertical="center" wrapText="1"/>
    </xf>
    <xf numFmtId="0" fontId="7" fillId="0" borderId="0" xfId="11" applyNumberFormat="1" applyFont="1" applyFill="1" applyBorder="1" applyAlignment="1">
      <alignment vertical="center"/>
    </xf>
    <xf numFmtId="0" fontId="3" fillId="0" borderId="2" xfId="11" applyNumberFormat="1" applyFont="1" applyFill="1" applyBorder="1" applyAlignment="1">
      <alignment horizontal="center" vertical="center"/>
    </xf>
    <xf numFmtId="0" fontId="14" fillId="0" borderId="0" xfId="11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17" fillId="0" borderId="0" xfId="11" applyNumberFormat="1" applyFont="1" applyFill="1" applyBorder="1" applyAlignment="1">
      <alignment vertical="center"/>
    </xf>
    <xf numFmtId="0" fontId="17" fillId="0" borderId="0" xfId="11" applyNumberFormat="1" applyFont="1" applyAlignment="1">
      <alignment vertical="center"/>
    </xf>
    <xf numFmtId="0" fontId="17" fillId="0" borderId="0" xfId="11" applyNumberFormat="1" applyFont="1" applyFill="1" applyBorder="1" applyAlignment="1">
      <alignment horizontal="center" vertical="center"/>
    </xf>
    <xf numFmtId="0" fontId="3" fillId="0" borderId="16" xfId="11" applyNumberFormat="1" applyFont="1" applyFill="1" applyBorder="1" applyAlignment="1">
      <alignment horizontal="center" vertical="center" shrinkToFit="1"/>
    </xf>
    <xf numFmtId="0" fontId="3" fillId="0" borderId="16" xfId="11" applyNumberFormat="1" applyFont="1" applyBorder="1" applyAlignment="1">
      <alignment vertical="center"/>
    </xf>
    <xf numFmtId="0" fontId="3" fillId="0" borderId="0" xfId="11" applyNumberFormat="1" applyFont="1" applyFill="1" applyBorder="1" applyAlignment="1">
      <alignment horizontal="center" vertical="center" shrinkToFit="1"/>
    </xf>
    <xf numFmtId="0" fontId="3" fillId="0" borderId="29" xfId="11" applyNumberFormat="1" applyFont="1" applyBorder="1" applyAlignment="1">
      <alignment horizontal="center" vertical="center"/>
    </xf>
    <xf numFmtId="0" fontId="3" fillId="0" borderId="29" xfId="11" applyNumberFormat="1" applyFont="1" applyBorder="1" applyAlignment="1">
      <alignment vertical="center"/>
    </xf>
    <xf numFmtId="0" fontId="3" fillId="0" borderId="32" xfId="11" applyNumberFormat="1" applyFont="1" applyBorder="1" applyAlignment="1">
      <alignment vertical="center"/>
    </xf>
    <xf numFmtId="0" fontId="3" fillId="0" borderId="18" xfId="11" applyNumberFormat="1" applyFont="1" applyBorder="1" applyAlignment="1">
      <alignment vertical="center"/>
    </xf>
    <xf numFmtId="0" fontId="3" fillId="0" borderId="19" xfId="11" applyNumberFormat="1" applyFont="1" applyFill="1" applyBorder="1" applyAlignment="1">
      <alignment vertical="center"/>
    </xf>
    <xf numFmtId="0" fontId="3" fillId="0" borderId="19" xfId="11" applyNumberFormat="1" applyFont="1" applyBorder="1" applyAlignment="1">
      <alignment vertical="center"/>
    </xf>
    <xf numFmtId="0" fontId="3" fillId="0" borderId="21" xfId="11" applyNumberFormat="1" applyFont="1" applyBorder="1" applyAlignment="1">
      <alignment vertical="center"/>
    </xf>
    <xf numFmtId="0" fontId="3" fillId="0" borderId="17" xfId="11" applyNumberFormat="1" applyFont="1" applyFill="1" applyBorder="1" applyAlignment="1">
      <alignment horizontal="center" vertical="center" shrinkToFit="1"/>
    </xf>
    <xf numFmtId="0" fontId="3" fillId="0" borderId="16" xfId="11" applyNumberFormat="1" applyFont="1" applyFill="1" applyBorder="1" applyAlignment="1">
      <alignment vertical="center"/>
    </xf>
    <xf numFmtId="0" fontId="3" fillId="0" borderId="2" xfId="11" applyNumberFormat="1" applyFont="1" applyFill="1" applyBorder="1" applyAlignment="1">
      <alignment horizontal="center" vertical="center" shrinkToFit="1"/>
    </xf>
    <xf numFmtId="0" fontId="3" fillId="0" borderId="0" xfId="11" applyNumberFormat="1" applyFont="1" applyFill="1" applyBorder="1" applyAlignment="1">
      <alignment vertical="center"/>
    </xf>
    <xf numFmtId="0" fontId="3" fillId="0" borderId="0" xfId="11" applyNumberFormat="1" applyFont="1" applyBorder="1" applyAlignment="1">
      <alignment vertical="center"/>
    </xf>
    <xf numFmtId="0" fontId="3" fillId="0" borderId="27" xfId="11" applyNumberFormat="1" applyFont="1" applyBorder="1" applyAlignment="1">
      <alignment vertical="center"/>
    </xf>
    <xf numFmtId="0" fontId="3" fillId="0" borderId="19" xfId="11" applyNumberFormat="1" applyFont="1" applyFill="1" applyBorder="1" applyAlignment="1">
      <alignment horizontal="center" vertical="center" shrinkToFit="1"/>
    </xf>
    <xf numFmtId="0" fontId="3" fillId="0" borderId="20" xfId="11" applyNumberFormat="1" applyFont="1" applyFill="1" applyBorder="1" applyAlignment="1">
      <alignment horizontal="center" vertical="center" shrinkToFit="1"/>
    </xf>
    <xf numFmtId="0" fontId="3" fillId="0" borderId="4" xfId="11" applyNumberFormat="1" applyFont="1" applyBorder="1" applyAlignment="1">
      <alignment vertical="center"/>
    </xf>
    <xf numFmtId="0" fontId="3" fillId="0" borderId="41" xfId="11" applyNumberFormat="1" applyFont="1" applyBorder="1" applyAlignment="1">
      <alignment vertical="center"/>
    </xf>
    <xf numFmtId="0" fontId="3" fillId="0" borderId="5" xfId="11" applyNumberFormat="1" applyFont="1" applyFill="1" applyBorder="1" applyAlignment="1">
      <alignment horizontal="left" vertical="center" indent="1"/>
    </xf>
    <xf numFmtId="0" fontId="3" fillId="0" borderId="5" xfId="11" applyNumberFormat="1" applyFont="1" applyBorder="1" applyAlignment="1">
      <alignment vertical="center"/>
    </xf>
    <xf numFmtId="0" fontId="3" fillId="0" borderId="5" xfId="11" applyNumberFormat="1" applyFont="1" applyFill="1" applyBorder="1" applyAlignment="1">
      <alignment vertical="center"/>
    </xf>
    <xf numFmtId="0" fontId="3" fillId="0" borderId="5" xfId="12" applyNumberFormat="1" applyFont="1" applyFill="1" applyBorder="1" applyAlignment="1">
      <alignment vertical="center"/>
    </xf>
    <xf numFmtId="0" fontId="3" fillId="0" borderId="58" xfId="12" applyNumberFormat="1" applyFont="1" applyFill="1" applyBorder="1" applyAlignment="1">
      <alignment horizontal="center" vertical="center"/>
    </xf>
    <xf numFmtId="0" fontId="3" fillId="0" borderId="11" xfId="11" applyNumberFormat="1" applyFont="1" applyFill="1" applyBorder="1" applyAlignment="1">
      <alignment horizontal="left" vertical="center" indent="1"/>
    </xf>
    <xf numFmtId="0" fontId="3" fillId="0" borderId="1" xfId="11" applyNumberFormat="1" applyFont="1" applyFill="1" applyBorder="1" applyAlignment="1">
      <alignment horizontal="left" vertical="center" indent="1"/>
    </xf>
    <xf numFmtId="0" fontId="3" fillId="0" borderId="12" xfId="11" applyNumberFormat="1" applyFont="1" applyFill="1" applyBorder="1" applyAlignment="1">
      <alignment horizontal="center" vertical="center"/>
    </xf>
    <xf numFmtId="0" fontId="3" fillId="0" borderId="52" xfId="11" applyNumberFormat="1" applyFont="1" applyBorder="1" applyAlignment="1">
      <alignment vertical="center"/>
    </xf>
    <xf numFmtId="0" fontId="3" fillId="0" borderId="53" xfId="11" applyNumberFormat="1" applyFont="1" applyBorder="1" applyAlignment="1">
      <alignment vertical="center"/>
    </xf>
    <xf numFmtId="0" fontId="3" fillId="0" borderId="72" xfId="11" applyNumberFormat="1" applyFont="1" applyBorder="1" applyAlignment="1">
      <alignment vertical="center"/>
    </xf>
    <xf numFmtId="0" fontId="3" fillId="0" borderId="19" xfId="11" applyNumberFormat="1" applyFont="1" applyFill="1" applyBorder="1" applyAlignment="1">
      <alignment vertical="center"/>
    </xf>
    <xf numFmtId="0" fontId="3" fillId="0" borderId="0" xfId="11" applyNumberFormat="1" applyFont="1" applyFill="1" applyBorder="1" applyAlignment="1">
      <alignment horizontal="center" vertical="center" shrinkToFit="1"/>
    </xf>
    <xf numFmtId="0" fontId="3" fillId="0" borderId="16" xfId="11" applyNumberFormat="1" applyFont="1" applyFill="1" applyBorder="1" applyAlignment="1">
      <alignment horizontal="center" vertical="center" shrinkToFit="1"/>
    </xf>
    <xf numFmtId="0" fontId="3" fillId="0" borderId="19" xfId="11" applyNumberFormat="1" applyFont="1" applyFill="1" applyBorder="1" applyAlignment="1">
      <alignment horizontal="center" vertical="center" shrinkToFit="1"/>
    </xf>
    <xf numFmtId="0" fontId="3" fillId="0" borderId="74" xfId="11" applyNumberFormat="1" applyFont="1" applyBorder="1" applyAlignment="1">
      <alignment vertical="center"/>
    </xf>
    <xf numFmtId="0" fontId="3" fillId="0" borderId="75" xfId="11" applyNumberFormat="1" applyFont="1" applyBorder="1" applyAlignment="1">
      <alignment vertical="center"/>
    </xf>
    <xf numFmtId="0" fontId="3" fillId="0" borderId="76" xfId="11" applyNumberFormat="1" applyFont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5" xfId="11" applyNumberFormat="1" applyFont="1" applyFill="1" applyBorder="1" applyAlignment="1">
      <alignment horizontal="center" vertical="center" shrinkToFit="1"/>
    </xf>
    <xf numFmtId="0" fontId="3" fillId="0" borderId="9" xfId="11" applyNumberFormat="1" applyFont="1" applyFill="1" applyBorder="1" applyAlignment="1">
      <alignment horizontal="center" vertical="center" shrinkToFit="1"/>
    </xf>
    <xf numFmtId="0" fontId="3" fillId="0" borderId="0" xfId="11" applyNumberFormat="1" applyFont="1" applyFill="1" applyBorder="1" applyAlignment="1">
      <alignment horizontal="center" vertical="center" shrinkToFit="1"/>
    </xf>
    <xf numFmtId="0" fontId="3" fillId="0" borderId="7" xfId="11" applyNumberFormat="1" applyFont="1" applyFill="1" applyBorder="1" applyAlignment="1">
      <alignment horizontal="center" vertical="center" shrinkToFit="1"/>
    </xf>
    <xf numFmtId="0" fontId="3" fillId="0" borderId="1" xfId="11" applyNumberFormat="1" applyFont="1" applyFill="1" applyBorder="1" applyAlignment="1">
      <alignment horizontal="center" vertical="center" shrinkToFit="1"/>
    </xf>
    <xf numFmtId="0" fontId="3" fillId="0" borderId="12" xfId="11" applyNumberFormat="1" applyFont="1" applyFill="1" applyBorder="1" applyAlignment="1">
      <alignment horizontal="center" vertical="center" shrinkToFit="1"/>
    </xf>
    <xf numFmtId="0" fontId="3" fillId="0" borderId="8" xfId="11" applyNumberFormat="1" applyFont="1" applyFill="1" applyBorder="1" applyAlignment="1">
      <alignment horizontal="left" vertical="center" indent="1"/>
    </xf>
    <xf numFmtId="0" fontId="3" fillId="0" borderId="5" xfId="11" applyNumberFormat="1" applyFont="1" applyFill="1" applyBorder="1" applyAlignment="1">
      <alignment horizontal="left" vertical="center" indent="1"/>
    </xf>
    <xf numFmtId="176" fontId="3" fillId="0" borderId="5" xfId="12" applyNumberFormat="1" applyFont="1" applyFill="1" applyBorder="1" applyAlignment="1">
      <alignment horizontal="right" vertical="center" indent="1"/>
    </xf>
    <xf numFmtId="176" fontId="3" fillId="0" borderId="9" xfId="12" applyNumberFormat="1" applyFont="1" applyFill="1" applyBorder="1" applyAlignment="1">
      <alignment horizontal="right" vertical="center" indent="1"/>
    </xf>
    <xf numFmtId="0" fontId="3" fillId="0" borderId="8" xfId="11" applyNumberFormat="1" applyFont="1" applyFill="1" applyBorder="1" applyAlignment="1">
      <alignment horizontal="center" vertical="center"/>
    </xf>
    <xf numFmtId="0" fontId="3" fillId="0" borderId="5" xfId="11" applyNumberFormat="1" applyFont="1" applyFill="1" applyBorder="1" applyAlignment="1">
      <alignment horizontal="center" vertical="center"/>
    </xf>
    <xf numFmtId="0" fontId="3" fillId="0" borderId="6" xfId="11" applyNumberFormat="1" applyFont="1" applyFill="1" applyBorder="1" applyAlignment="1">
      <alignment horizontal="center" vertical="center"/>
    </xf>
    <xf numFmtId="0" fontId="3" fillId="0" borderId="0" xfId="11" applyNumberFormat="1" applyFont="1" applyFill="1" applyBorder="1" applyAlignment="1">
      <alignment horizontal="center" vertical="center"/>
    </xf>
    <xf numFmtId="0" fontId="3" fillId="0" borderId="11" xfId="11" applyNumberFormat="1" applyFont="1" applyFill="1" applyBorder="1" applyAlignment="1">
      <alignment horizontal="center" vertical="center"/>
    </xf>
    <xf numFmtId="0" fontId="3" fillId="0" borderId="1" xfId="11" applyNumberFormat="1" applyFont="1" applyFill="1" applyBorder="1" applyAlignment="1">
      <alignment horizontal="center" vertical="center"/>
    </xf>
    <xf numFmtId="176" fontId="3" fillId="0" borderId="5" xfId="11" applyNumberFormat="1" applyFont="1" applyBorder="1" applyAlignment="1">
      <alignment horizontal="right" vertical="center" indent="1"/>
    </xf>
    <xf numFmtId="176" fontId="3" fillId="0" borderId="24" xfId="11" applyNumberFormat="1" applyFont="1" applyBorder="1" applyAlignment="1">
      <alignment horizontal="right" vertical="center" indent="1"/>
    </xf>
    <xf numFmtId="176" fontId="3" fillId="0" borderId="0" xfId="11" applyNumberFormat="1" applyFont="1" applyBorder="1" applyAlignment="1">
      <alignment horizontal="right" vertical="center" indent="1"/>
    </xf>
    <xf numFmtId="176" fontId="3" fillId="0" borderId="27" xfId="11" applyNumberFormat="1" applyFont="1" applyBorder="1" applyAlignment="1">
      <alignment horizontal="right" vertical="center" indent="1"/>
    </xf>
    <xf numFmtId="176" fontId="3" fillId="0" borderId="1" xfId="11" applyNumberFormat="1" applyFont="1" applyBorder="1" applyAlignment="1">
      <alignment horizontal="right" vertical="center" indent="1"/>
    </xf>
    <xf numFmtId="176" fontId="3" fillId="0" borderId="22" xfId="11" applyNumberFormat="1" applyFont="1" applyBorder="1" applyAlignment="1">
      <alignment horizontal="right" vertical="center" indent="1"/>
    </xf>
    <xf numFmtId="0" fontId="3" fillId="0" borderId="57" xfId="11" applyNumberFormat="1" applyFont="1" applyFill="1" applyBorder="1" applyAlignment="1">
      <alignment horizontal="left" vertical="center" indent="1"/>
    </xf>
    <xf numFmtId="0" fontId="3" fillId="0" borderId="58" xfId="11" applyNumberFormat="1" applyFont="1" applyFill="1" applyBorder="1" applyAlignment="1">
      <alignment horizontal="left" vertical="center" indent="1"/>
    </xf>
    <xf numFmtId="0" fontId="3" fillId="0" borderId="58" xfId="11" applyNumberFormat="1" applyFont="1" applyFill="1" applyBorder="1" applyAlignment="1">
      <alignment horizontal="left" vertical="center"/>
    </xf>
    <xf numFmtId="176" fontId="3" fillId="0" borderId="58" xfId="12" applyNumberFormat="1" applyFont="1" applyFill="1" applyBorder="1" applyAlignment="1">
      <alignment horizontal="right" vertical="center" indent="1"/>
    </xf>
    <xf numFmtId="176" fontId="3" fillId="0" borderId="59" xfId="12" applyNumberFormat="1" applyFont="1" applyFill="1" applyBorder="1" applyAlignment="1">
      <alignment horizontal="right" vertical="center" indent="1"/>
    </xf>
    <xf numFmtId="0" fontId="3" fillId="0" borderId="1" xfId="11" applyNumberFormat="1" applyFont="1" applyFill="1" applyBorder="1" applyAlignment="1">
      <alignment horizontal="left" vertical="center"/>
    </xf>
    <xf numFmtId="0" fontId="3" fillId="0" borderId="34" xfId="11" applyNumberFormat="1" applyFont="1" applyFill="1" applyBorder="1" applyAlignment="1">
      <alignment horizontal="center" vertical="center" textRotation="255" wrapText="1"/>
    </xf>
    <xf numFmtId="0" fontId="3" fillId="0" borderId="37" xfId="11" applyNumberFormat="1" applyFont="1" applyFill="1" applyBorder="1" applyAlignment="1">
      <alignment horizontal="center" vertical="center" textRotation="255" wrapText="1"/>
    </xf>
    <xf numFmtId="0" fontId="3" fillId="0" borderId="42" xfId="11" applyNumberFormat="1" applyFont="1" applyFill="1" applyBorder="1" applyAlignment="1">
      <alignment horizontal="center" vertical="center" textRotation="255" wrapText="1"/>
    </xf>
    <xf numFmtId="0" fontId="3" fillId="0" borderId="35" xfId="11" applyNumberFormat="1" applyFont="1" applyFill="1" applyBorder="1" applyAlignment="1">
      <alignment horizontal="center" vertical="center" wrapText="1"/>
    </xf>
    <xf numFmtId="0" fontId="3" fillId="0" borderId="38" xfId="11" applyNumberFormat="1" applyFont="1" applyFill="1" applyBorder="1" applyAlignment="1">
      <alignment horizontal="center" vertical="center" wrapText="1"/>
    </xf>
    <xf numFmtId="0" fontId="3" fillId="0" borderId="36" xfId="11" applyNumberFormat="1" applyFont="1" applyFill="1" applyBorder="1" applyAlignment="1">
      <alignment horizontal="center" vertical="center" wrapText="1"/>
    </xf>
    <xf numFmtId="0" fontId="3" fillId="0" borderId="11" xfId="11" applyNumberFormat="1" applyFont="1" applyFill="1" applyBorder="1" applyAlignment="1">
      <alignment horizontal="left" vertical="center" wrapText="1" shrinkToFit="1"/>
    </xf>
    <xf numFmtId="0" fontId="3" fillId="0" borderId="1" xfId="11" applyNumberFormat="1" applyFont="1" applyFill="1" applyBorder="1" applyAlignment="1">
      <alignment horizontal="left" vertical="center" wrapText="1" shrinkToFit="1"/>
    </xf>
    <xf numFmtId="0" fontId="3" fillId="0" borderId="22" xfId="11" applyNumberFormat="1" applyFont="1" applyFill="1" applyBorder="1" applyAlignment="1">
      <alignment horizontal="left" vertical="center" wrapText="1" shrinkToFit="1"/>
    </xf>
    <xf numFmtId="0" fontId="3" fillId="0" borderId="3" xfId="11" applyNumberFormat="1" applyFont="1" applyFill="1" applyBorder="1" applyAlignment="1">
      <alignment horizontal="center" vertical="center"/>
    </xf>
    <xf numFmtId="0" fontId="3" fillId="0" borderId="9" xfId="11" applyNumberFormat="1" applyFont="1" applyFill="1" applyBorder="1" applyAlignment="1">
      <alignment horizontal="center" vertical="center"/>
    </xf>
    <xf numFmtId="0" fontId="3" fillId="0" borderId="13" xfId="11" applyNumberFormat="1" applyFont="1" applyFill="1" applyBorder="1" applyAlignment="1">
      <alignment horizontal="center" vertical="center" textRotation="255" shrinkToFit="1"/>
    </xf>
    <xf numFmtId="0" fontId="3" fillId="0" borderId="14" xfId="11" applyNumberFormat="1" applyFont="1" applyFill="1" applyBorder="1" applyAlignment="1">
      <alignment horizontal="center" vertical="center" textRotation="255" shrinkToFit="1"/>
    </xf>
    <xf numFmtId="0" fontId="3" fillId="0" borderId="15" xfId="11" applyNumberFormat="1" applyFont="1" applyFill="1" applyBorder="1" applyAlignment="1">
      <alignment horizontal="center" vertical="center" textRotation="255" shrinkToFit="1"/>
    </xf>
    <xf numFmtId="0" fontId="3" fillId="0" borderId="13" xfId="11" applyNumberFormat="1" applyFont="1" applyFill="1" applyBorder="1" applyAlignment="1">
      <alignment horizontal="center" vertical="center"/>
    </xf>
    <xf numFmtId="0" fontId="3" fillId="0" borderId="39" xfId="11" applyNumberFormat="1" applyFont="1" applyFill="1" applyBorder="1" applyAlignment="1">
      <alignment horizontal="center" vertical="center"/>
    </xf>
    <xf numFmtId="0" fontId="3" fillId="0" borderId="55" xfId="11" applyNumberFormat="1" applyFont="1" applyFill="1" applyBorder="1" applyAlignment="1">
      <alignment horizontal="center" vertical="center" textRotation="255" shrinkToFit="1"/>
    </xf>
    <xf numFmtId="0" fontId="3" fillId="0" borderId="50" xfId="11" applyNumberFormat="1" applyFont="1" applyFill="1" applyBorder="1" applyAlignment="1">
      <alignment horizontal="center" vertical="center" textRotation="255" shrinkToFit="1"/>
    </xf>
    <xf numFmtId="0" fontId="3" fillId="0" borderId="51" xfId="11" applyNumberFormat="1" applyFont="1" applyFill="1" applyBorder="1" applyAlignment="1">
      <alignment horizontal="center" vertical="center" textRotation="255" shrinkToFit="1"/>
    </xf>
    <xf numFmtId="0" fontId="3" fillId="0" borderId="52" xfId="11" applyNumberFormat="1" applyFont="1" applyFill="1" applyBorder="1" applyAlignment="1">
      <alignment horizontal="left" vertical="center" wrapText="1" indent="1"/>
    </xf>
    <xf numFmtId="0" fontId="3" fillId="0" borderId="53" xfId="11" applyNumberFormat="1" applyFont="1" applyFill="1" applyBorder="1" applyAlignment="1">
      <alignment horizontal="left" vertical="center" wrapText="1" indent="1"/>
    </xf>
    <xf numFmtId="0" fontId="3" fillId="0" borderId="54" xfId="11" applyNumberFormat="1" applyFont="1" applyFill="1" applyBorder="1" applyAlignment="1">
      <alignment horizontal="left" vertical="center" wrapText="1" indent="1"/>
    </xf>
    <xf numFmtId="177" fontId="3" fillId="0" borderId="62" xfId="11" applyNumberFormat="1" applyFont="1" applyBorder="1" applyAlignment="1">
      <alignment horizontal="center" vertical="center"/>
    </xf>
    <xf numFmtId="177" fontId="3" fillId="0" borderId="73" xfId="11" applyNumberFormat="1" applyFont="1" applyBorder="1" applyAlignment="1">
      <alignment horizontal="center" vertical="center"/>
    </xf>
    <xf numFmtId="0" fontId="3" fillId="0" borderId="4" xfId="11" applyNumberFormat="1" applyFont="1" applyFill="1" applyBorder="1" applyAlignment="1">
      <alignment horizontal="center" vertical="center"/>
    </xf>
    <xf numFmtId="177" fontId="3" fillId="0" borderId="4" xfId="11" applyNumberFormat="1" applyFont="1" applyFill="1" applyBorder="1" applyAlignment="1">
      <alignment horizontal="center" vertical="center"/>
    </xf>
    <xf numFmtId="177" fontId="3" fillId="0" borderId="10" xfId="11" applyNumberFormat="1" applyFont="1" applyFill="1" applyBorder="1" applyAlignment="1">
      <alignment horizontal="center" vertical="center"/>
    </xf>
    <xf numFmtId="177" fontId="3" fillId="0" borderId="5" xfId="11" applyNumberFormat="1" applyFont="1" applyFill="1" applyBorder="1" applyAlignment="1">
      <alignment horizontal="center" vertical="center" shrinkToFit="1"/>
    </xf>
    <xf numFmtId="177" fontId="3" fillId="0" borderId="9" xfId="11" applyNumberFormat="1" applyFont="1" applyFill="1" applyBorder="1" applyAlignment="1">
      <alignment horizontal="center" vertical="center" shrinkToFit="1"/>
    </xf>
    <xf numFmtId="177" fontId="3" fillId="0" borderId="0" xfId="11" applyNumberFormat="1" applyFont="1" applyFill="1" applyBorder="1" applyAlignment="1">
      <alignment horizontal="center" vertical="center" shrinkToFit="1"/>
    </xf>
    <xf numFmtId="177" fontId="3" fillId="0" borderId="7" xfId="11" applyNumberFormat="1" applyFont="1" applyFill="1" applyBorder="1" applyAlignment="1">
      <alignment horizontal="center" vertical="center" shrinkToFit="1"/>
    </xf>
    <xf numFmtId="177" fontId="3" fillId="0" borderId="1" xfId="11" applyNumberFormat="1" applyFont="1" applyFill="1" applyBorder="1" applyAlignment="1">
      <alignment horizontal="center" vertical="center" shrinkToFit="1"/>
    </xf>
    <xf numFmtId="177" fontId="3" fillId="0" borderId="12" xfId="11" applyNumberFormat="1" applyFont="1" applyFill="1" applyBorder="1" applyAlignment="1">
      <alignment horizontal="center" vertical="center" shrinkToFit="1"/>
    </xf>
    <xf numFmtId="0" fontId="3" fillId="0" borderId="8" xfId="11" applyNumberFormat="1" applyFont="1" applyBorder="1" applyAlignment="1">
      <alignment horizontal="center" vertical="center" shrinkToFit="1"/>
    </xf>
    <xf numFmtId="0" fontId="3" fillId="0" borderId="5" xfId="11" applyNumberFormat="1" applyFont="1" applyBorder="1" applyAlignment="1">
      <alignment horizontal="center" vertical="center" shrinkToFit="1"/>
    </xf>
    <xf numFmtId="0" fontId="3" fillId="0" borderId="11" xfId="11" applyNumberFormat="1" applyFont="1" applyBorder="1" applyAlignment="1">
      <alignment horizontal="center" vertical="center" shrinkToFit="1"/>
    </xf>
    <xf numFmtId="0" fontId="3" fillId="0" borderId="1" xfId="11" applyNumberFormat="1" applyFont="1" applyBorder="1" applyAlignment="1">
      <alignment horizontal="center" vertical="center" shrinkToFit="1"/>
    </xf>
    <xf numFmtId="177" fontId="3" fillId="0" borderId="5" xfId="11" applyNumberFormat="1" applyFont="1" applyBorder="1" applyAlignment="1">
      <alignment horizontal="center" vertical="center"/>
    </xf>
    <xf numFmtId="177" fontId="3" fillId="0" borderId="9" xfId="11" applyNumberFormat="1" applyFont="1" applyBorder="1" applyAlignment="1">
      <alignment horizontal="center" vertical="center"/>
    </xf>
    <xf numFmtId="177" fontId="3" fillId="0" borderId="1" xfId="11" applyNumberFormat="1" applyFont="1" applyBorder="1" applyAlignment="1">
      <alignment horizontal="center" vertical="center"/>
    </xf>
    <xf numFmtId="177" fontId="3" fillId="0" borderId="12" xfId="11" applyNumberFormat="1" applyFont="1" applyBorder="1" applyAlignment="1">
      <alignment horizontal="center" vertical="center"/>
    </xf>
    <xf numFmtId="0" fontId="3" fillId="0" borderId="52" xfId="11" applyNumberFormat="1" applyFont="1" applyBorder="1" applyAlignment="1">
      <alignment horizontal="center" vertical="center" shrinkToFit="1"/>
    </xf>
    <xf numFmtId="0" fontId="3" fillId="0" borderId="53" xfId="11" applyNumberFormat="1" applyFont="1" applyBorder="1" applyAlignment="1">
      <alignment horizontal="center" vertical="center" shrinkToFit="1"/>
    </xf>
    <xf numFmtId="177" fontId="3" fillId="0" borderId="53" xfId="11" applyNumberFormat="1" applyFont="1" applyBorder="1" applyAlignment="1">
      <alignment horizontal="center" vertical="center"/>
    </xf>
    <xf numFmtId="177" fontId="3" fillId="0" borderId="54" xfId="11" applyNumberFormat="1" applyFont="1" applyBorder="1" applyAlignment="1">
      <alignment horizontal="center" vertical="center"/>
    </xf>
    <xf numFmtId="0" fontId="3" fillId="0" borderId="57" xfId="11" applyNumberFormat="1" applyFont="1" applyFill="1" applyBorder="1" applyAlignment="1">
      <alignment horizontal="center" vertical="center" shrinkToFit="1"/>
    </xf>
    <xf numFmtId="0" fontId="3" fillId="0" borderId="58" xfId="11" applyNumberFormat="1" applyFont="1" applyFill="1" applyBorder="1" applyAlignment="1">
      <alignment horizontal="center" vertical="center" shrinkToFit="1"/>
    </xf>
    <xf numFmtId="0" fontId="3" fillId="0" borderId="67" xfId="11" applyNumberFormat="1" applyFont="1" applyFill="1" applyBorder="1" applyAlignment="1">
      <alignment horizontal="center" vertical="center" shrinkToFit="1"/>
    </xf>
    <xf numFmtId="0" fontId="3" fillId="0" borderId="68" xfId="11" applyNumberFormat="1" applyFont="1" applyFill="1" applyBorder="1" applyAlignment="1">
      <alignment vertical="center" wrapText="1" shrinkToFit="1"/>
    </xf>
    <xf numFmtId="0" fontId="3" fillId="0" borderId="58" xfId="11" applyNumberFormat="1" applyFont="1" applyFill="1" applyBorder="1" applyAlignment="1">
      <alignment vertical="center" wrapText="1" shrinkToFit="1"/>
    </xf>
    <xf numFmtId="0" fontId="3" fillId="0" borderId="68" xfId="11" applyFont="1" applyBorder="1" applyAlignment="1">
      <alignment horizontal="center" vertical="center" shrinkToFit="1"/>
    </xf>
    <xf numFmtId="0" fontId="3" fillId="0" borderId="58" xfId="11" applyFont="1" applyBorder="1" applyAlignment="1">
      <alignment horizontal="center" vertical="center" shrinkToFit="1"/>
    </xf>
    <xf numFmtId="0" fontId="3" fillId="0" borderId="59" xfId="11" applyFont="1" applyBorder="1" applyAlignment="1">
      <alignment horizontal="center" vertical="center" shrinkToFit="1"/>
    </xf>
    <xf numFmtId="0" fontId="3" fillId="0" borderId="61" xfId="11" applyNumberFormat="1" applyFont="1" applyBorder="1" applyAlignment="1">
      <alignment horizontal="center" vertical="center"/>
    </xf>
    <xf numFmtId="0" fontId="3" fillId="0" borderId="62" xfId="11" applyNumberFormat="1" applyFont="1" applyBorder="1" applyAlignment="1">
      <alignment horizontal="center" vertical="center"/>
    </xf>
    <xf numFmtId="177" fontId="3" fillId="0" borderId="63" xfId="11" applyNumberFormat="1" applyFont="1" applyBorder="1" applyAlignment="1">
      <alignment horizontal="center" vertical="center"/>
    </xf>
    <xf numFmtId="0" fontId="3" fillId="0" borderId="61" xfId="11" applyNumberFormat="1" applyFont="1" applyBorder="1" applyAlignment="1">
      <alignment horizontal="center" vertical="center" shrinkToFit="1"/>
    </xf>
    <xf numFmtId="0" fontId="3" fillId="0" borderId="62" xfId="11" applyNumberFormat="1" applyFont="1" applyBorder="1" applyAlignment="1">
      <alignment horizontal="center" vertical="center" shrinkToFit="1"/>
    </xf>
    <xf numFmtId="0" fontId="3" fillId="0" borderId="61" xfId="11" applyNumberFormat="1" applyFont="1" applyFill="1" applyBorder="1" applyAlignment="1">
      <alignment horizontal="center" vertical="center"/>
    </xf>
    <xf numFmtId="0" fontId="3" fillId="0" borderId="62" xfId="11" applyNumberFormat="1" applyFont="1" applyFill="1" applyBorder="1" applyAlignment="1">
      <alignment horizontal="center" vertical="center"/>
    </xf>
    <xf numFmtId="0" fontId="3" fillId="0" borderId="3" xfId="11" applyNumberFormat="1" applyFont="1" applyFill="1" applyBorder="1" applyAlignment="1">
      <alignment horizontal="left" vertical="center" indent="1"/>
    </xf>
    <xf numFmtId="0" fontId="3" fillId="0" borderId="4" xfId="11" applyNumberFormat="1" applyFont="1" applyFill="1" applyBorder="1" applyAlignment="1">
      <alignment horizontal="left" vertical="center" indent="1"/>
    </xf>
    <xf numFmtId="0" fontId="3" fillId="0" borderId="10" xfId="11" applyNumberFormat="1" applyFont="1" applyFill="1" applyBorder="1" applyAlignment="1">
      <alignment horizontal="left" vertical="center" indent="1"/>
    </xf>
    <xf numFmtId="0" fontId="3" fillId="0" borderId="3" xfId="11" applyNumberFormat="1" applyFont="1" applyFill="1" applyBorder="1" applyAlignment="1">
      <alignment horizontal="left" vertical="center" indent="1" shrinkToFit="1"/>
    </xf>
    <xf numFmtId="0" fontId="3" fillId="0" borderId="4" xfId="11" applyNumberFormat="1" applyFont="1" applyFill="1" applyBorder="1" applyAlignment="1">
      <alignment horizontal="left" vertical="center" indent="1" shrinkToFit="1"/>
    </xf>
    <xf numFmtId="0" fontId="3" fillId="0" borderId="4" xfId="11" applyNumberFormat="1" applyFont="1" applyFill="1" applyBorder="1" applyAlignment="1">
      <alignment vertical="center" shrinkToFit="1"/>
    </xf>
    <xf numFmtId="177" fontId="3" fillId="0" borderId="2" xfId="11" applyNumberFormat="1" applyFont="1" applyBorder="1" applyAlignment="1">
      <alignment horizontal="right" vertical="center" indent="1"/>
    </xf>
    <xf numFmtId="177" fontId="3" fillId="0" borderId="40" xfId="11" applyNumberFormat="1" applyFont="1" applyBorder="1" applyAlignment="1">
      <alignment horizontal="right" vertical="center" indent="1"/>
    </xf>
    <xf numFmtId="0" fontId="3" fillId="0" borderId="8" xfId="11" applyNumberFormat="1" applyFont="1" applyFill="1" applyBorder="1" applyAlignment="1">
      <alignment horizontal="center" vertical="center" shrinkToFit="1"/>
    </xf>
    <xf numFmtId="0" fontId="3" fillId="0" borderId="6" xfId="11" applyNumberFormat="1" applyFont="1" applyFill="1" applyBorder="1" applyAlignment="1">
      <alignment horizontal="center" vertical="center" shrinkToFit="1"/>
    </xf>
    <xf numFmtId="0" fontId="3" fillId="0" borderId="52" xfId="11" applyNumberFormat="1" applyFont="1" applyFill="1" applyBorder="1" applyAlignment="1">
      <alignment horizontal="center" vertical="center" shrinkToFit="1"/>
    </xf>
    <xf numFmtId="0" fontId="3" fillId="0" borderId="53" xfId="11" applyNumberFormat="1" applyFont="1" applyFill="1" applyBorder="1" applyAlignment="1">
      <alignment horizontal="center" vertical="center" shrinkToFit="1"/>
    </xf>
    <xf numFmtId="0" fontId="3" fillId="0" borderId="65" xfId="11" applyNumberFormat="1" applyFont="1" applyFill="1" applyBorder="1" applyAlignment="1">
      <alignment horizontal="center" vertical="center" shrinkToFit="1"/>
    </xf>
    <xf numFmtId="0" fontId="3" fillId="0" borderId="66" xfId="11" applyNumberFormat="1" applyFont="1" applyFill="1" applyBorder="1" applyAlignment="1">
      <alignment vertical="center" wrapText="1" shrinkToFit="1"/>
    </xf>
    <xf numFmtId="0" fontId="3" fillId="0" borderId="53" xfId="11" applyNumberFormat="1" applyFont="1" applyFill="1" applyBorder="1" applyAlignment="1">
      <alignment vertical="center" wrapText="1" shrinkToFit="1"/>
    </xf>
    <xf numFmtId="0" fontId="3" fillId="0" borderId="66" xfId="11" applyFont="1" applyBorder="1" applyAlignment="1">
      <alignment horizontal="center" vertical="center" shrinkToFit="1"/>
    </xf>
    <xf numFmtId="0" fontId="3" fillId="0" borderId="53" xfId="11" applyFont="1" applyBorder="1" applyAlignment="1">
      <alignment horizontal="center" vertical="center" shrinkToFit="1"/>
    </xf>
    <xf numFmtId="0" fontId="3" fillId="0" borderId="54" xfId="11" applyFont="1" applyBorder="1" applyAlignment="1">
      <alignment horizontal="center" vertical="center" shrinkToFit="1"/>
    </xf>
    <xf numFmtId="177" fontId="3" fillId="0" borderId="55" xfId="11" applyNumberFormat="1" applyFont="1" applyBorder="1" applyAlignment="1">
      <alignment horizontal="right" vertical="center" indent="1"/>
    </xf>
    <xf numFmtId="177" fontId="3" fillId="0" borderId="56" xfId="11" applyNumberFormat="1" applyFont="1" applyBorder="1" applyAlignment="1">
      <alignment horizontal="right" vertical="center" indent="1"/>
    </xf>
    <xf numFmtId="177" fontId="3" fillId="0" borderId="50" xfId="11" applyNumberFormat="1" applyFont="1" applyBorder="1" applyAlignment="1">
      <alignment horizontal="right" vertical="center" indent="1"/>
    </xf>
    <xf numFmtId="177" fontId="3" fillId="0" borderId="60" xfId="11" applyNumberFormat="1" applyFont="1" applyBorder="1" applyAlignment="1">
      <alignment horizontal="right" vertical="center" indent="1"/>
    </xf>
    <xf numFmtId="0" fontId="3" fillId="0" borderId="52" xfId="11" applyNumberFormat="1" applyFont="1" applyBorder="1" applyAlignment="1">
      <alignment vertical="center"/>
    </xf>
    <xf numFmtId="0" fontId="3" fillId="0" borderId="53" xfId="11" applyNumberFormat="1" applyFont="1" applyBorder="1" applyAlignment="1">
      <alignment vertical="center"/>
    </xf>
    <xf numFmtId="0" fontId="3" fillId="0" borderId="54" xfId="11" applyNumberFormat="1" applyFont="1" applyBorder="1" applyAlignment="1">
      <alignment vertical="center"/>
    </xf>
    <xf numFmtId="0" fontId="3" fillId="0" borderId="55" xfId="11" applyNumberFormat="1" applyFont="1" applyFill="1" applyBorder="1" applyAlignment="1">
      <alignment horizontal="left" vertical="center" wrapText="1" shrinkToFit="1"/>
    </xf>
    <xf numFmtId="0" fontId="3" fillId="0" borderId="52" xfId="11" applyNumberFormat="1" applyFont="1" applyFill="1" applyBorder="1" applyAlignment="1">
      <alignment horizontal="left" vertical="center" wrapText="1" shrinkToFit="1"/>
    </xf>
    <xf numFmtId="0" fontId="3" fillId="0" borderId="57" xfId="11" applyNumberFormat="1" applyFont="1" applyBorder="1" applyAlignment="1">
      <alignment vertical="center"/>
    </xf>
    <xf numFmtId="0" fontId="3" fillId="0" borderId="58" xfId="11" applyNumberFormat="1" applyFont="1" applyBorder="1" applyAlignment="1">
      <alignment vertical="center"/>
    </xf>
    <xf numFmtId="0" fontId="3" fillId="0" borderId="59" xfId="11" applyNumberFormat="1" applyFont="1" applyBorder="1" applyAlignment="1">
      <alignment vertical="center"/>
    </xf>
    <xf numFmtId="0" fontId="3" fillId="0" borderId="50" xfId="11" applyNumberFormat="1" applyFont="1" applyFill="1" applyBorder="1" applyAlignment="1">
      <alignment horizontal="left" vertical="center" wrapText="1" shrinkToFit="1"/>
    </xf>
    <xf numFmtId="0" fontId="3" fillId="0" borderId="57" xfId="11" applyNumberFormat="1" applyFont="1" applyFill="1" applyBorder="1" applyAlignment="1">
      <alignment horizontal="left" vertical="center" wrapText="1" shrinkToFit="1"/>
    </xf>
    <xf numFmtId="0" fontId="3" fillId="0" borderId="61" xfId="11" applyNumberFormat="1" applyFont="1" applyBorder="1" applyAlignment="1">
      <alignment vertical="center"/>
    </xf>
    <xf numFmtId="0" fontId="3" fillId="0" borderId="62" xfId="11" applyNumberFormat="1" applyFont="1" applyBorder="1" applyAlignment="1">
      <alignment vertical="center"/>
    </xf>
    <xf numFmtId="0" fontId="3" fillId="0" borderId="63" xfId="11" applyNumberFormat="1" applyFont="1" applyBorder="1" applyAlignment="1">
      <alignment vertical="center"/>
    </xf>
    <xf numFmtId="0" fontId="3" fillId="0" borderId="51" xfId="11" applyNumberFormat="1" applyFont="1" applyFill="1" applyBorder="1" applyAlignment="1">
      <alignment horizontal="left" vertical="center" wrapText="1" shrinkToFit="1"/>
    </xf>
    <xf numFmtId="0" fontId="3" fillId="0" borderId="61" xfId="11" applyNumberFormat="1" applyFont="1" applyFill="1" applyBorder="1" applyAlignment="1">
      <alignment horizontal="left" vertical="center" wrapText="1" shrinkToFit="1"/>
    </xf>
    <xf numFmtId="177" fontId="3" fillId="0" borderId="51" xfId="11" applyNumberFormat="1" applyFont="1" applyBorder="1" applyAlignment="1">
      <alignment horizontal="right" vertical="center" indent="1"/>
    </xf>
    <xf numFmtId="177" fontId="3" fillId="0" borderId="64" xfId="11" applyNumberFormat="1" applyFont="1" applyBorder="1" applyAlignment="1">
      <alignment horizontal="right" vertical="center" indent="1"/>
    </xf>
    <xf numFmtId="0" fontId="3" fillId="0" borderId="58" xfId="11" applyNumberFormat="1" applyFont="1" applyFill="1" applyBorder="1" applyAlignment="1">
      <alignment horizontal="left" vertical="center" wrapText="1" indent="1"/>
    </xf>
    <xf numFmtId="0" fontId="3" fillId="0" borderId="59" xfId="11" applyNumberFormat="1" applyFont="1" applyFill="1" applyBorder="1" applyAlignment="1">
      <alignment horizontal="left" vertical="center" wrapText="1" indent="1"/>
    </xf>
    <xf numFmtId="0" fontId="3" fillId="0" borderId="50" xfId="11" applyNumberFormat="1" applyFont="1" applyBorder="1" applyAlignment="1">
      <alignment vertical="center" wrapText="1"/>
    </xf>
    <xf numFmtId="0" fontId="3" fillId="0" borderId="57" xfId="11" applyNumberFormat="1" applyFont="1" applyBorder="1" applyAlignment="1">
      <alignment vertical="center" wrapText="1"/>
    </xf>
    <xf numFmtId="0" fontId="3" fillId="0" borderId="57" xfId="11" applyNumberFormat="1" applyFont="1" applyFill="1" applyBorder="1" applyAlignment="1">
      <alignment horizontal="left" vertical="center" wrapText="1" indent="1"/>
    </xf>
    <xf numFmtId="0" fontId="3" fillId="0" borderId="58" xfId="11" applyNumberFormat="1" applyFont="1" applyBorder="1" applyAlignment="1">
      <alignment vertical="center" wrapText="1"/>
    </xf>
    <xf numFmtId="0" fontId="3" fillId="0" borderId="59" xfId="11" applyNumberFormat="1" applyFont="1" applyBorder="1" applyAlignment="1">
      <alignment vertical="center" wrapText="1"/>
    </xf>
    <xf numFmtId="177" fontId="3" fillId="0" borderId="57" xfId="11" applyNumberFormat="1" applyFont="1" applyBorder="1" applyAlignment="1">
      <alignment horizontal="right" vertical="center" indent="1"/>
    </xf>
    <xf numFmtId="177" fontId="3" fillId="0" borderId="58" xfId="11" applyNumberFormat="1" applyFont="1" applyBorder="1" applyAlignment="1">
      <alignment horizontal="right" vertical="center" indent="1"/>
    </xf>
    <xf numFmtId="177" fontId="3" fillId="0" borderId="71" xfId="11" applyNumberFormat="1" applyFont="1" applyBorder="1" applyAlignment="1">
      <alignment horizontal="right" vertical="center" indent="1"/>
    </xf>
    <xf numFmtId="0" fontId="3" fillId="0" borderId="62" xfId="11" applyNumberFormat="1" applyFont="1" applyFill="1" applyBorder="1" applyAlignment="1">
      <alignment horizontal="left" vertical="center" wrapText="1" indent="1"/>
    </xf>
    <xf numFmtId="0" fontId="3" fillId="0" borderId="63" xfId="11" applyNumberFormat="1" applyFont="1" applyFill="1" applyBorder="1" applyAlignment="1">
      <alignment horizontal="left" vertical="center" wrapText="1" indent="1"/>
    </xf>
    <xf numFmtId="0" fontId="3" fillId="0" borderId="61" xfId="11" applyNumberFormat="1" applyFont="1" applyFill="1" applyBorder="1" applyAlignment="1">
      <alignment horizontal="left" vertical="center" wrapText="1" indent="1"/>
    </xf>
    <xf numFmtId="0" fontId="3" fillId="0" borderId="0" xfId="11" applyNumberFormat="1" applyFont="1" applyFill="1" applyBorder="1" applyAlignment="1">
      <alignment vertical="center" shrinkToFit="1"/>
    </xf>
    <xf numFmtId="0" fontId="3" fillId="0" borderId="26" xfId="11" applyNumberFormat="1" applyFont="1" applyFill="1" applyBorder="1" applyAlignment="1">
      <alignment horizontal="center" vertical="center"/>
    </xf>
    <xf numFmtId="0" fontId="3" fillId="0" borderId="19" xfId="11" applyNumberFormat="1" applyFont="1" applyFill="1" applyBorder="1" applyAlignment="1">
      <alignment horizontal="center" vertical="center"/>
    </xf>
    <xf numFmtId="0" fontId="3" fillId="0" borderId="19" xfId="11" applyNumberFormat="1" applyFont="1" applyFill="1" applyBorder="1" applyAlignment="1">
      <alignment vertical="center" shrinkToFit="1"/>
    </xf>
    <xf numFmtId="0" fontId="3" fillId="0" borderId="19" xfId="11" applyNumberFormat="1" applyFont="1" applyFill="1" applyBorder="1" applyAlignment="1">
      <alignment horizontal="center" vertical="center" shrinkToFit="1"/>
    </xf>
    <xf numFmtId="0" fontId="3" fillId="0" borderId="37" xfId="11" applyNumberFormat="1" applyFont="1" applyFill="1" applyBorder="1" applyAlignment="1">
      <alignment horizontal="center" vertical="center" wrapText="1"/>
    </xf>
    <xf numFmtId="0" fontId="3" fillId="0" borderId="14" xfId="11" applyNumberFormat="1" applyFont="1" applyFill="1" applyBorder="1" applyAlignment="1">
      <alignment horizontal="center" vertical="center" wrapText="1"/>
    </xf>
    <xf numFmtId="0" fontId="3" fillId="0" borderId="6" xfId="11" applyNumberFormat="1" applyFont="1" applyFill="1" applyBorder="1" applyAlignment="1">
      <alignment horizontal="left" vertical="center" wrapText="1"/>
    </xf>
    <xf numFmtId="0" fontId="3" fillId="0" borderId="0" xfId="11" applyNumberFormat="1" applyFont="1" applyFill="1" applyBorder="1" applyAlignment="1">
      <alignment horizontal="left" vertical="center" wrapText="1"/>
    </xf>
    <xf numFmtId="0" fontId="3" fillId="0" borderId="27" xfId="11" applyNumberFormat="1" applyFont="1" applyFill="1" applyBorder="1" applyAlignment="1">
      <alignment horizontal="left" vertical="center" wrapText="1"/>
    </xf>
    <xf numFmtId="0" fontId="3" fillId="0" borderId="44" xfId="11" applyNumberFormat="1" applyFont="1" applyFill="1" applyBorder="1" applyAlignment="1">
      <alignment horizontal="center" vertical="center" wrapText="1"/>
    </xf>
    <xf numFmtId="0" fontId="3" fillId="0" borderId="17" xfId="11" applyNumberFormat="1" applyFont="1" applyFill="1" applyBorder="1" applyAlignment="1">
      <alignment horizontal="center" vertical="center" wrapText="1"/>
    </xf>
    <xf numFmtId="0" fontId="3" fillId="0" borderId="49" xfId="11" applyNumberFormat="1" applyFont="1" applyFill="1" applyBorder="1" applyAlignment="1">
      <alignment horizontal="center" vertical="center" wrapText="1"/>
    </xf>
    <xf numFmtId="0" fontId="3" fillId="0" borderId="2" xfId="11" applyNumberFormat="1" applyFont="1" applyFill="1" applyBorder="1" applyAlignment="1">
      <alignment horizontal="center" vertical="center" wrapText="1"/>
    </xf>
    <xf numFmtId="0" fontId="3" fillId="0" borderId="23" xfId="11" applyNumberFormat="1" applyFont="1" applyFill="1" applyBorder="1" applyAlignment="1">
      <alignment horizontal="center" vertical="center"/>
    </xf>
    <xf numFmtId="0" fontId="3" fillId="0" borderId="16" xfId="11" applyNumberFormat="1" applyFont="1" applyFill="1" applyBorder="1" applyAlignment="1">
      <alignment horizontal="center" vertical="center"/>
    </xf>
    <xf numFmtId="0" fontId="3" fillId="0" borderId="16" xfId="11" applyNumberFormat="1" applyFont="1" applyFill="1" applyBorder="1" applyAlignment="1">
      <alignment vertical="center" shrinkToFit="1"/>
    </xf>
    <xf numFmtId="0" fontId="3" fillId="0" borderId="16" xfId="11" applyNumberFormat="1" applyFont="1" applyFill="1" applyBorder="1" applyAlignment="1">
      <alignment horizontal="center" vertical="center" shrinkToFit="1"/>
    </xf>
    <xf numFmtId="0" fontId="3" fillId="0" borderId="44" xfId="11" applyNumberFormat="1" applyFont="1" applyFill="1" applyBorder="1" applyAlignment="1">
      <alignment horizontal="center" vertical="center"/>
    </xf>
    <xf numFmtId="0" fontId="3" fillId="0" borderId="17" xfId="11" applyNumberFormat="1" applyFont="1" applyFill="1" applyBorder="1" applyAlignment="1">
      <alignment horizontal="center" vertical="center"/>
    </xf>
    <xf numFmtId="0" fontId="3" fillId="0" borderId="48" xfId="11" applyNumberFormat="1" applyFont="1" applyFill="1" applyBorder="1" applyAlignment="1">
      <alignment horizontal="center" vertical="center"/>
    </xf>
    <xf numFmtId="0" fontId="3" fillId="0" borderId="20" xfId="11" applyNumberFormat="1" applyFont="1" applyFill="1" applyBorder="1" applyAlignment="1">
      <alignment horizontal="center" vertical="center"/>
    </xf>
    <xf numFmtId="0" fontId="9" fillId="0" borderId="0" xfId="11" applyNumberFormat="1" applyFont="1" applyFill="1" applyBorder="1" applyAlignment="1">
      <alignment horizontal="center" vertical="center"/>
    </xf>
    <xf numFmtId="0" fontId="3" fillId="0" borderId="45" xfId="11" applyNumberFormat="1" applyFont="1" applyFill="1" applyBorder="1" applyAlignment="1">
      <alignment horizontal="center" vertical="center" wrapText="1"/>
    </xf>
    <xf numFmtId="0" fontId="3" fillId="0" borderId="45" xfId="11" applyNumberFormat="1" applyFont="1" applyFill="1" applyBorder="1" applyAlignment="1">
      <alignment horizontal="center" vertical="center"/>
    </xf>
    <xf numFmtId="0" fontId="3" fillId="0" borderId="45" xfId="11" applyNumberFormat="1" applyFont="1" applyFill="1" applyBorder="1" applyAlignment="1">
      <alignment vertical="center" wrapText="1"/>
    </xf>
    <xf numFmtId="0" fontId="3" fillId="0" borderId="77" xfId="11" applyNumberFormat="1" applyFont="1" applyFill="1" applyBorder="1" applyAlignment="1">
      <alignment vertical="center" wrapText="1"/>
    </xf>
    <xf numFmtId="0" fontId="3" fillId="0" borderId="33" xfId="11" applyNumberFormat="1" applyFont="1" applyFill="1" applyBorder="1" applyAlignment="1">
      <alignment horizontal="center" vertical="center"/>
    </xf>
    <xf numFmtId="0" fontId="3" fillId="0" borderId="31" xfId="11" applyNumberFormat="1" applyFont="1" applyFill="1" applyBorder="1" applyAlignment="1">
      <alignment horizontal="center" vertical="center"/>
    </xf>
    <xf numFmtId="0" fontId="3" fillId="0" borderId="31" xfId="11" applyNumberFormat="1" applyFont="1" applyFill="1" applyBorder="1" applyAlignment="1">
      <alignment horizontal="left" vertical="center" indent="1"/>
    </xf>
    <xf numFmtId="0" fontId="3" fillId="0" borderId="29" xfId="11" applyNumberFormat="1" applyFont="1" applyFill="1" applyBorder="1" applyAlignment="1">
      <alignment horizontal="left" vertical="center" indent="1"/>
    </xf>
    <xf numFmtId="0" fontId="3" fillId="0" borderId="30" xfId="11" applyNumberFormat="1" applyFont="1" applyFill="1" applyBorder="1" applyAlignment="1">
      <alignment horizontal="left" vertical="center" indent="1"/>
    </xf>
    <xf numFmtId="0" fontId="3" fillId="0" borderId="31" xfId="11" applyNumberFormat="1" applyFont="1" applyFill="1" applyBorder="1" applyAlignment="1">
      <alignment horizontal="left" vertical="center" indent="1" shrinkToFit="1"/>
    </xf>
    <xf numFmtId="0" fontId="3" fillId="0" borderId="29" xfId="11" applyNumberFormat="1" applyFont="1" applyFill="1" applyBorder="1" applyAlignment="1">
      <alignment horizontal="left" vertical="center" indent="1" shrinkToFit="1"/>
    </xf>
    <xf numFmtId="0" fontId="3" fillId="0" borderId="29" xfId="11" applyNumberFormat="1" applyFont="1" applyFill="1" applyBorder="1" applyAlignment="1">
      <alignment horizontal="center" vertical="center" wrapText="1"/>
    </xf>
    <xf numFmtId="0" fontId="0" fillId="0" borderId="46" xfId="11" applyNumberFormat="1" applyFont="1" applyFill="1" applyBorder="1" applyAlignment="1">
      <alignment horizontal="center" vertical="center" wrapText="1"/>
    </xf>
    <xf numFmtId="0" fontId="0" fillId="0" borderId="47" xfId="11" applyNumberFormat="1" applyFont="1" applyFill="1" applyBorder="1" applyAlignment="1">
      <alignment horizontal="center" vertical="center" wrapText="1"/>
    </xf>
    <xf numFmtId="0" fontId="0" fillId="0" borderId="79" xfId="11" applyNumberFormat="1" applyFont="1" applyFill="1" applyBorder="1" applyAlignment="1">
      <alignment horizontal="center" vertical="center" wrapText="1"/>
    </xf>
    <xf numFmtId="0" fontId="0" fillId="0" borderId="80" xfId="11" applyNumberFormat="1" applyFont="1" applyFill="1" applyBorder="1" applyAlignment="1">
      <alignment horizontal="center" vertical="center" wrapText="1"/>
    </xf>
    <xf numFmtId="0" fontId="0" fillId="0" borderId="46" xfId="11" applyNumberFormat="1" applyFont="1" applyFill="1" applyBorder="1" applyAlignment="1">
      <alignment horizontal="left" vertical="center"/>
    </xf>
    <xf numFmtId="0" fontId="0" fillId="0" borderId="79" xfId="11" applyNumberFormat="1" applyFont="1" applyFill="1" applyBorder="1" applyAlignment="1">
      <alignment horizontal="left" vertical="center"/>
    </xf>
    <xf numFmtId="0" fontId="0" fillId="0" borderId="46" xfId="11" applyNumberFormat="1" applyFont="1" applyFill="1" applyBorder="1" applyAlignment="1">
      <alignment horizontal="center" vertical="center"/>
    </xf>
    <xf numFmtId="0" fontId="0" fillId="0" borderId="47" xfId="11" applyNumberFormat="1" applyFont="1" applyFill="1" applyBorder="1" applyAlignment="1">
      <alignment horizontal="center" vertical="center"/>
    </xf>
    <xf numFmtId="0" fontId="0" fillId="0" borderId="79" xfId="11" applyNumberFormat="1" applyFont="1" applyFill="1" applyBorder="1" applyAlignment="1">
      <alignment horizontal="center" vertical="center"/>
    </xf>
    <xf numFmtId="0" fontId="0" fillId="0" borderId="80" xfId="11" applyNumberFormat="1" applyFont="1" applyFill="1" applyBorder="1" applyAlignment="1">
      <alignment horizontal="center" vertical="center"/>
    </xf>
    <xf numFmtId="0" fontId="0" fillId="0" borderId="34" xfId="11" applyNumberFormat="1" applyFont="1" applyFill="1" applyBorder="1" applyAlignment="1">
      <alignment horizontal="center" vertical="center"/>
    </xf>
    <xf numFmtId="0" fontId="3" fillId="0" borderId="46" xfId="11" applyNumberFormat="1" applyFont="1" applyFill="1" applyBorder="1" applyAlignment="1">
      <alignment horizontal="center" vertical="center"/>
    </xf>
    <xf numFmtId="0" fontId="3" fillId="0" borderId="78" xfId="11" applyNumberFormat="1" applyFont="1" applyFill="1" applyBorder="1" applyAlignment="1">
      <alignment horizontal="center" vertical="center"/>
    </xf>
    <xf numFmtId="0" fontId="3" fillId="0" borderId="79" xfId="11" applyNumberFormat="1" applyFont="1" applyFill="1" applyBorder="1" applyAlignment="1">
      <alignment horizontal="center" vertical="center"/>
    </xf>
    <xf numFmtId="0" fontId="3" fillId="0" borderId="11" xfId="11" applyNumberFormat="1" applyFont="1" applyFill="1" applyBorder="1" applyAlignment="1">
      <alignment horizontal="center" vertical="center" shrinkToFit="1"/>
    </xf>
    <xf numFmtId="0" fontId="3" fillId="0" borderId="59" xfId="11" applyNumberFormat="1" applyFont="1" applyFill="1" applyBorder="1" applyAlignment="1">
      <alignment vertical="center" wrapText="1" shrinkToFit="1"/>
    </xf>
    <xf numFmtId="0" fontId="3" fillId="0" borderId="61" xfId="11" applyNumberFormat="1" applyFont="1" applyFill="1" applyBorder="1" applyAlignment="1">
      <alignment horizontal="center" vertical="center" shrinkToFit="1"/>
    </xf>
    <xf numFmtId="0" fontId="3" fillId="0" borderId="62" xfId="11" applyNumberFormat="1" applyFont="1" applyFill="1" applyBorder="1" applyAlignment="1">
      <alignment horizontal="center" vertical="center" shrinkToFit="1"/>
    </xf>
    <xf numFmtId="0" fontId="3" fillId="0" borderId="69" xfId="11" applyNumberFormat="1" applyFont="1" applyFill="1" applyBorder="1" applyAlignment="1">
      <alignment horizontal="center" vertical="center" shrinkToFit="1"/>
    </xf>
    <xf numFmtId="0" fontId="3" fillId="0" borderId="70" xfId="11" applyNumberFormat="1" applyFont="1" applyFill="1" applyBorder="1" applyAlignment="1">
      <alignment vertical="center" wrapText="1" shrinkToFit="1"/>
    </xf>
    <xf numFmtId="0" fontId="3" fillId="0" borderId="62" xfId="11" applyNumberFormat="1" applyFont="1" applyFill="1" applyBorder="1" applyAlignment="1">
      <alignment vertical="center" wrapText="1" shrinkToFit="1"/>
    </xf>
    <xf numFmtId="0" fontId="3" fillId="0" borderId="63" xfId="11" applyNumberFormat="1" applyFont="1" applyFill="1" applyBorder="1" applyAlignment="1">
      <alignment vertical="center" wrapText="1" shrinkToFit="1"/>
    </xf>
    <xf numFmtId="0" fontId="3" fillId="0" borderId="54" xfId="11" applyNumberFormat="1" applyFont="1" applyFill="1" applyBorder="1" applyAlignment="1">
      <alignment vertical="center" wrapText="1" shrinkToFit="1"/>
    </xf>
    <xf numFmtId="0" fontId="3" fillId="0" borderId="48" xfId="11" applyNumberFormat="1" applyFont="1" applyFill="1" applyBorder="1" applyAlignment="1">
      <alignment horizontal="center" vertical="center" wrapText="1"/>
    </xf>
    <xf numFmtId="0" fontId="3" fillId="0" borderId="20" xfId="11" applyNumberFormat="1" applyFont="1" applyFill="1" applyBorder="1" applyAlignment="1">
      <alignment horizontal="center" vertical="center" wrapText="1"/>
    </xf>
    <xf numFmtId="0" fontId="3" fillId="0" borderId="28" xfId="11" applyNumberFormat="1" applyFont="1" applyFill="1" applyBorder="1" applyAlignment="1">
      <alignment horizontal="center" vertical="center" wrapText="1"/>
    </xf>
    <xf numFmtId="0" fontId="3" fillId="0" borderId="29" xfId="11" applyNumberFormat="1" applyFont="1" applyFill="1" applyBorder="1" applyAlignment="1">
      <alignment horizontal="center" vertical="center"/>
    </xf>
    <xf numFmtId="0" fontId="3" fillId="0" borderId="30" xfId="11" applyNumberFormat="1" applyFont="1" applyFill="1" applyBorder="1" applyAlignment="1">
      <alignment horizontal="center" vertical="center"/>
    </xf>
    <xf numFmtId="0" fontId="3" fillId="0" borderId="31" xfId="11" applyNumberFormat="1" applyFont="1" applyFill="1" applyBorder="1" applyAlignment="1">
      <alignment vertical="center" wrapText="1"/>
    </xf>
    <xf numFmtId="0" fontId="3" fillId="0" borderId="29" xfId="11" applyNumberFormat="1" applyFont="1" applyFill="1" applyBorder="1" applyAlignment="1">
      <alignment vertical="center" wrapText="1"/>
    </xf>
    <xf numFmtId="0" fontId="3" fillId="0" borderId="32" xfId="11" applyNumberFormat="1" applyFont="1" applyFill="1" applyBorder="1" applyAlignment="1">
      <alignment vertical="center" wrapText="1"/>
    </xf>
  </cellXfs>
  <cellStyles count="13">
    <cellStyle name="桁区切り 2 3" xfId="12"/>
    <cellStyle name="標準" xfId="0" builtinId="0"/>
    <cellStyle name="標準 10" xfId="7"/>
    <cellStyle name="標準 11 2" xfId="11"/>
    <cellStyle name="標準 2" xfId="1"/>
    <cellStyle name="標準 3" xfId="3"/>
    <cellStyle name="標準 4" xfId="2"/>
    <cellStyle name="標準 5" xfId="5"/>
    <cellStyle name="標準 6" xfId="4"/>
    <cellStyle name="標準 7" xfId="8"/>
    <cellStyle name="標準 8" xfId="6"/>
    <cellStyle name="標準 8 2" xfId="9"/>
    <cellStyle name="標準 9" xfId="10"/>
  </cellStyles>
  <dxfs count="1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FF99FF"/>
      <color rgb="FFFF66FF"/>
      <color rgb="FFFFCCFF"/>
      <color rgb="FFCCFFFF"/>
      <color rgb="FFFFFFCC"/>
      <color rgb="FFFFFF99"/>
      <color rgb="FFCCECFF"/>
      <color rgb="FFFFFFFF"/>
      <color rgb="FF3333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222250</xdr:colOff>
      <xdr:row>1</xdr:row>
      <xdr:rowOff>0</xdr:rowOff>
    </xdr:from>
    <xdr:ext cx="7492066" cy="1283685"/>
    <xdr:sp macro="" textlink="">
      <xdr:nvSpPr>
        <xdr:cNvPr id="2" name="正方形/長方形 1"/>
        <xdr:cNvSpPr/>
      </xdr:nvSpPr>
      <xdr:spPr bwMode="auto">
        <a:xfrm>
          <a:off x="7937500" y="180975"/>
          <a:ext cx="7492066" cy="128368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t" upright="1">
          <a:spAutoFit/>
        </a:bodyPr>
        <a:lstStyle/>
        <a:p>
          <a:pPr algn="l"/>
          <a:r>
            <a:rPr lang="ja-JP" altLang="en-US" sz="1100">
              <a:solidFill>
                <a:schemeClr val="dk1"/>
              </a:solidFill>
              <a:latin typeface="+mn-ea"/>
              <a:ea typeface="+mn-ea"/>
              <a:cs typeface="+mn-cs"/>
            </a:rPr>
            <a:t>赤反転された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セルには半角カンマ</a:t>
          </a:r>
          <a:r>
            <a:rPr lang="ja-JP" altLang="en-US" sz="1100">
              <a:solidFill>
                <a:schemeClr val="dk1"/>
              </a:solidFill>
              <a:latin typeface="+mn-ea"/>
              <a:ea typeface="+mn-ea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,</a:t>
          </a:r>
          <a:r>
            <a:rPr lang="ja-JP" altLang="en-US" sz="1100">
              <a:solidFill>
                <a:schemeClr val="dk1"/>
              </a:solidFill>
              <a:latin typeface="+mn-ea"/>
              <a:ea typeface="+mn-ea"/>
              <a:cs typeface="+mn-cs"/>
            </a:rPr>
            <a:t>）またはダブルクォーテーション（</a:t>
          </a:r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"</a:t>
          </a:r>
          <a:r>
            <a:rPr lang="ja-JP" altLang="en-US" sz="1100">
              <a:solidFill>
                <a:schemeClr val="dk1"/>
              </a:solidFill>
              <a:latin typeface="+mn-ea"/>
              <a:ea typeface="+mn-ea"/>
              <a:cs typeface="+mn-cs"/>
            </a:rPr>
            <a:t>）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が含まれています。</a:t>
          </a:r>
        </a:p>
        <a:p>
          <a:pPr algn="l"/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対象の項目は</a:t>
          </a:r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CSV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読込みできません。</a:t>
          </a:r>
        </a:p>
        <a:p>
          <a:pPr algn="l"/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半角カンマ（</a:t>
          </a:r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,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）またはダブルクォーテーション（</a:t>
          </a:r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"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）を除いて</a:t>
          </a:r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CSV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ファイルを作成してください。</a:t>
          </a:r>
        </a:p>
        <a:p>
          <a:pPr algn="l"/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algn="l"/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※連絡先メールアドレスで半角カンマ（</a:t>
          </a:r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,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）またはダブルクォーテーション（</a:t>
          </a:r>
          <a:r>
            <a:rPr lang="en-US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"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）を入力する必要がある場合は、</a:t>
          </a:r>
        </a:p>
        <a:p>
          <a:pPr algn="l"/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　訓練コース情報入力</a:t>
          </a:r>
          <a:r>
            <a:rPr lang="ja-JP" altLang="en-US" sz="1100">
              <a:solidFill>
                <a:schemeClr val="dk1"/>
              </a:solidFill>
              <a:latin typeface="+mn-ea"/>
              <a:ea typeface="+mn-ea"/>
              <a:cs typeface="+mn-cs"/>
            </a:rPr>
            <a:t>画面</a:t>
          </a:r>
          <a:r>
            <a:rPr lang="ja-JP" altLang="ja-JP" sz="1100">
              <a:solidFill>
                <a:schemeClr val="dk1"/>
              </a:solidFill>
              <a:latin typeface="+mn-ea"/>
              <a:ea typeface="+mn-ea"/>
              <a:cs typeface="+mn-cs"/>
            </a:rPr>
            <a:t>から打鍵入力してください。</a:t>
          </a:r>
        </a:p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13351/Desktop/(&#65320;28.10&#65374;)&#35469;&#23450;&#27096;&#24335;&#12304;&#23455;&#36341;&#12467;&#12540;&#12473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4"/>
      <sheetName val="様式15の１"/>
      <sheetName val="様式15の２"/>
      <sheetName val="様式16の１"/>
      <sheetName val="様式16の２"/>
      <sheetName val="様式17"/>
      <sheetName val="登録用"/>
    </sheetNames>
    <sheetDataSet>
      <sheetData sheetId="0" refreshError="1"/>
      <sheetData sheetId="1">
        <row r="21">
          <cell r="E21" t="str">
            <v>○</v>
          </cell>
        </row>
      </sheetData>
      <sheetData sheetId="2" refreshError="1"/>
      <sheetData sheetId="3" refreshError="1"/>
      <sheetData sheetId="4" refreshError="1"/>
      <sheetData sheetId="5">
        <row r="1">
          <cell r="AO1" t="str">
            <v>00 基礎分野</v>
          </cell>
        </row>
        <row r="2">
          <cell r="AO2" t="str">
            <v>02 IT分野</v>
          </cell>
        </row>
        <row r="3">
          <cell r="AO3" t="str">
            <v>03 営業・販売・事務分野</v>
          </cell>
        </row>
        <row r="4">
          <cell r="AO4" t="str">
            <v>04 医療事務分野</v>
          </cell>
        </row>
        <row r="5">
          <cell r="AO5" t="str">
            <v>05 介護福祉分野</v>
          </cell>
        </row>
        <row r="6">
          <cell r="AO6" t="str">
            <v>06 農業分野</v>
          </cell>
        </row>
        <row r="7">
          <cell r="AO7" t="str">
            <v>07 林業分野</v>
          </cell>
        </row>
        <row r="8">
          <cell r="AO8" t="str">
            <v>08 旅行・観光分野</v>
          </cell>
        </row>
        <row r="9">
          <cell r="AO9" t="str">
            <v>09 警備・保安分野</v>
          </cell>
        </row>
        <row r="10">
          <cell r="AO10" t="str">
            <v>10 クリエート（企画・創作）分野</v>
          </cell>
        </row>
        <row r="11">
          <cell r="AO11" t="str">
            <v>11 デザイン分野</v>
          </cell>
        </row>
        <row r="12">
          <cell r="AO12" t="str">
            <v>12 輸送サービス分野</v>
          </cell>
        </row>
        <row r="13">
          <cell r="AO13" t="str">
            <v>13 エコ分野</v>
          </cell>
        </row>
        <row r="14">
          <cell r="AO14" t="str">
            <v>14 調理分野</v>
          </cell>
        </row>
        <row r="15">
          <cell r="AO15" t="str">
            <v>15 電気関連分野</v>
          </cell>
        </row>
        <row r="16">
          <cell r="AO16" t="str">
            <v>16 機械関連分野</v>
          </cell>
        </row>
        <row r="17">
          <cell r="AO17" t="str">
            <v>17 金属関連分野</v>
          </cell>
        </row>
        <row r="18">
          <cell r="AO18" t="str">
            <v>18 建設関連分野</v>
          </cell>
        </row>
        <row r="19">
          <cell r="AO19" t="str">
            <v>19 理容・美容関連分野</v>
          </cell>
        </row>
        <row r="20">
          <cell r="AO20" t="str">
            <v>20 その他分野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M49"/>
  <sheetViews>
    <sheetView view="pageBreakPreview" topLeftCell="A31" zoomScaleNormal="100" zoomScaleSheetLayoutView="100" workbookViewId="0">
      <selection activeCell="Q62" sqref="Q62"/>
    </sheetView>
  </sheetViews>
  <sheetFormatPr defaultColWidth="2.875" defaultRowHeight="18" customHeight="1"/>
  <cols>
    <col min="1" max="37" width="3.625" style="13" customWidth="1"/>
    <col min="38" max="38" width="22.25" style="13" hidden="1" customWidth="1"/>
    <col min="39" max="16384" width="2.875" style="13"/>
  </cols>
  <sheetData>
    <row r="1" spans="1:38" ht="17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B1" s="14"/>
      <c r="AI1" s="15"/>
      <c r="AJ1" s="16"/>
      <c r="AK1" s="17"/>
      <c r="AL1" s="18" t="s">
        <v>64</v>
      </c>
    </row>
    <row r="2" spans="1:38" ht="20.100000000000001" customHeight="1">
      <c r="A2" s="238" t="s">
        <v>61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18" t="s">
        <v>65</v>
      </c>
    </row>
    <row r="3" spans="1:38" ht="15" customHeight="1" thickBot="1">
      <c r="A3" s="28"/>
      <c r="B3" s="28"/>
      <c r="C3" s="28"/>
      <c r="D3" s="28"/>
      <c r="E3" s="28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7"/>
      <c r="AD3" s="27"/>
      <c r="AE3" s="27"/>
      <c r="AF3" s="27"/>
      <c r="AG3" s="27"/>
      <c r="AH3" s="27"/>
      <c r="AI3" s="27"/>
      <c r="AJ3" s="27"/>
      <c r="AK3" s="27"/>
      <c r="AL3" s="18" t="s">
        <v>66</v>
      </c>
    </row>
    <row r="4" spans="1:38" ht="18" customHeight="1">
      <c r="A4" s="234" t="s">
        <v>0</v>
      </c>
      <c r="B4" s="235"/>
      <c r="C4" s="235"/>
      <c r="D4" s="235"/>
      <c r="E4" s="235"/>
      <c r="F4" s="255"/>
      <c r="G4" s="255"/>
      <c r="H4" s="255"/>
      <c r="I4" s="255"/>
      <c r="J4" s="255"/>
      <c r="K4" s="255"/>
      <c r="L4" s="255"/>
      <c r="M4" s="255"/>
      <c r="N4" s="251" t="s">
        <v>108</v>
      </c>
      <c r="O4" s="251"/>
      <c r="P4" s="257"/>
      <c r="Q4" s="257"/>
      <c r="R4" s="257"/>
      <c r="S4" s="257"/>
      <c r="T4" s="258"/>
      <c r="U4" s="261" t="s">
        <v>62</v>
      </c>
      <c r="V4" s="262"/>
      <c r="W4" s="262"/>
      <c r="X4" s="262"/>
      <c r="Y4" s="262"/>
      <c r="Z4" s="262"/>
      <c r="AA4" s="262"/>
      <c r="AB4" s="251"/>
      <c r="AC4" s="251"/>
      <c r="AD4" s="251"/>
      <c r="AE4" s="251"/>
      <c r="AF4" s="251"/>
      <c r="AG4" s="251"/>
      <c r="AH4" s="251"/>
      <c r="AI4" s="251"/>
      <c r="AJ4" s="251"/>
      <c r="AK4" s="252"/>
      <c r="AL4" s="18" t="s">
        <v>68</v>
      </c>
    </row>
    <row r="5" spans="1:38" ht="12" customHeight="1" thickBot="1">
      <c r="A5" s="236"/>
      <c r="B5" s="237"/>
      <c r="C5" s="237"/>
      <c r="D5" s="237"/>
      <c r="E5" s="237"/>
      <c r="F5" s="256"/>
      <c r="G5" s="256"/>
      <c r="H5" s="256"/>
      <c r="I5" s="256"/>
      <c r="J5" s="256"/>
      <c r="K5" s="256"/>
      <c r="L5" s="256"/>
      <c r="M5" s="256"/>
      <c r="N5" s="253"/>
      <c r="O5" s="253"/>
      <c r="P5" s="259"/>
      <c r="Q5" s="259"/>
      <c r="R5" s="259"/>
      <c r="S5" s="259"/>
      <c r="T5" s="260"/>
      <c r="U5" s="263"/>
      <c r="V5" s="264"/>
      <c r="W5" s="264"/>
      <c r="X5" s="264"/>
      <c r="Y5" s="264"/>
      <c r="Z5" s="264"/>
      <c r="AA5" s="264"/>
      <c r="AB5" s="253"/>
      <c r="AC5" s="253"/>
      <c r="AD5" s="253"/>
      <c r="AE5" s="253"/>
      <c r="AF5" s="253"/>
      <c r="AG5" s="253"/>
      <c r="AH5" s="253"/>
      <c r="AI5" s="253"/>
      <c r="AJ5" s="253"/>
      <c r="AK5" s="254"/>
      <c r="AL5" s="18" t="s">
        <v>69</v>
      </c>
    </row>
    <row r="6" spans="1:38" ht="20.25" customHeight="1" thickBot="1">
      <c r="A6" s="243" t="s">
        <v>1</v>
      </c>
      <c r="B6" s="240"/>
      <c r="C6" s="240"/>
      <c r="D6" s="240"/>
      <c r="E6" s="244"/>
      <c r="F6" s="20"/>
      <c r="G6" s="245" t="s">
        <v>70</v>
      </c>
      <c r="H6" s="246"/>
      <c r="I6" s="246"/>
      <c r="J6" s="246"/>
      <c r="K6" s="247"/>
      <c r="L6" s="20"/>
      <c r="M6" s="245" t="s">
        <v>2</v>
      </c>
      <c r="N6" s="246"/>
      <c r="O6" s="246"/>
      <c r="P6" s="246"/>
      <c r="Q6" s="247"/>
      <c r="R6" s="20"/>
      <c r="S6" s="248" t="s">
        <v>99</v>
      </c>
      <c r="T6" s="249"/>
      <c r="U6" s="249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32" t="s">
        <v>98</v>
      </c>
      <c r="AH6" s="33"/>
      <c r="AI6" s="33"/>
      <c r="AJ6" s="33"/>
      <c r="AK6" s="34"/>
      <c r="AL6" s="18" t="s">
        <v>73</v>
      </c>
    </row>
    <row r="7" spans="1:38" ht="26.25" customHeight="1" thickBot="1">
      <c r="A7" s="239" t="s">
        <v>74</v>
      </c>
      <c r="B7" s="240"/>
      <c r="C7" s="240"/>
      <c r="D7" s="240"/>
      <c r="E7" s="240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2"/>
      <c r="AL7" s="18" t="s">
        <v>75</v>
      </c>
    </row>
    <row r="8" spans="1:38" ht="35.1" customHeight="1" thickBot="1">
      <c r="A8" s="221" t="s">
        <v>4</v>
      </c>
      <c r="B8" s="222"/>
      <c r="C8" s="222"/>
      <c r="D8" s="222"/>
      <c r="E8" s="222"/>
      <c r="F8" s="223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5"/>
      <c r="AL8" s="18" t="s">
        <v>77</v>
      </c>
    </row>
    <row r="9" spans="1:38" ht="15" customHeight="1">
      <c r="A9" s="226" t="s">
        <v>5</v>
      </c>
      <c r="B9" s="227"/>
      <c r="C9" s="227"/>
      <c r="D9" s="227"/>
      <c r="E9" s="227"/>
      <c r="F9" s="230" t="s">
        <v>78</v>
      </c>
      <c r="G9" s="231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3" t="s">
        <v>79</v>
      </c>
      <c r="V9" s="233"/>
      <c r="W9" s="233"/>
      <c r="X9" s="233"/>
      <c r="Y9" s="232"/>
      <c r="Z9" s="232"/>
      <c r="AA9" s="232"/>
      <c r="AB9" s="232"/>
      <c r="AC9" s="232"/>
      <c r="AD9" s="232"/>
      <c r="AE9" s="232"/>
      <c r="AF9" s="232"/>
      <c r="AG9" s="62" t="s">
        <v>76</v>
      </c>
      <c r="AH9" s="39"/>
      <c r="AI9" s="40" t="s">
        <v>6</v>
      </c>
      <c r="AJ9" s="30"/>
      <c r="AK9" s="35"/>
      <c r="AL9" s="18" t="s">
        <v>80</v>
      </c>
    </row>
    <row r="10" spans="1:38" ht="15" customHeight="1">
      <c r="A10" s="228"/>
      <c r="B10" s="229"/>
      <c r="C10" s="229"/>
      <c r="D10" s="229"/>
      <c r="E10" s="229"/>
      <c r="F10" s="88" t="s">
        <v>78</v>
      </c>
      <c r="G10" s="89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78" t="s">
        <v>79</v>
      </c>
      <c r="V10" s="78"/>
      <c r="W10" s="78"/>
      <c r="X10" s="78"/>
      <c r="Y10" s="216"/>
      <c r="Z10" s="216"/>
      <c r="AA10" s="216"/>
      <c r="AB10" s="216"/>
      <c r="AC10" s="216"/>
      <c r="AD10" s="216"/>
      <c r="AE10" s="216"/>
      <c r="AF10" s="216"/>
      <c r="AG10" s="61" t="s">
        <v>76</v>
      </c>
      <c r="AH10" s="41"/>
      <c r="AI10" s="42" t="s">
        <v>6</v>
      </c>
      <c r="AJ10" s="43"/>
      <c r="AK10" s="44"/>
    </row>
    <row r="11" spans="1:38" ht="15" customHeight="1" thickBot="1">
      <c r="A11" s="228"/>
      <c r="B11" s="229"/>
      <c r="C11" s="229"/>
      <c r="D11" s="229"/>
      <c r="E11" s="229"/>
      <c r="F11" s="217" t="s">
        <v>78</v>
      </c>
      <c r="G11" s="218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20" t="s">
        <v>79</v>
      </c>
      <c r="V11" s="220"/>
      <c r="W11" s="220"/>
      <c r="X11" s="220"/>
      <c r="Y11" s="219"/>
      <c r="Z11" s="219"/>
      <c r="AA11" s="219"/>
      <c r="AB11" s="219"/>
      <c r="AC11" s="219"/>
      <c r="AD11" s="219"/>
      <c r="AE11" s="219"/>
      <c r="AF11" s="219"/>
      <c r="AG11" s="63" t="s">
        <v>76</v>
      </c>
      <c r="AH11" s="46"/>
      <c r="AI11" s="60" t="s">
        <v>6</v>
      </c>
      <c r="AJ11" s="37"/>
      <c r="AK11" s="38"/>
    </row>
    <row r="12" spans="1:38" ht="24" customHeight="1">
      <c r="A12" s="104" t="s">
        <v>81</v>
      </c>
      <c r="B12" s="107" t="s">
        <v>82</v>
      </c>
      <c r="C12" s="108"/>
      <c r="D12" s="108"/>
      <c r="E12" s="109"/>
      <c r="F12" s="110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2"/>
    </row>
    <row r="13" spans="1:38" ht="16.5" customHeight="1">
      <c r="A13" s="105"/>
      <c r="B13" s="113" t="s">
        <v>7</v>
      </c>
      <c r="C13" s="87"/>
      <c r="D13" s="87"/>
      <c r="E13" s="87"/>
      <c r="F13" s="87"/>
      <c r="G13" s="87"/>
      <c r="H13" s="87"/>
      <c r="I13" s="87"/>
      <c r="J13" s="114"/>
      <c r="K13" s="87" t="s">
        <v>83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118" t="s">
        <v>3</v>
      </c>
      <c r="AJ13" s="118"/>
      <c r="AK13" s="119"/>
    </row>
    <row r="14" spans="1:38" ht="16.5" customHeight="1">
      <c r="A14" s="105"/>
      <c r="B14" s="115" t="s">
        <v>100</v>
      </c>
      <c r="C14" s="120" t="s">
        <v>101</v>
      </c>
      <c r="D14" s="123"/>
      <c r="E14" s="124"/>
      <c r="F14" s="124"/>
      <c r="G14" s="124"/>
      <c r="H14" s="124"/>
      <c r="I14" s="124"/>
      <c r="J14" s="125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90"/>
      <c r="AI14" s="182"/>
      <c r="AJ14" s="182"/>
      <c r="AK14" s="183"/>
    </row>
    <row r="15" spans="1:38" ht="16.5" customHeight="1">
      <c r="A15" s="105"/>
      <c r="B15" s="116"/>
      <c r="C15" s="121"/>
      <c r="D15" s="207"/>
      <c r="E15" s="203"/>
      <c r="F15" s="203"/>
      <c r="G15" s="203"/>
      <c r="H15" s="203"/>
      <c r="I15" s="203"/>
      <c r="J15" s="20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5"/>
      <c r="AI15" s="184"/>
      <c r="AJ15" s="184"/>
      <c r="AK15" s="185"/>
    </row>
    <row r="16" spans="1:38" ht="16.5" customHeight="1">
      <c r="A16" s="105"/>
      <c r="B16" s="116"/>
      <c r="C16" s="121"/>
      <c r="D16" s="207"/>
      <c r="E16" s="203"/>
      <c r="F16" s="203"/>
      <c r="G16" s="203"/>
      <c r="H16" s="203"/>
      <c r="I16" s="203"/>
      <c r="J16" s="20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5"/>
      <c r="AI16" s="184"/>
      <c r="AJ16" s="184"/>
      <c r="AK16" s="185"/>
    </row>
    <row r="17" spans="1:37" ht="16.5" customHeight="1">
      <c r="A17" s="105"/>
      <c r="B17" s="116"/>
      <c r="C17" s="122"/>
      <c r="D17" s="215"/>
      <c r="E17" s="213"/>
      <c r="F17" s="213"/>
      <c r="G17" s="213"/>
      <c r="H17" s="213"/>
      <c r="I17" s="213"/>
      <c r="J17" s="214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200"/>
      <c r="AI17" s="201"/>
      <c r="AJ17" s="201"/>
      <c r="AK17" s="202"/>
    </row>
    <row r="18" spans="1:37" ht="16.5" customHeight="1">
      <c r="A18" s="105"/>
      <c r="B18" s="116"/>
      <c r="C18" s="115" t="s">
        <v>102</v>
      </c>
      <c r="D18" s="124"/>
      <c r="E18" s="124"/>
      <c r="F18" s="124"/>
      <c r="G18" s="124"/>
      <c r="H18" s="124"/>
      <c r="I18" s="124"/>
      <c r="J18" s="125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90"/>
      <c r="AI18" s="182"/>
      <c r="AJ18" s="182"/>
      <c r="AK18" s="183"/>
    </row>
    <row r="19" spans="1:37" ht="16.5" customHeight="1">
      <c r="A19" s="105"/>
      <c r="B19" s="116"/>
      <c r="C19" s="116"/>
      <c r="D19" s="203"/>
      <c r="E19" s="203"/>
      <c r="F19" s="203"/>
      <c r="G19" s="203"/>
      <c r="H19" s="203"/>
      <c r="I19" s="203"/>
      <c r="J19" s="20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5"/>
      <c r="AI19" s="184"/>
      <c r="AJ19" s="184"/>
      <c r="AK19" s="185"/>
    </row>
    <row r="20" spans="1:37" ht="16.5" customHeight="1">
      <c r="A20" s="105"/>
      <c r="B20" s="116"/>
      <c r="C20" s="116"/>
      <c r="D20" s="203"/>
      <c r="E20" s="203"/>
      <c r="F20" s="203"/>
      <c r="G20" s="203"/>
      <c r="H20" s="203"/>
      <c r="I20" s="203"/>
      <c r="J20" s="20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5"/>
      <c r="AI20" s="184"/>
      <c r="AJ20" s="184"/>
      <c r="AK20" s="185"/>
    </row>
    <row r="21" spans="1:37" ht="16.5" customHeight="1">
      <c r="A21" s="105"/>
      <c r="B21" s="116"/>
      <c r="C21" s="117"/>
      <c r="D21" s="203"/>
      <c r="E21" s="203"/>
      <c r="F21" s="203"/>
      <c r="G21" s="203"/>
      <c r="H21" s="203"/>
      <c r="I21" s="203"/>
      <c r="J21" s="20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5"/>
      <c r="AI21" s="184"/>
      <c r="AJ21" s="184"/>
      <c r="AK21" s="185"/>
    </row>
    <row r="22" spans="1:37" ht="16.5" customHeight="1">
      <c r="A22" s="105"/>
      <c r="B22" s="116"/>
      <c r="C22" s="115" t="s">
        <v>103</v>
      </c>
      <c r="D22" s="124"/>
      <c r="E22" s="124"/>
      <c r="F22" s="124"/>
      <c r="G22" s="124"/>
      <c r="H22" s="124"/>
      <c r="I22" s="124"/>
      <c r="J22" s="125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90"/>
      <c r="AI22" s="182"/>
      <c r="AJ22" s="182"/>
      <c r="AK22" s="183"/>
    </row>
    <row r="23" spans="1:37" ht="16.5" customHeight="1">
      <c r="A23" s="105"/>
      <c r="B23" s="116"/>
      <c r="C23" s="116"/>
      <c r="D23" s="203"/>
      <c r="E23" s="203"/>
      <c r="F23" s="203"/>
      <c r="G23" s="203"/>
      <c r="H23" s="203"/>
      <c r="I23" s="203"/>
      <c r="J23" s="204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6"/>
      <c r="AI23" s="184"/>
      <c r="AJ23" s="184"/>
      <c r="AK23" s="185"/>
    </row>
    <row r="24" spans="1:37" ht="16.5" customHeight="1">
      <c r="A24" s="105"/>
      <c r="B24" s="116"/>
      <c r="C24" s="116"/>
      <c r="D24" s="207"/>
      <c r="E24" s="203"/>
      <c r="F24" s="203"/>
      <c r="G24" s="203"/>
      <c r="H24" s="203"/>
      <c r="I24" s="203"/>
      <c r="J24" s="204"/>
      <c r="K24" s="206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9"/>
      <c r="AI24" s="210"/>
      <c r="AJ24" s="211"/>
      <c r="AK24" s="212"/>
    </row>
    <row r="25" spans="1:37" ht="16.5" customHeight="1">
      <c r="A25" s="105"/>
      <c r="B25" s="116"/>
      <c r="C25" s="117"/>
      <c r="D25" s="213"/>
      <c r="E25" s="213"/>
      <c r="F25" s="213"/>
      <c r="G25" s="213"/>
      <c r="H25" s="213"/>
      <c r="I25" s="213"/>
      <c r="J25" s="214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200"/>
      <c r="AI25" s="201"/>
      <c r="AJ25" s="201"/>
      <c r="AK25" s="202"/>
    </row>
    <row r="26" spans="1:37" ht="16.5" customHeight="1">
      <c r="A26" s="105"/>
      <c r="B26" s="116"/>
      <c r="C26" s="115" t="s">
        <v>104</v>
      </c>
      <c r="D26" s="124"/>
      <c r="E26" s="124"/>
      <c r="F26" s="124"/>
      <c r="G26" s="124"/>
      <c r="H26" s="124"/>
      <c r="I26" s="124"/>
      <c r="J26" s="125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90"/>
      <c r="AI26" s="182"/>
      <c r="AJ26" s="182"/>
      <c r="AK26" s="183"/>
    </row>
    <row r="27" spans="1:37" ht="16.5" customHeight="1">
      <c r="A27" s="105"/>
      <c r="B27" s="116"/>
      <c r="C27" s="116"/>
      <c r="D27" s="203"/>
      <c r="E27" s="203"/>
      <c r="F27" s="203"/>
      <c r="G27" s="203"/>
      <c r="H27" s="203"/>
      <c r="I27" s="203"/>
      <c r="J27" s="20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5"/>
      <c r="AI27" s="184"/>
      <c r="AJ27" s="184"/>
      <c r="AK27" s="185"/>
    </row>
    <row r="28" spans="1:37" ht="16.5" customHeight="1">
      <c r="A28" s="105"/>
      <c r="B28" s="116"/>
      <c r="C28" s="116"/>
      <c r="D28" s="203"/>
      <c r="E28" s="203"/>
      <c r="F28" s="203"/>
      <c r="G28" s="203"/>
      <c r="H28" s="203"/>
      <c r="I28" s="203"/>
      <c r="J28" s="20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5"/>
      <c r="AI28" s="184"/>
      <c r="AJ28" s="184"/>
      <c r="AK28" s="185"/>
    </row>
    <row r="29" spans="1:37" ht="16.5" customHeight="1">
      <c r="A29" s="105"/>
      <c r="B29" s="117"/>
      <c r="C29" s="117"/>
      <c r="D29" s="213"/>
      <c r="E29" s="213"/>
      <c r="F29" s="213"/>
      <c r="G29" s="213"/>
      <c r="H29" s="213"/>
      <c r="I29" s="213"/>
      <c r="J29" s="214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200"/>
      <c r="AI29" s="201"/>
      <c r="AJ29" s="201"/>
      <c r="AK29" s="202"/>
    </row>
    <row r="30" spans="1:37" ht="16.5" customHeight="1">
      <c r="A30" s="105"/>
      <c r="B30" s="115" t="s">
        <v>84</v>
      </c>
      <c r="C30" s="186"/>
      <c r="D30" s="187"/>
      <c r="E30" s="187"/>
      <c r="F30" s="187"/>
      <c r="G30" s="187"/>
      <c r="H30" s="187"/>
      <c r="I30" s="187"/>
      <c r="J30" s="188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90"/>
      <c r="AI30" s="182"/>
      <c r="AJ30" s="182"/>
      <c r="AK30" s="183"/>
    </row>
    <row r="31" spans="1:37" ht="16.5" customHeight="1">
      <c r="A31" s="105"/>
      <c r="B31" s="116"/>
      <c r="C31" s="64"/>
      <c r="D31" s="65"/>
      <c r="E31" s="65"/>
      <c r="F31" s="65"/>
      <c r="G31" s="65"/>
      <c r="H31" s="65"/>
      <c r="I31" s="65"/>
      <c r="J31" s="66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5"/>
      <c r="AI31" s="184"/>
      <c r="AJ31" s="184"/>
      <c r="AK31" s="185"/>
    </row>
    <row r="32" spans="1:37" ht="16.5" customHeight="1">
      <c r="A32" s="105"/>
      <c r="B32" s="116"/>
      <c r="C32" s="191"/>
      <c r="D32" s="192"/>
      <c r="E32" s="192"/>
      <c r="F32" s="192"/>
      <c r="G32" s="192"/>
      <c r="H32" s="192"/>
      <c r="I32" s="192"/>
      <c r="J32" s="193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5"/>
      <c r="AI32" s="184"/>
      <c r="AJ32" s="184"/>
      <c r="AK32" s="185"/>
    </row>
    <row r="33" spans="1:39" ht="16.5" customHeight="1">
      <c r="A33" s="105"/>
      <c r="B33" s="116"/>
      <c r="C33" s="196"/>
      <c r="D33" s="197"/>
      <c r="E33" s="197"/>
      <c r="F33" s="197"/>
      <c r="G33" s="197"/>
      <c r="H33" s="197"/>
      <c r="I33" s="197"/>
      <c r="J33" s="198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200"/>
      <c r="AI33" s="201"/>
      <c r="AJ33" s="201"/>
      <c r="AK33" s="202"/>
    </row>
    <row r="34" spans="1:39" ht="16.5" customHeight="1">
      <c r="A34" s="105"/>
      <c r="B34" s="115" t="s">
        <v>85</v>
      </c>
      <c r="C34" s="186"/>
      <c r="D34" s="187"/>
      <c r="E34" s="187"/>
      <c r="F34" s="187"/>
      <c r="G34" s="187"/>
      <c r="H34" s="187"/>
      <c r="I34" s="187"/>
      <c r="J34" s="188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90"/>
      <c r="AI34" s="182"/>
      <c r="AJ34" s="182"/>
      <c r="AK34" s="183"/>
    </row>
    <row r="35" spans="1:39" ht="16.5" customHeight="1">
      <c r="A35" s="105"/>
      <c r="B35" s="116"/>
      <c r="C35" s="64"/>
      <c r="D35" s="65"/>
      <c r="E35" s="65"/>
      <c r="F35" s="65"/>
      <c r="G35" s="65"/>
      <c r="H35" s="65"/>
      <c r="I35" s="65"/>
      <c r="J35" s="66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5"/>
      <c r="AI35" s="184"/>
      <c r="AJ35" s="184"/>
      <c r="AK35" s="185"/>
    </row>
    <row r="36" spans="1:39" ht="16.5" customHeight="1">
      <c r="A36" s="105"/>
      <c r="B36" s="116"/>
      <c r="C36" s="191"/>
      <c r="D36" s="192"/>
      <c r="E36" s="192"/>
      <c r="F36" s="192"/>
      <c r="G36" s="192"/>
      <c r="H36" s="192"/>
      <c r="I36" s="192"/>
      <c r="J36" s="193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5"/>
      <c r="AI36" s="184"/>
      <c r="AJ36" s="184"/>
      <c r="AK36" s="185"/>
    </row>
    <row r="37" spans="1:39" ht="16.5" customHeight="1">
      <c r="A37" s="105"/>
      <c r="B37" s="117"/>
      <c r="C37" s="196"/>
      <c r="D37" s="197"/>
      <c r="E37" s="197"/>
      <c r="F37" s="197"/>
      <c r="G37" s="197"/>
      <c r="H37" s="197"/>
      <c r="I37" s="197"/>
      <c r="J37" s="198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200"/>
      <c r="AI37" s="201"/>
      <c r="AJ37" s="201"/>
      <c r="AK37" s="202"/>
    </row>
    <row r="38" spans="1:39" ht="16.5" customHeight="1">
      <c r="A38" s="105"/>
      <c r="B38" s="164" t="s">
        <v>8</v>
      </c>
      <c r="C38" s="165"/>
      <c r="D38" s="165"/>
      <c r="E38" s="165"/>
      <c r="F38" s="165"/>
      <c r="G38" s="165"/>
      <c r="H38" s="165"/>
      <c r="I38" s="165"/>
      <c r="J38" s="166"/>
      <c r="K38" s="22"/>
      <c r="L38" s="167" t="s">
        <v>86</v>
      </c>
      <c r="M38" s="168"/>
      <c r="N38" s="168"/>
      <c r="O38" s="168"/>
      <c r="P38" s="22"/>
      <c r="Q38" s="164" t="s">
        <v>87</v>
      </c>
      <c r="R38" s="165"/>
      <c r="S38" s="165"/>
      <c r="T38" s="165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70"/>
      <c r="AJ38" s="170"/>
      <c r="AK38" s="171"/>
    </row>
    <row r="39" spans="1:39" ht="16.5" customHeight="1">
      <c r="A39" s="105"/>
      <c r="B39" s="172" t="s">
        <v>88</v>
      </c>
      <c r="C39" s="76"/>
      <c r="D39" s="76"/>
      <c r="E39" s="76"/>
      <c r="F39" s="76"/>
      <c r="G39" s="76"/>
      <c r="H39" s="76"/>
      <c r="I39" s="76"/>
      <c r="J39" s="77"/>
      <c r="K39" s="174"/>
      <c r="L39" s="175"/>
      <c r="M39" s="176"/>
      <c r="N39" s="177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9"/>
      <c r="AG39" s="180"/>
      <c r="AH39" s="181"/>
      <c r="AI39" s="182"/>
      <c r="AJ39" s="182"/>
      <c r="AK39" s="183"/>
    </row>
    <row r="40" spans="1:39" ht="16.5" customHeight="1">
      <c r="A40" s="105"/>
      <c r="B40" s="173"/>
      <c r="C40" s="78"/>
      <c r="D40" s="78"/>
      <c r="E40" s="78"/>
      <c r="F40" s="78"/>
      <c r="G40" s="78"/>
      <c r="H40" s="78"/>
      <c r="I40" s="78"/>
      <c r="J40" s="79"/>
      <c r="K40" s="149"/>
      <c r="L40" s="150"/>
      <c r="M40" s="151"/>
      <c r="N40" s="152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4"/>
      <c r="AG40" s="155"/>
      <c r="AH40" s="156"/>
      <c r="AI40" s="184"/>
      <c r="AJ40" s="184"/>
      <c r="AK40" s="185"/>
    </row>
    <row r="41" spans="1:39" ht="16.5" customHeight="1">
      <c r="A41" s="105"/>
      <c r="B41" s="76" t="s">
        <v>89</v>
      </c>
      <c r="C41" s="76"/>
      <c r="D41" s="76"/>
      <c r="E41" s="76"/>
      <c r="F41" s="76"/>
      <c r="G41" s="131">
        <f>SUM(O41,N43,T43,Z43,AF43)</f>
        <v>0</v>
      </c>
      <c r="H41" s="131"/>
      <c r="I41" s="131"/>
      <c r="J41" s="132"/>
      <c r="K41" s="137" t="s">
        <v>100</v>
      </c>
      <c r="L41" s="138"/>
      <c r="M41" s="138"/>
      <c r="N41" s="138"/>
      <c r="O41" s="141">
        <f>SUM(V41:X42,AC41:AE42,AI42)</f>
        <v>0</v>
      </c>
      <c r="P41" s="141"/>
      <c r="Q41" s="142"/>
      <c r="R41" s="145" t="s">
        <v>106</v>
      </c>
      <c r="S41" s="146"/>
      <c r="T41" s="146"/>
      <c r="U41" s="146"/>
      <c r="V41" s="147">
        <f>SUM(AI14:AK17)</f>
        <v>0</v>
      </c>
      <c r="W41" s="147"/>
      <c r="X41" s="148"/>
      <c r="Y41" s="145" t="s">
        <v>107</v>
      </c>
      <c r="Z41" s="146"/>
      <c r="AA41" s="146"/>
      <c r="AB41" s="146"/>
      <c r="AC41" s="147">
        <f>SUM(AI18:AK21)</f>
        <v>0</v>
      </c>
      <c r="AD41" s="147"/>
      <c r="AE41" s="147"/>
      <c r="AF41" s="57"/>
      <c r="AG41" s="58"/>
      <c r="AH41" s="58"/>
      <c r="AI41" s="58"/>
      <c r="AJ41" s="58"/>
      <c r="AK41" s="59"/>
    </row>
    <row r="42" spans="1:39" ht="16.5" customHeight="1">
      <c r="A42" s="105"/>
      <c r="B42" s="78"/>
      <c r="C42" s="78"/>
      <c r="D42" s="78"/>
      <c r="E42" s="78"/>
      <c r="F42" s="78"/>
      <c r="G42" s="133"/>
      <c r="H42" s="133"/>
      <c r="I42" s="133"/>
      <c r="J42" s="134"/>
      <c r="K42" s="139"/>
      <c r="L42" s="140"/>
      <c r="M42" s="140"/>
      <c r="N42" s="140"/>
      <c r="O42" s="143"/>
      <c r="P42" s="143"/>
      <c r="Q42" s="144"/>
      <c r="R42" s="157" t="s">
        <v>103</v>
      </c>
      <c r="S42" s="158"/>
      <c r="T42" s="158"/>
      <c r="U42" s="158"/>
      <c r="V42" s="126">
        <f>SUM(AI22:AK25)</f>
        <v>0</v>
      </c>
      <c r="W42" s="126"/>
      <c r="X42" s="159"/>
      <c r="Y42" s="160" t="s">
        <v>105</v>
      </c>
      <c r="Z42" s="161"/>
      <c r="AA42" s="161"/>
      <c r="AB42" s="161"/>
      <c r="AC42" s="126">
        <f>SUM(AI26:AK29)</f>
        <v>0</v>
      </c>
      <c r="AD42" s="126"/>
      <c r="AE42" s="126"/>
      <c r="AF42" s="162" t="s">
        <v>91</v>
      </c>
      <c r="AG42" s="163"/>
      <c r="AH42" s="163"/>
      <c r="AI42" s="126">
        <f>SUMIFS(AI39:AK40,AF39:AH40,"（能開講習）")</f>
        <v>0</v>
      </c>
      <c r="AJ42" s="126"/>
      <c r="AK42" s="127"/>
    </row>
    <row r="43" spans="1:39" ht="16.5" customHeight="1">
      <c r="A43" s="105"/>
      <c r="B43" s="80"/>
      <c r="C43" s="80"/>
      <c r="D43" s="80"/>
      <c r="E43" s="80"/>
      <c r="F43" s="80"/>
      <c r="G43" s="135"/>
      <c r="H43" s="135"/>
      <c r="I43" s="135"/>
      <c r="J43" s="136"/>
      <c r="K43" s="113" t="s">
        <v>84</v>
      </c>
      <c r="L43" s="128"/>
      <c r="M43" s="128"/>
      <c r="N43" s="129">
        <f>SUM(AI30:AK33)</f>
        <v>0</v>
      </c>
      <c r="O43" s="129"/>
      <c r="P43" s="130"/>
      <c r="Q43" s="113" t="s">
        <v>85</v>
      </c>
      <c r="R43" s="128"/>
      <c r="S43" s="128"/>
      <c r="T43" s="129">
        <f>SUM(AI34:AK37)</f>
        <v>0</v>
      </c>
      <c r="U43" s="129"/>
      <c r="V43" s="130"/>
      <c r="W43" s="113" t="s">
        <v>90</v>
      </c>
      <c r="X43" s="128"/>
      <c r="Y43" s="128"/>
      <c r="Z43" s="129">
        <f>AI38</f>
        <v>0</v>
      </c>
      <c r="AA43" s="129"/>
      <c r="AB43" s="130"/>
      <c r="AC43" s="128" t="s">
        <v>91</v>
      </c>
      <c r="AD43" s="128"/>
      <c r="AE43" s="128"/>
      <c r="AF43" s="129">
        <f>SUM(AI39:AK40)-AI42</f>
        <v>0</v>
      </c>
      <c r="AG43" s="129"/>
      <c r="AH43" s="129"/>
      <c r="AI43" s="47"/>
      <c r="AJ43" s="47"/>
      <c r="AK43" s="48"/>
    </row>
    <row r="44" spans="1:39" ht="16.5" customHeight="1">
      <c r="A44" s="105"/>
      <c r="B44" s="76" t="s">
        <v>92</v>
      </c>
      <c r="C44" s="76"/>
      <c r="D44" s="76"/>
      <c r="E44" s="76"/>
      <c r="F44" s="76"/>
      <c r="G44" s="76"/>
      <c r="H44" s="76"/>
      <c r="I44" s="76"/>
      <c r="J44" s="77"/>
      <c r="K44" s="82" t="s">
        <v>93</v>
      </c>
      <c r="L44" s="83"/>
      <c r="M44" s="83"/>
      <c r="N44" s="49"/>
      <c r="O44" s="50"/>
      <c r="P44" s="51"/>
      <c r="Q44" s="51"/>
      <c r="R44" s="51"/>
      <c r="S44" s="51"/>
      <c r="T44" s="51"/>
      <c r="U44" s="51"/>
      <c r="V44" s="52"/>
      <c r="W44" s="52"/>
      <c r="X44" s="52"/>
      <c r="Y44" s="84"/>
      <c r="Z44" s="84"/>
      <c r="AA44" s="84"/>
      <c r="AB44" s="85"/>
      <c r="AC44" s="86" t="s">
        <v>9</v>
      </c>
      <c r="AD44" s="87"/>
      <c r="AE44" s="87"/>
      <c r="AF44" s="87"/>
      <c r="AG44" s="92" t="s">
        <v>97</v>
      </c>
      <c r="AH44" s="92"/>
      <c r="AI44" s="92"/>
      <c r="AJ44" s="92"/>
      <c r="AK44" s="93"/>
    </row>
    <row r="45" spans="1:39" ht="16.5" customHeight="1">
      <c r="A45" s="105"/>
      <c r="B45" s="78"/>
      <c r="C45" s="78"/>
      <c r="D45" s="78"/>
      <c r="E45" s="78"/>
      <c r="F45" s="78"/>
      <c r="G45" s="78"/>
      <c r="H45" s="78"/>
      <c r="I45" s="78"/>
      <c r="J45" s="79"/>
      <c r="K45" s="98" t="s">
        <v>94</v>
      </c>
      <c r="L45" s="99"/>
      <c r="M45" s="99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53" t="s">
        <v>95</v>
      </c>
      <c r="Y45" s="101"/>
      <c r="Z45" s="101"/>
      <c r="AA45" s="101"/>
      <c r="AB45" s="102"/>
      <c r="AC45" s="88"/>
      <c r="AD45" s="89"/>
      <c r="AE45" s="89"/>
      <c r="AF45" s="89"/>
      <c r="AG45" s="94"/>
      <c r="AH45" s="94"/>
      <c r="AI45" s="94"/>
      <c r="AJ45" s="94"/>
      <c r="AK45" s="95"/>
    </row>
    <row r="46" spans="1:39" ht="16.5" customHeight="1" thickBot="1">
      <c r="A46" s="106"/>
      <c r="B46" s="80"/>
      <c r="C46" s="80"/>
      <c r="D46" s="80"/>
      <c r="E46" s="80"/>
      <c r="F46" s="80"/>
      <c r="G46" s="80"/>
      <c r="H46" s="80"/>
      <c r="I46" s="80"/>
      <c r="J46" s="81"/>
      <c r="K46" s="54" t="s">
        <v>96</v>
      </c>
      <c r="L46" s="55"/>
      <c r="M46" s="55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56" t="s">
        <v>95</v>
      </c>
      <c r="AC46" s="90"/>
      <c r="AD46" s="91"/>
      <c r="AE46" s="91"/>
      <c r="AF46" s="91"/>
      <c r="AG46" s="96"/>
      <c r="AH46" s="96"/>
      <c r="AI46" s="96"/>
      <c r="AJ46" s="96"/>
      <c r="AK46" s="97"/>
    </row>
    <row r="47" spans="1:39" ht="25.5" customHeight="1" thickBot="1">
      <c r="A47" s="67" t="s">
        <v>60</v>
      </c>
      <c r="B47" s="68"/>
      <c r="C47" s="68"/>
      <c r="D47" s="68"/>
      <c r="E47" s="68"/>
      <c r="F47" s="68"/>
      <c r="G47" s="69"/>
      <c r="H47" s="73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5"/>
      <c r="AL47" s="24"/>
      <c r="AM47" s="25"/>
    </row>
    <row r="48" spans="1:39" ht="30" customHeight="1" thickBot="1">
      <c r="A48" s="67" t="s">
        <v>63</v>
      </c>
      <c r="B48" s="68"/>
      <c r="C48" s="68"/>
      <c r="D48" s="68"/>
      <c r="E48" s="68"/>
      <c r="F48" s="68"/>
      <c r="G48" s="69"/>
      <c r="H48" s="70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/>
    </row>
    <row r="49" spans="1:1" ht="18" customHeight="1"/>
  </sheetData>
  <mergeCells count="161">
    <mergeCell ref="A4:E5"/>
    <mergeCell ref="A2:AK2"/>
    <mergeCell ref="A7:E7"/>
    <mergeCell ref="F7:AK7"/>
    <mergeCell ref="A6:E6"/>
    <mergeCell ref="G6:K6"/>
    <mergeCell ref="M6:Q6"/>
    <mergeCell ref="S6:U6"/>
    <mergeCell ref="V6:AF6"/>
    <mergeCell ref="AB4:AK5"/>
    <mergeCell ref="F4:M5"/>
    <mergeCell ref="N4:O5"/>
    <mergeCell ref="P4:T5"/>
    <mergeCell ref="U4:AA5"/>
    <mergeCell ref="F10:G10"/>
    <mergeCell ref="H10:T10"/>
    <mergeCell ref="U10:X10"/>
    <mergeCell ref="Y10:AF10"/>
    <mergeCell ref="F11:G11"/>
    <mergeCell ref="H11:T11"/>
    <mergeCell ref="U11:X11"/>
    <mergeCell ref="Y11:AF11"/>
    <mergeCell ref="A8:E8"/>
    <mergeCell ref="F8:AK8"/>
    <mergeCell ref="A9:E11"/>
    <mergeCell ref="F9:G9"/>
    <mergeCell ref="H9:T9"/>
    <mergeCell ref="U9:X9"/>
    <mergeCell ref="Y9:AF9"/>
    <mergeCell ref="K14:AH14"/>
    <mergeCell ref="AI14:AK14"/>
    <mergeCell ref="D15:J15"/>
    <mergeCell ref="K15:AH15"/>
    <mergeCell ref="AI15:AK15"/>
    <mergeCell ref="D16:J16"/>
    <mergeCell ref="K19:AH19"/>
    <mergeCell ref="AI19:AK19"/>
    <mergeCell ref="D20:J20"/>
    <mergeCell ref="K20:AH20"/>
    <mergeCell ref="K25:AH25"/>
    <mergeCell ref="AI25:AK25"/>
    <mergeCell ref="AI20:AK20"/>
    <mergeCell ref="D21:J21"/>
    <mergeCell ref="K21:AH21"/>
    <mergeCell ref="AI21:AK21"/>
    <mergeCell ref="K16:AH16"/>
    <mergeCell ref="AI16:AK16"/>
    <mergeCell ref="D17:J17"/>
    <mergeCell ref="K17:AH17"/>
    <mergeCell ref="AI17:AK17"/>
    <mergeCell ref="D18:J18"/>
    <mergeCell ref="K18:AH18"/>
    <mergeCell ref="AI18:AK18"/>
    <mergeCell ref="D19:J19"/>
    <mergeCell ref="B30:B33"/>
    <mergeCell ref="C30:J30"/>
    <mergeCell ref="K30:AH30"/>
    <mergeCell ref="AI30:AK30"/>
    <mergeCell ref="C32:J32"/>
    <mergeCell ref="K32:AH32"/>
    <mergeCell ref="AI32:AK32"/>
    <mergeCell ref="C33:J33"/>
    <mergeCell ref="K33:AH33"/>
    <mergeCell ref="AI33:AK33"/>
    <mergeCell ref="K31:AH31"/>
    <mergeCell ref="AI31:AK31"/>
    <mergeCell ref="C26:C29"/>
    <mergeCell ref="D26:J26"/>
    <mergeCell ref="K26:AH26"/>
    <mergeCell ref="AI26:AK26"/>
    <mergeCell ref="D27:J27"/>
    <mergeCell ref="K27:AH27"/>
    <mergeCell ref="AI27:AK27"/>
    <mergeCell ref="C22:C25"/>
    <mergeCell ref="D22:J22"/>
    <mergeCell ref="K22:AH22"/>
    <mergeCell ref="AI22:AK22"/>
    <mergeCell ref="D23:J23"/>
    <mergeCell ref="K23:AH23"/>
    <mergeCell ref="AI23:AK23"/>
    <mergeCell ref="D24:J24"/>
    <mergeCell ref="K24:AH24"/>
    <mergeCell ref="AI24:AK24"/>
    <mergeCell ref="D28:J28"/>
    <mergeCell ref="K28:AH28"/>
    <mergeCell ref="AI28:AK28"/>
    <mergeCell ref="D29:J29"/>
    <mergeCell ref="K29:AH29"/>
    <mergeCell ref="AI29:AK29"/>
    <mergeCell ref="D25:J25"/>
    <mergeCell ref="B34:B37"/>
    <mergeCell ref="C34:J34"/>
    <mergeCell ref="K34:AH34"/>
    <mergeCell ref="AI34:AK34"/>
    <mergeCell ref="C36:J36"/>
    <mergeCell ref="K36:AH36"/>
    <mergeCell ref="AI36:AK36"/>
    <mergeCell ref="C37:J37"/>
    <mergeCell ref="K37:AH37"/>
    <mergeCell ref="AI37:AK37"/>
    <mergeCell ref="K35:AH35"/>
    <mergeCell ref="AI35:AK35"/>
    <mergeCell ref="B38:J38"/>
    <mergeCell ref="L38:O38"/>
    <mergeCell ref="Q38:T38"/>
    <mergeCell ref="U38:AH38"/>
    <mergeCell ref="AI38:AK38"/>
    <mergeCell ref="B39:J40"/>
    <mergeCell ref="K39:M39"/>
    <mergeCell ref="N39:AE39"/>
    <mergeCell ref="AF39:AH39"/>
    <mergeCell ref="AI39:AK39"/>
    <mergeCell ref="AI40:AK40"/>
    <mergeCell ref="K40:M40"/>
    <mergeCell ref="N40:AE40"/>
    <mergeCell ref="AF40:AH40"/>
    <mergeCell ref="Y41:AB41"/>
    <mergeCell ref="AC41:AE41"/>
    <mergeCell ref="R42:U42"/>
    <mergeCell ref="V42:X42"/>
    <mergeCell ref="Y42:AB42"/>
    <mergeCell ref="AC42:AE42"/>
    <mergeCell ref="AF42:AH42"/>
    <mergeCell ref="K43:M43"/>
    <mergeCell ref="N43:P43"/>
    <mergeCell ref="Q43:S43"/>
    <mergeCell ref="T43:V43"/>
    <mergeCell ref="W43:Y43"/>
    <mergeCell ref="Z43:AB43"/>
    <mergeCell ref="AC43:AE43"/>
    <mergeCell ref="AF43:AH43"/>
    <mergeCell ref="B41:F43"/>
    <mergeCell ref="G41:J43"/>
    <mergeCell ref="K41:N42"/>
    <mergeCell ref="O41:Q42"/>
    <mergeCell ref="R41:U41"/>
    <mergeCell ref="V41:X41"/>
    <mergeCell ref="A48:G48"/>
    <mergeCell ref="H48:AK48"/>
    <mergeCell ref="A47:G47"/>
    <mergeCell ref="H47:AK47"/>
    <mergeCell ref="B44:J46"/>
    <mergeCell ref="K44:M44"/>
    <mergeCell ref="Y44:AB44"/>
    <mergeCell ref="AC44:AF46"/>
    <mergeCell ref="AG44:AK46"/>
    <mergeCell ref="K45:M45"/>
    <mergeCell ref="N45:W45"/>
    <mergeCell ref="Y45:AB45"/>
    <mergeCell ref="N46:AA46"/>
    <mergeCell ref="A12:A46"/>
    <mergeCell ref="B12:E12"/>
    <mergeCell ref="F12:AK12"/>
    <mergeCell ref="B13:J13"/>
    <mergeCell ref="K13:AH13"/>
    <mergeCell ref="C18:C21"/>
    <mergeCell ref="AI13:AK13"/>
    <mergeCell ref="B14:B29"/>
    <mergeCell ref="C14:C17"/>
    <mergeCell ref="D14:J14"/>
    <mergeCell ref="AI42:AK42"/>
  </mergeCells>
  <phoneticPr fontId="2"/>
  <conditionalFormatting sqref="H9:T11 Y9:AF11 AH9:AH11">
    <cfRule type="containsBlanks" dxfId="17" priority="14">
      <formula>LEN(TRIM(H9))=0</formula>
    </cfRule>
  </conditionalFormatting>
  <conditionalFormatting sqref="F6 R6 L6 F7:AK8 F12:AK12 K39:AK40 Y44:AB45 N45:W45 N46:AA46 C14:AK37">
    <cfRule type="containsBlanks" dxfId="16" priority="11">
      <formula>LEN(TRIM(C6))=0</formula>
    </cfRule>
  </conditionalFormatting>
  <conditionalFormatting sqref="V6:AF6">
    <cfRule type="expression" dxfId="15" priority="9">
      <formula>AND($R$6="✔",$V$6="")</formula>
    </cfRule>
  </conditionalFormatting>
  <conditionalFormatting sqref="K38 P38">
    <cfRule type="expression" dxfId="14" priority="8">
      <formula>COUNTA($K$38,$P$38)=0</formula>
    </cfRule>
  </conditionalFormatting>
  <conditionalFormatting sqref="AI38:AK38">
    <cfRule type="expression" dxfId="13" priority="7">
      <formula>AND($P$38="✔",$AI$38="")</formula>
    </cfRule>
  </conditionalFormatting>
  <dataValidations count="5">
    <dataValidation type="list" allowBlank="1" showInputMessage="1" showErrorMessage="1" sqref="AH9:AH11 P38 K38 R6 L6 F6">
      <formula1>"✔"</formula1>
    </dataValidation>
    <dataValidation type="list" allowBlank="1" showInputMessage="1" showErrorMessage="1" prompt="職場見学等を職業能力開発講習で実施する場合は、「（能開講習）」を選択してください。" sqref="AF39:AH40">
      <formula1>"（能開講習）"</formula1>
    </dataValidation>
    <dataValidation type="list" allowBlank="1" showInputMessage="1" showErrorMessage="1" prompt="実施する項目を選択してください。" sqref="K39:M40">
      <formula1>"【職場見学】,【職場体験】,【職業人講話】"</formula1>
    </dataValidation>
    <dataValidation allowBlank="1" showInputMessage="1" showErrorMessage="1" prompt="職場体験・職場見学及び企業実習先への交通費、健康診断料、補講費が必要となる場合には、別途費用が発生する旨記入してください。" sqref="N46:AA46"/>
    <dataValidation allowBlank="1" showInputMessage="1" showErrorMessage="1" prompt="様式第８号と様式第11号の備考欄の金額を足した金額をご記入ください。" sqref="Y44:AB44"/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76" orientation="portrait" verticalDpi="300" r:id="rId1"/>
  <colBreaks count="1" manualBreakCount="1">
    <brk id="3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M47"/>
  <sheetViews>
    <sheetView tabSelected="1" view="pageBreakPreview" zoomScaleNormal="100" zoomScaleSheetLayoutView="100" workbookViewId="0">
      <selection activeCell="P68" sqref="P68"/>
    </sheetView>
  </sheetViews>
  <sheetFormatPr defaultColWidth="2.875" defaultRowHeight="18" customHeight="1"/>
  <cols>
    <col min="1" max="37" width="3.625" style="13" customWidth="1"/>
    <col min="38" max="38" width="22.25" style="13" hidden="1" customWidth="1"/>
    <col min="39" max="16384" width="2.875" style="13"/>
  </cols>
  <sheetData>
    <row r="1" spans="1:38" ht="17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B1" s="14"/>
      <c r="AI1" s="15"/>
      <c r="AJ1" s="16"/>
      <c r="AK1" s="17"/>
      <c r="AL1" s="18" t="s">
        <v>64</v>
      </c>
    </row>
    <row r="2" spans="1:38" ht="20.100000000000001" customHeight="1">
      <c r="A2" s="238" t="s">
        <v>61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18" t="s">
        <v>65</v>
      </c>
    </row>
    <row r="3" spans="1:38" ht="15" customHeight="1" thickBot="1">
      <c r="A3" s="28"/>
      <c r="B3" s="28"/>
      <c r="C3" s="28"/>
      <c r="D3" s="28"/>
      <c r="E3" s="28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7"/>
      <c r="AD3" s="27"/>
      <c r="AE3" s="27"/>
      <c r="AF3" s="27"/>
      <c r="AG3" s="27"/>
      <c r="AH3" s="27"/>
      <c r="AI3" s="27"/>
      <c r="AJ3" s="27"/>
      <c r="AK3" s="27"/>
      <c r="AL3" s="18" t="s">
        <v>66</v>
      </c>
    </row>
    <row r="4" spans="1:38" ht="18" customHeight="1">
      <c r="A4" s="234" t="s">
        <v>0</v>
      </c>
      <c r="B4" s="235"/>
      <c r="C4" s="235"/>
      <c r="D4" s="235"/>
      <c r="E4" s="235"/>
      <c r="F4" s="255"/>
      <c r="G4" s="255"/>
      <c r="H4" s="255"/>
      <c r="I4" s="255"/>
      <c r="J4" s="255"/>
      <c r="K4" s="255"/>
      <c r="L4" s="255"/>
      <c r="M4" s="255"/>
      <c r="N4" s="251" t="s">
        <v>108</v>
      </c>
      <c r="O4" s="251"/>
      <c r="P4" s="257"/>
      <c r="Q4" s="257"/>
      <c r="R4" s="257"/>
      <c r="S4" s="257"/>
      <c r="T4" s="258"/>
      <c r="U4" s="261" t="s">
        <v>62</v>
      </c>
      <c r="V4" s="262"/>
      <c r="W4" s="262"/>
      <c r="X4" s="262"/>
      <c r="Y4" s="262"/>
      <c r="Z4" s="262"/>
      <c r="AA4" s="262"/>
      <c r="AB4" s="251"/>
      <c r="AC4" s="251"/>
      <c r="AD4" s="251"/>
      <c r="AE4" s="251"/>
      <c r="AF4" s="251"/>
      <c r="AG4" s="251"/>
      <c r="AH4" s="251"/>
      <c r="AI4" s="251"/>
      <c r="AJ4" s="251"/>
      <c r="AK4" s="252"/>
      <c r="AL4" s="18" t="s">
        <v>68</v>
      </c>
    </row>
    <row r="5" spans="1:38" ht="12" customHeight="1" thickBot="1">
      <c r="A5" s="236"/>
      <c r="B5" s="237"/>
      <c r="C5" s="237"/>
      <c r="D5" s="237"/>
      <c r="E5" s="237"/>
      <c r="F5" s="256"/>
      <c r="G5" s="256"/>
      <c r="H5" s="256"/>
      <c r="I5" s="256"/>
      <c r="J5" s="256"/>
      <c r="K5" s="256"/>
      <c r="L5" s="256"/>
      <c r="M5" s="256"/>
      <c r="N5" s="253"/>
      <c r="O5" s="253"/>
      <c r="P5" s="259"/>
      <c r="Q5" s="259"/>
      <c r="R5" s="259"/>
      <c r="S5" s="259"/>
      <c r="T5" s="260"/>
      <c r="U5" s="263"/>
      <c r="V5" s="264"/>
      <c r="W5" s="264"/>
      <c r="X5" s="264"/>
      <c r="Y5" s="264"/>
      <c r="Z5" s="264"/>
      <c r="AA5" s="264"/>
      <c r="AB5" s="253"/>
      <c r="AC5" s="253"/>
      <c r="AD5" s="253"/>
      <c r="AE5" s="253"/>
      <c r="AF5" s="253"/>
      <c r="AG5" s="253"/>
      <c r="AH5" s="253"/>
      <c r="AI5" s="253"/>
      <c r="AJ5" s="253"/>
      <c r="AK5" s="254"/>
      <c r="AL5" s="18" t="s">
        <v>69</v>
      </c>
    </row>
    <row r="6" spans="1:38" ht="20.25" customHeight="1" thickBot="1">
      <c r="A6" s="243" t="s">
        <v>1</v>
      </c>
      <c r="B6" s="240"/>
      <c r="C6" s="240"/>
      <c r="D6" s="240"/>
      <c r="E6" s="244"/>
      <c r="F6" s="20"/>
      <c r="G6" s="245" t="s">
        <v>70</v>
      </c>
      <c r="H6" s="246"/>
      <c r="I6" s="246"/>
      <c r="J6" s="246"/>
      <c r="K6" s="247"/>
      <c r="L6" s="20"/>
      <c r="M6" s="245" t="s">
        <v>71</v>
      </c>
      <c r="N6" s="246"/>
      <c r="O6" s="246"/>
      <c r="P6" s="246"/>
      <c r="Q6" s="247"/>
      <c r="R6" s="20"/>
      <c r="S6" s="248" t="s">
        <v>72</v>
      </c>
      <c r="T6" s="249"/>
      <c r="U6" s="249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32" t="s">
        <v>67</v>
      </c>
      <c r="AH6" s="33"/>
      <c r="AI6" s="33"/>
      <c r="AJ6" s="33"/>
      <c r="AK6" s="34"/>
      <c r="AL6" s="18" t="s">
        <v>73</v>
      </c>
    </row>
    <row r="7" spans="1:38" ht="26.25" customHeight="1" thickBot="1">
      <c r="A7" s="276" t="s">
        <v>74</v>
      </c>
      <c r="B7" s="277"/>
      <c r="C7" s="277"/>
      <c r="D7" s="277"/>
      <c r="E7" s="278"/>
      <c r="F7" s="279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1"/>
      <c r="AL7" s="18" t="s">
        <v>75</v>
      </c>
    </row>
    <row r="8" spans="1:38" ht="35.1" customHeight="1" thickBot="1">
      <c r="A8" s="221" t="s">
        <v>4</v>
      </c>
      <c r="B8" s="222"/>
      <c r="C8" s="222"/>
      <c r="D8" s="222"/>
      <c r="E8" s="222"/>
      <c r="F8" s="223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5"/>
      <c r="AL8" s="18" t="s">
        <v>77</v>
      </c>
    </row>
    <row r="9" spans="1:38" ht="15" customHeight="1">
      <c r="A9" s="226" t="s">
        <v>5</v>
      </c>
      <c r="B9" s="227"/>
      <c r="C9" s="227"/>
      <c r="D9" s="227"/>
      <c r="E9" s="227"/>
      <c r="F9" s="231" t="s">
        <v>78</v>
      </c>
      <c r="G9" s="231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3" t="s">
        <v>79</v>
      </c>
      <c r="V9" s="233"/>
      <c r="W9" s="233"/>
      <c r="X9" s="233"/>
      <c r="Y9" s="232"/>
      <c r="Z9" s="232"/>
      <c r="AA9" s="232"/>
      <c r="AB9" s="232"/>
      <c r="AC9" s="232"/>
      <c r="AD9" s="232"/>
      <c r="AE9" s="232"/>
      <c r="AF9" s="232"/>
      <c r="AG9" s="29" t="s">
        <v>76</v>
      </c>
      <c r="AH9" s="39"/>
      <c r="AI9" s="40" t="s">
        <v>6</v>
      </c>
      <c r="AJ9" s="30"/>
      <c r="AK9" s="35"/>
      <c r="AL9" s="18" t="s">
        <v>80</v>
      </c>
    </row>
    <row r="10" spans="1:38" ht="15" customHeight="1">
      <c r="A10" s="228"/>
      <c r="B10" s="229"/>
      <c r="C10" s="229"/>
      <c r="D10" s="229"/>
      <c r="E10" s="229"/>
      <c r="F10" s="89" t="s">
        <v>78</v>
      </c>
      <c r="G10" s="89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78" t="s">
        <v>79</v>
      </c>
      <c r="V10" s="78"/>
      <c r="W10" s="78"/>
      <c r="X10" s="78"/>
      <c r="Y10" s="216"/>
      <c r="Z10" s="216"/>
      <c r="AA10" s="216"/>
      <c r="AB10" s="216"/>
      <c r="AC10" s="216"/>
      <c r="AD10" s="216"/>
      <c r="AE10" s="216"/>
      <c r="AF10" s="216"/>
      <c r="AG10" s="31" t="s">
        <v>76</v>
      </c>
      <c r="AH10" s="41"/>
      <c r="AI10" s="42" t="s">
        <v>6</v>
      </c>
      <c r="AJ10" s="43"/>
      <c r="AK10" s="44"/>
    </row>
    <row r="11" spans="1:38" ht="15" customHeight="1">
      <c r="A11" s="228"/>
      <c r="B11" s="229"/>
      <c r="C11" s="229"/>
      <c r="D11" s="229"/>
      <c r="E11" s="229"/>
      <c r="F11" s="89" t="s">
        <v>78</v>
      </c>
      <c r="G11" s="89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78" t="s">
        <v>79</v>
      </c>
      <c r="V11" s="78"/>
      <c r="W11" s="78"/>
      <c r="X11" s="78"/>
      <c r="Y11" s="216"/>
      <c r="Z11" s="216"/>
      <c r="AA11" s="216"/>
      <c r="AB11" s="216"/>
      <c r="AC11" s="216"/>
      <c r="AD11" s="216"/>
      <c r="AE11" s="216"/>
      <c r="AF11" s="216"/>
      <c r="AG11" s="31" t="s">
        <v>76</v>
      </c>
      <c r="AH11" s="41"/>
      <c r="AI11" s="42" t="s">
        <v>6</v>
      </c>
      <c r="AJ11" s="43"/>
      <c r="AK11" s="44"/>
    </row>
    <row r="12" spans="1:38" ht="15" customHeight="1">
      <c r="A12" s="228"/>
      <c r="B12" s="229"/>
      <c r="C12" s="229"/>
      <c r="D12" s="229"/>
      <c r="E12" s="229"/>
      <c r="F12" s="89" t="s">
        <v>78</v>
      </c>
      <c r="G12" s="89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78" t="s">
        <v>79</v>
      </c>
      <c r="V12" s="78"/>
      <c r="W12" s="78"/>
      <c r="X12" s="78"/>
      <c r="Y12" s="216"/>
      <c r="Z12" s="216"/>
      <c r="AA12" s="216"/>
      <c r="AB12" s="216"/>
      <c r="AC12" s="216"/>
      <c r="AD12" s="216"/>
      <c r="AE12" s="216"/>
      <c r="AF12" s="216"/>
      <c r="AG12" s="31" t="s">
        <v>76</v>
      </c>
      <c r="AH12" s="41"/>
      <c r="AI12" s="42" t="s">
        <v>6</v>
      </c>
      <c r="AJ12" s="43"/>
      <c r="AK12" s="44"/>
    </row>
    <row r="13" spans="1:38" ht="15" customHeight="1" thickBot="1">
      <c r="A13" s="274"/>
      <c r="B13" s="275"/>
      <c r="C13" s="275"/>
      <c r="D13" s="275"/>
      <c r="E13" s="275"/>
      <c r="F13" s="218" t="s">
        <v>78</v>
      </c>
      <c r="G13" s="218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20" t="s">
        <v>79</v>
      </c>
      <c r="V13" s="220"/>
      <c r="W13" s="220"/>
      <c r="X13" s="220"/>
      <c r="Y13" s="219"/>
      <c r="Z13" s="219"/>
      <c r="AA13" s="219"/>
      <c r="AB13" s="219"/>
      <c r="AC13" s="219"/>
      <c r="AD13" s="219"/>
      <c r="AE13" s="219"/>
      <c r="AF13" s="219"/>
      <c r="AG13" s="45" t="s">
        <v>76</v>
      </c>
      <c r="AH13" s="46"/>
      <c r="AI13" s="36" t="s">
        <v>6</v>
      </c>
      <c r="AJ13" s="37"/>
      <c r="AK13" s="38"/>
    </row>
    <row r="14" spans="1:38" ht="24" customHeight="1">
      <c r="A14" s="104" t="s">
        <v>81</v>
      </c>
      <c r="B14" s="107" t="s">
        <v>82</v>
      </c>
      <c r="C14" s="108"/>
      <c r="D14" s="108"/>
      <c r="E14" s="109"/>
      <c r="F14" s="110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2"/>
    </row>
    <row r="15" spans="1:38" ht="16.5" customHeight="1">
      <c r="A15" s="105"/>
      <c r="B15" s="113" t="s">
        <v>7</v>
      </c>
      <c r="C15" s="87"/>
      <c r="D15" s="87"/>
      <c r="E15" s="87"/>
      <c r="F15" s="87"/>
      <c r="G15" s="87"/>
      <c r="H15" s="87"/>
      <c r="I15" s="87"/>
      <c r="J15" s="114"/>
      <c r="K15" s="87" t="s">
        <v>83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118" t="s">
        <v>3</v>
      </c>
      <c r="AJ15" s="118"/>
      <c r="AK15" s="119"/>
    </row>
    <row r="16" spans="1:38" ht="16.5" customHeight="1">
      <c r="A16" s="105"/>
      <c r="B16" s="115" t="s">
        <v>84</v>
      </c>
      <c r="C16" s="186"/>
      <c r="D16" s="187"/>
      <c r="E16" s="187"/>
      <c r="F16" s="187"/>
      <c r="G16" s="187"/>
      <c r="H16" s="187"/>
      <c r="I16" s="187"/>
      <c r="J16" s="188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90"/>
      <c r="AI16" s="182"/>
      <c r="AJ16" s="182"/>
      <c r="AK16" s="183"/>
    </row>
    <row r="17" spans="1:37" ht="16.5" customHeight="1">
      <c r="A17" s="105"/>
      <c r="B17" s="116"/>
      <c r="C17" s="191"/>
      <c r="D17" s="192"/>
      <c r="E17" s="192"/>
      <c r="F17" s="192"/>
      <c r="G17" s="192"/>
      <c r="H17" s="192"/>
      <c r="I17" s="192"/>
      <c r="J17" s="193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5"/>
      <c r="AI17" s="184"/>
      <c r="AJ17" s="184"/>
      <c r="AK17" s="185"/>
    </row>
    <row r="18" spans="1:37" ht="16.5" customHeight="1">
      <c r="A18" s="105"/>
      <c r="B18" s="116"/>
      <c r="C18" s="191"/>
      <c r="D18" s="192"/>
      <c r="E18" s="192"/>
      <c r="F18" s="192"/>
      <c r="G18" s="192"/>
      <c r="H18" s="192"/>
      <c r="I18" s="192"/>
      <c r="J18" s="193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5"/>
      <c r="AI18" s="184"/>
      <c r="AJ18" s="184"/>
      <c r="AK18" s="185"/>
    </row>
    <row r="19" spans="1:37" ht="16.5" customHeight="1">
      <c r="A19" s="105"/>
      <c r="B19" s="116"/>
      <c r="C19" s="191"/>
      <c r="D19" s="192"/>
      <c r="E19" s="192"/>
      <c r="F19" s="192"/>
      <c r="G19" s="192"/>
      <c r="H19" s="192"/>
      <c r="I19" s="192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5"/>
      <c r="AI19" s="184"/>
      <c r="AJ19" s="184"/>
      <c r="AK19" s="185"/>
    </row>
    <row r="20" spans="1:37" ht="16.5" customHeight="1">
      <c r="A20" s="105"/>
      <c r="B20" s="116"/>
      <c r="C20" s="191"/>
      <c r="D20" s="192"/>
      <c r="E20" s="192"/>
      <c r="F20" s="192"/>
      <c r="G20" s="192"/>
      <c r="H20" s="192"/>
      <c r="I20" s="192"/>
      <c r="J20" s="193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5"/>
      <c r="AI20" s="184"/>
      <c r="AJ20" s="184"/>
      <c r="AK20" s="185"/>
    </row>
    <row r="21" spans="1:37" ht="16.5" customHeight="1">
      <c r="A21" s="105"/>
      <c r="B21" s="116"/>
      <c r="C21" s="191"/>
      <c r="D21" s="192"/>
      <c r="E21" s="192"/>
      <c r="F21" s="192"/>
      <c r="G21" s="192"/>
      <c r="H21" s="192"/>
      <c r="I21" s="192"/>
      <c r="J21" s="193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5"/>
      <c r="AI21" s="184"/>
      <c r="AJ21" s="184"/>
      <c r="AK21" s="185"/>
    </row>
    <row r="22" spans="1:37" ht="16.5" customHeight="1">
      <c r="A22" s="105"/>
      <c r="B22" s="116"/>
      <c r="C22" s="191"/>
      <c r="D22" s="192"/>
      <c r="E22" s="192"/>
      <c r="F22" s="192"/>
      <c r="G22" s="192"/>
      <c r="H22" s="192"/>
      <c r="I22" s="192"/>
      <c r="J22" s="193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5"/>
      <c r="AI22" s="184"/>
      <c r="AJ22" s="184"/>
      <c r="AK22" s="185"/>
    </row>
    <row r="23" spans="1:37" ht="16.5" customHeight="1">
      <c r="A23" s="105"/>
      <c r="B23" s="116"/>
      <c r="C23" s="191"/>
      <c r="D23" s="192"/>
      <c r="E23" s="192"/>
      <c r="F23" s="192"/>
      <c r="G23" s="192"/>
      <c r="H23" s="192"/>
      <c r="I23" s="192"/>
      <c r="J23" s="193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5"/>
      <c r="AI23" s="184"/>
      <c r="AJ23" s="184"/>
      <c r="AK23" s="185"/>
    </row>
    <row r="24" spans="1:37" ht="16.5" customHeight="1">
      <c r="A24" s="105"/>
      <c r="B24" s="116"/>
      <c r="C24" s="191"/>
      <c r="D24" s="192"/>
      <c r="E24" s="192"/>
      <c r="F24" s="192"/>
      <c r="G24" s="192"/>
      <c r="H24" s="192"/>
      <c r="I24" s="192"/>
      <c r="J24" s="193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5"/>
      <c r="AI24" s="184"/>
      <c r="AJ24" s="184"/>
      <c r="AK24" s="185"/>
    </row>
    <row r="25" spans="1:37" ht="16.5" customHeight="1">
      <c r="A25" s="105"/>
      <c r="B25" s="116"/>
      <c r="C25" s="196"/>
      <c r="D25" s="197"/>
      <c r="E25" s="197"/>
      <c r="F25" s="197"/>
      <c r="G25" s="197"/>
      <c r="H25" s="197"/>
      <c r="I25" s="197"/>
      <c r="J25" s="198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200"/>
      <c r="AI25" s="201"/>
      <c r="AJ25" s="201"/>
      <c r="AK25" s="202"/>
    </row>
    <row r="26" spans="1:37" ht="16.5" customHeight="1">
      <c r="A26" s="105"/>
      <c r="B26" s="115" t="s">
        <v>85</v>
      </c>
      <c r="C26" s="186"/>
      <c r="D26" s="187"/>
      <c r="E26" s="187"/>
      <c r="F26" s="187"/>
      <c r="G26" s="187"/>
      <c r="H26" s="187"/>
      <c r="I26" s="187"/>
      <c r="J26" s="188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90"/>
      <c r="AI26" s="182"/>
      <c r="AJ26" s="182"/>
      <c r="AK26" s="183"/>
    </row>
    <row r="27" spans="1:37" ht="16.5" customHeight="1">
      <c r="A27" s="105"/>
      <c r="B27" s="116"/>
      <c r="C27" s="191"/>
      <c r="D27" s="192"/>
      <c r="E27" s="192"/>
      <c r="F27" s="192"/>
      <c r="G27" s="192"/>
      <c r="H27" s="192"/>
      <c r="I27" s="192"/>
      <c r="J27" s="193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5"/>
      <c r="AI27" s="184"/>
      <c r="AJ27" s="184"/>
      <c r="AK27" s="185"/>
    </row>
    <row r="28" spans="1:37" ht="16.5" customHeight="1">
      <c r="A28" s="105"/>
      <c r="B28" s="116"/>
      <c r="C28" s="191"/>
      <c r="D28" s="192"/>
      <c r="E28" s="192"/>
      <c r="F28" s="192"/>
      <c r="G28" s="192"/>
      <c r="H28" s="192"/>
      <c r="I28" s="192"/>
      <c r="J28" s="193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5"/>
      <c r="AI28" s="184"/>
      <c r="AJ28" s="184"/>
      <c r="AK28" s="185"/>
    </row>
    <row r="29" spans="1:37" ht="16.5" customHeight="1">
      <c r="A29" s="105"/>
      <c r="B29" s="116"/>
      <c r="C29" s="191"/>
      <c r="D29" s="192"/>
      <c r="E29" s="192"/>
      <c r="F29" s="192"/>
      <c r="G29" s="192"/>
      <c r="H29" s="192"/>
      <c r="I29" s="192"/>
      <c r="J29" s="193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5"/>
      <c r="AI29" s="184"/>
      <c r="AJ29" s="184"/>
      <c r="AK29" s="185"/>
    </row>
    <row r="30" spans="1:37" ht="16.5" customHeight="1">
      <c r="A30" s="105"/>
      <c r="B30" s="116"/>
      <c r="C30" s="191"/>
      <c r="D30" s="192"/>
      <c r="E30" s="192"/>
      <c r="F30" s="192"/>
      <c r="G30" s="192"/>
      <c r="H30" s="192"/>
      <c r="I30" s="192"/>
      <c r="J30" s="193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5"/>
      <c r="AI30" s="184"/>
      <c r="AJ30" s="184"/>
      <c r="AK30" s="185"/>
    </row>
    <row r="31" spans="1:37" ht="16.5" customHeight="1">
      <c r="A31" s="105"/>
      <c r="B31" s="116"/>
      <c r="C31" s="191"/>
      <c r="D31" s="192"/>
      <c r="E31" s="192"/>
      <c r="F31" s="192"/>
      <c r="G31" s="192"/>
      <c r="H31" s="192"/>
      <c r="I31" s="192"/>
      <c r="J31" s="193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5"/>
      <c r="AI31" s="184"/>
      <c r="AJ31" s="184"/>
      <c r="AK31" s="185"/>
    </row>
    <row r="32" spans="1:37" ht="16.5" customHeight="1">
      <c r="A32" s="105"/>
      <c r="B32" s="116"/>
      <c r="C32" s="191"/>
      <c r="D32" s="192"/>
      <c r="E32" s="192"/>
      <c r="F32" s="192"/>
      <c r="G32" s="192"/>
      <c r="H32" s="192"/>
      <c r="I32" s="192"/>
      <c r="J32" s="193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5"/>
      <c r="AI32" s="184"/>
      <c r="AJ32" s="184"/>
      <c r="AK32" s="185"/>
    </row>
    <row r="33" spans="1:39" ht="16.5" customHeight="1">
      <c r="A33" s="105"/>
      <c r="B33" s="116"/>
      <c r="C33" s="191"/>
      <c r="D33" s="192"/>
      <c r="E33" s="192"/>
      <c r="F33" s="192"/>
      <c r="G33" s="192"/>
      <c r="H33" s="192"/>
      <c r="I33" s="192"/>
      <c r="J33" s="193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5"/>
      <c r="AI33" s="184"/>
      <c r="AJ33" s="184"/>
      <c r="AK33" s="185"/>
    </row>
    <row r="34" spans="1:39" ht="16.5" customHeight="1">
      <c r="A34" s="105"/>
      <c r="B34" s="116"/>
      <c r="C34" s="191"/>
      <c r="D34" s="192"/>
      <c r="E34" s="192"/>
      <c r="F34" s="192"/>
      <c r="G34" s="192"/>
      <c r="H34" s="192"/>
      <c r="I34" s="192"/>
      <c r="J34" s="193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5"/>
      <c r="AI34" s="184"/>
      <c r="AJ34" s="184"/>
      <c r="AK34" s="185"/>
    </row>
    <row r="35" spans="1:39" ht="16.5" customHeight="1">
      <c r="A35" s="105"/>
      <c r="B35" s="117"/>
      <c r="C35" s="196"/>
      <c r="D35" s="197"/>
      <c r="E35" s="197"/>
      <c r="F35" s="197"/>
      <c r="G35" s="197"/>
      <c r="H35" s="197"/>
      <c r="I35" s="197"/>
      <c r="J35" s="198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200"/>
      <c r="AI35" s="201"/>
      <c r="AJ35" s="201"/>
      <c r="AK35" s="202"/>
    </row>
    <row r="36" spans="1:39" ht="16.5" customHeight="1">
      <c r="A36" s="105"/>
      <c r="B36" s="164" t="s">
        <v>8</v>
      </c>
      <c r="C36" s="165"/>
      <c r="D36" s="165"/>
      <c r="E36" s="165"/>
      <c r="F36" s="165"/>
      <c r="G36" s="165"/>
      <c r="H36" s="165"/>
      <c r="I36" s="165"/>
      <c r="J36" s="166"/>
      <c r="K36" s="22"/>
      <c r="L36" s="167" t="s">
        <v>86</v>
      </c>
      <c r="M36" s="168"/>
      <c r="N36" s="168"/>
      <c r="O36" s="168"/>
      <c r="P36" s="22"/>
      <c r="Q36" s="164" t="s">
        <v>87</v>
      </c>
      <c r="R36" s="165"/>
      <c r="S36" s="165"/>
      <c r="T36" s="165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70"/>
      <c r="AJ36" s="170"/>
      <c r="AK36" s="171"/>
    </row>
    <row r="37" spans="1:39" ht="16.5" customHeight="1">
      <c r="A37" s="105"/>
      <c r="B37" s="172" t="s">
        <v>88</v>
      </c>
      <c r="C37" s="76"/>
      <c r="D37" s="76"/>
      <c r="E37" s="76"/>
      <c r="F37" s="76"/>
      <c r="G37" s="76"/>
      <c r="H37" s="76"/>
      <c r="I37" s="76"/>
      <c r="J37" s="77"/>
      <c r="K37" s="174"/>
      <c r="L37" s="175"/>
      <c r="M37" s="176"/>
      <c r="N37" s="177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273"/>
      <c r="AI37" s="182"/>
      <c r="AJ37" s="182"/>
      <c r="AK37" s="183"/>
    </row>
    <row r="38" spans="1:39" ht="16.5" customHeight="1">
      <c r="A38" s="105"/>
      <c r="B38" s="173"/>
      <c r="C38" s="78"/>
      <c r="D38" s="78"/>
      <c r="E38" s="78"/>
      <c r="F38" s="78"/>
      <c r="G38" s="78"/>
      <c r="H38" s="78"/>
      <c r="I38" s="78"/>
      <c r="J38" s="79"/>
      <c r="K38" s="149"/>
      <c r="L38" s="150"/>
      <c r="M38" s="151"/>
      <c r="N38" s="152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266"/>
      <c r="AI38" s="184"/>
      <c r="AJ38" s="184"/>
      <c r="AK38" s="185"/>
    </row>
    <row r="39" spans="1:39" ht="16.5" customHeight="1">
      <c r="A39" s="105"/>
      <c r="B39" s="173"/>
      <c r="C39" s="78"/>
      <c r="D39" s="78"/>
      <c r="E39" s="78"/>
      <c r="F39" s="78"/>
      <c r="G39" s="78"/>
      <c r="H39" s="78"/>
      <c r="I39" s="78"/>
      <c r="J39" s="79"/>
      <c r="K39" s="149"/>
      <c r="L39" s="150"/>
      <c r="M39" s="151"/>
      <c r="N39" s="152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266"/>
      <c r="AI39" s="184"/>
      <c r="AJ39" s="184"/>
      <c r="AK39" s="185"/>
    </row>
    <row r="40" spans="1:39" ht="16.5" customHeight="1">
      <c r="A40" s="105"/>
      <c r="B40" s="265"/>
      <c r="C40" s="80"/>
      <c r="D40" s="80"/>
      <c r="E40" s="80"/>
      <c r="F40" s="80"/>
      <c r="G40" s="80"/>
      <c r="H40" s="80"/>
      <c r="I40" s="80"/>
      <c r="J40" s="81"/>
      <c r="K40" s="267"/>
      <c r="L40" s="268"/>
      <c r="M40" s="269"/>
      <c r="N40" s="270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2"/>
      <c r="AI40" s="201"/>
      <c r="AJ40" s="201"/>
      <c r="AK40" s="202"/>
    </row>
    <row r="41" spans="1:39" ht="16.5" customHeight="1">
      <c r="A41" s="105"/>
      <c r="B41" s="265" t="s">
        <v>89</v>
      </c>
      <c r="C41" s="80"/>
      <c r="D41" s="80"/>
      <c r="E41" s="80"/>
      <c r="F41" s="80"/>
      <c r="G41" s="135">
        <f>SUM(N41,T41,Z41,AF41)</f>
        <v>0</v>
      </c>
      <c r="H41" s="135"/>
      <c r="I41" s="135"/>
      <c r="J41" s="136"/>
      <c r="K41" s="113" t="s">
        <v>84</v>
      </c>
      <c r="L41" s="128"/>
      <c r="M41" s="128"/>
      <c r="N41" s="129">
        <f>SUM(AI16:AK25)</f>
        <v>0</v>
      </c>
      <c r="O41" s="129"/>
      <c r="P41" s="130"/>
      <c r="Q41" s="113" t="s">
        <v>85</v>
      </c>
      <c r="R41" s="128"/>
      <c r="S41" s="128"/>
      <c r="T41" s="129">
        <f>SUM(AI26:AK35)</f>
        <v>0</v>
      </c>
      <c r="U41" s="129"/>
      <c r="V41" s="130"/>
      <c r="W41" s="113" t="s">
        <v>90</v>
      </c>
      <c r="X41" s="128"/>
      <c r="Y41" s="128"/>
      <c r="Z41" s="129">
        <f>AI36</f>
        <v>0</v>
      </c>
      <c r="AA41" s="129"/>
      <c r="AB41" s="130"/>
      <c r="AC41" s="128" t="s">
        <v>91</v>
      </c>
      <c r="AD41" s="128"/>
      <c r="AE41" s="128"/>
      <c r="AF41" s="129">
        <f>SUM(AI37:AK40)</f>
        <v>0</v>
      </c>
      <c r="AG41" s="129"/>
      <c r="AH41" s="129"/>
      <c r="AI41" s="47"/>
      <c r="AJ41" s="47"/>
      <c r="AK41" s="48"/>
    </row>
    <row r="42" spans="1:39" ht="16.5" customHeight="1">
      <c r="A42" s="105"/>
      <c r="B42" s="76" t="s">
        <v>92</v>
      </c>
      <c r="C42" s="76"/>
      <c r="D42" s="76"/>
      <c r="E42" s="76"/>
      <c r="F42" s="76"/>
      <c r="G42" s="76"/>
      <c r="H42" s="76"/>
      <c r="I42" s="76"/>
      <c r="J42" s="77"/>
      <c r="K42" s="82" t="s">
        <v>93</v>
      </c>
      <c r="L42" s="83"/>
      <c r="M42" s="83"/>
      <c r="N42" s="49"/>
      <c r="O42" s="50"/>
      <c r="P42" s="51"/>
      <c r="Q42" s="51"/>
      <c r="R42" s="51"/>
      <c r="S42" s="51"/>
      <c r="T42" s="51"/>
      <c r="U42" s="51"/>
      <c r="V42" s="52"/>
      <c r="W42" s="52"/>
      <c r="X42" s="52"/>
      <c r="Y42" s="84"/>
      <c r="Z42" s="84"/>
      <c r="AA42" s="84"/>
      <c r="AB42" s="85"/>
      <c r="AC42" s="86" t="s">
        <v>9</v>
      </c>
      <c r="AD42" s="87"/>
      <c r="AE42" s="87"/>
      <c r="AF42" s="87"/>
      <c r="AG42" s="92" t="s">
        <v>97</v>
      </c>
      <c r="AH42" s="92"/>
      <c r="AI42" s="92"/>
      <c r="AJ42" s="92"/>
      <c r="AK42" s="93"/>
    </row>
    <row r="43" spans="1:39" ht="16.5" customHeight="1">
      <c r="A43" s="105"/>
      <c r="B43" s="78"/>
      <c r="C43" s="78"/>
      <c r="D43" s="78"/>
      <c r="E43" s="78"/>
      <c r="F43" s="78"/>
      <c r="G43" s="78"/>
      <c r="H43" s="78"/>
      <c r="I43" s="78"/>
      <c r="J43" s="79"/>
      <c r="K43" s="98" t="s">
        <v>94</v>
      </c>
      <c r="L43" s="99"/>
      <c r="M43" s="99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53" t="s">
        <v>95</v>
      </c>
      <c r="Y43" s="101"/>
      <c r="Z43" s="101"/>
      <c r="AA43" s="101"/>
      <c r="AB43" s="102"/>
      <c r="AC43" s="88"/>
      <c r="AD43" s="89"/>
      <c r="AE43" s="89"/>
      <c r="AF43" s="89"/>
      <c r="AG43" s="94"/>
      <c r="AH43" s="94"/>
      <c r="AI43" s="94"/>
      <c r="AJ43" s="94"/>
      <c r="AK43" s="95"/>
    </row>
    <row r="44" spans="1:39" ht="16.5" customHeight="1" thickBot="1">
      <c r="A44" s="106"/>
      <c r="B44" s="80"/>
      <c r="C44" s="80"/>
      <c r="D44" s="80"/>
      <c r="E44" s="80"/>
      <c r="F44" s="80"/>
      <c r="G44" s="80"/>
      <c r="H44" s="80"/>
      <c r="I44" s="80"/>
      <c r="J44" s="81"/>
      <c r="K44" s="54" t="s">
        <v>96</v>
      </c>
      <c r="L44" s="55"/>
      <c r="M44" s="55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56" t="s">
        <v>95</v>
      </c>
      <c r="AC44" s="90"/>
      <c r="AD44" s="91"/>
      <c r="AE44" s="91"/>
      <c r="AF44" s="91"/>
      <c r="AG44" s="96"/>
      <c r="AH44" s="96"/>
      <c r="AI44" s="96"/>
      <c r="AJ44" s="96"/>
      <c r="AK44" s="97"/>
    </row>
    <row r="45" spans="1:39" ht="25.5" customHeight="1" thickBot="1">
      <c r="A45" s="67" t="s">
        <v>60</v>
      </c>
      <c r="B45" s="68"/>
      <c r="C45" s="68"/>
      <c r="D45" s="68"/>
      <c r="E45" s="68"/>
      <c r="F45" s="68"/>
      <c r="G45" s="69"/>
      <c r="H45" s="73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5"/>
      <c r="AL45" s="24"/>
      <c r="AM45" s="25"/>
    </row>
    <row r="46" spans="1:39" ht="30" customHeight="1" thickBot="1">
      <c r="A46" s="67" t="s">
        <v>63</v>
      </c>
      <c r="B46" s="68"/>
      <c r="C46" s="68"/>
      <c r="D46" s="68"/>
      <c r="E46" s="68"/>
      <c r="F46" s="68"/>
      <c r="G46" s="69"/>
      <c r="H46" s="70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/>
    </row>
    <row r="47" spans="1:39" ht="18" customHeight="1">
      <c r="A47" s="23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19"/>
      <c r="AC47" s="19"/>
      <c r="AD47" s="19"/>
      <c r="AE47" s="19"/>
      <c r="AF47" s="19"/>
      <c r="AG47" s="19"/>
      <c r="AH47" s="19"/>
      <c r="AI47" s="19"/>
      <c r="AJ47" s="19"/>
      <c r="AK47" s="19"/>
    </row>
  </sheetData>
  <mergeCells count="146">
    <mergeCell ref="A4:E5"/>
    <mergeCell ref="A2:AK2"/>
    <mergeCell ref="A7:E7"/>
    <mergeCell ref="F7:AK7"/>
    <mergeCell ref="A6:E6"/>
    <mergeCell ref="G6:K6"/>
    <mergeCell ref="M6:Q6"/>
    <mergeCell ref="S6:U6"/>
    <mergeCell ref="V6:AF6"/>
    <mergeCell ref="AB4:AK5"/>
    <mergeCell ref="F4:M5"/>
    <mergeCell ref="N4:O5"/>
    <mergeCell ref="P4:T5"/>
    <mergeCell ref="U4:AA5"/>
    <mergeCell ref="A8:E8"/>
    <mergeCell ref="F8:AK8"/>
    <mergeCell ref="A9:E13"/>
    <mergeCell ref="F9:G9"/>
    <mergeCell ref="H9:T9"/>
    <mergeCell ref="U9:X9"/>
    <mergeCell ref="Y9:AF9"/>
    <mergeCell ref="F10:G10"/>
    <mergeCell ref="H10:T10"/>
    <mergeCell ref="U10:X10"/>
    <mergeCell ref="Y10:AF10"/>
    <mergeCell ref="F11:G11"/>
    <mergeCell ref="H11:T11"/>
    <mergeCell ref="U11:X11"/>
    <mergeCell ref="Y11:AF11"/>
    <mergeCell ref="F12:G12"/>
    <mergeCell ref="H12:T12"/>
    <mergeCell ref="U12:X12"/>
    <mergeCell ref="Y12:AF12"/>
    <mergeCell ref="F13:G13"/>
    <mergeCell ref="H13:T13"/>
    <mergeCell ref="U13:X13"/>
    <mergeCell ref="Y13:AF13"/>
    <mergeCell ref="AI19:AK19"/>
    <mergeCell ref="C20:J20"/>
    <mergeCell ref="K20:AH20"/>
    <mergeCell ref="AI20:AK20"/>
    <mergeCell ref="B16:B25"/>
    <mergeCell ref="C16:J16"/>
    <mergeCell ref="K16:AH16"/>
    <mergeCell ref="AI16:AK16"/>
    <mergeCell ref="C17:J17"/>
    <mergeCell ref="K17:AH17"/>
    <mergeCell ref="AI17:AK17"/>
    <mergeCell ref="C18:J18"/>
    <mergeCell ref="K18:AH18"/>
    <mergeCell ref="AI18:AK18"/>
    <mergeCell ref="C23:J23"/>
    <mergeCell ref="K23:AH23"/>
    <mergeCell ref="AI23:AK23"/>
    <mergeCell ref="C24:J24"/>
    <mergeCell ref="K24:AH24"/>
    <mergeCell ref="AI24:AK24"/>
    <mergeCell ref="C21:J21"/>
    <mergeCell ref="K21:AH21"/>
    <mergeCell ref="AI21:AK21"/>
    <mergeCell ref="C22:J22"/>
    <mergeCell ref="K22:AH22"/>
    <mergeCell ref="AI22:AK22"/>
    <mergeCell ref="C25:J25"/>
    <mergeCell ref="K25:AH25"/>
    <mergeCell ref="AI25:AK25"/>
    <mergeCell ref="B26:B35"/>
    <mergeCell ref="C26:J26"/>
    <mergeCell ref="K26:AH26"/>
    <mergeCell ref="AI26:AK26"/>
    <mergeCell ref="C27:J27"/>
    <mergeCell ref="K27:AH27"/>
    <mergeCell ref="AI27:AK27"/>
    <mergeCell ref="C30:J30"/>
    <mergeCell ref="K30:AH30"/>
    <mergeCell ref="AI30:AK30"/>
    <mergeCell ref="C31:J31"/>
    <mergeCell ref="K31:AH31"/>
    <mergeCell ref="AI31:AK31"/>
    <mergeCell ref="C28:J28"/>
    <mergeCell ref="K28:AH28"/>
    <mergeCell ref="AI28:AK28"/>
    <mergeCell ref="C29:J29"/>
    <mergeCell ref="K29:AH29"/>
    <mergeCell ref="AI29:AK29"/>
    <mergeCell ref="C34:J34"/>
    <mergeCell ref="K34:AH34"/>
    <mergeCell ref="AI34:AK34"/>
    <mergeCell ref="C35:J35"/>
    <mergeCell ref="K35:AH35"/>
    <mergeCell ref="AI35:AK35"/>
    <mergeCell ref="C32:J32"/>
    <mergeCell ref="K32:AH32"/>
    <mergeCell ref="AI32:AK32"/>
    <mergeCell ref="C33:J33"/>
    <mergeCell ref="K33:AH33"/>
    <mergeCell ref="AI33:AK33"/>
    <mergeCell ref="B36:J36"/>
    <mergeCell ref="L36:O36"/>
    <mergeCell ref="Q36:T36"/>
    <mergeCell ref="U36:AH36"/>
    <mergeCell ref="AI36:AK36"/>
    <mergeCell ref="B37:J40"/>
    <mergeCell ref="K37:M37"/>
    <mergeCell ref="N37:AH37"/>
    <mergeCell ref="AI37:AK37"/>
    <mergeCell ref="K38:M38"/>
    <mergeCell ref="K43:M43"/>
    <mergeCell ref="B41:F41"/>
    <mergeCell ref="G41:J41"/>
    <mergeCell ref="K41:M41"/>
    <mergeCell ref="N41:P41"/>
    <mergeCell ref="Q41:S41"/>
    <mergeCell ref="T41:V41"/>
    <mergeCell ref="N38:AH38"/>
    <mergeCell ref="AI38:AK38"/>
    <mergeCell ref="K39:M39"/>
    <mergeCell ref="N39:AH39"/>
    <mergeCell ref="AI39:AK39"/>
    <mergeCell ref="K40:M40"/>
    <mergeCell ref="N40:AH40"/>
    <mergeCell ref="AI40:AK40"/>
    <mergeCell ref="A46:G46"/>
    <mergeCell ref="H46:AK46"/>
    <mergeCell ref="A45:G45"/>
    <mergeCell ref="H45:AK45"/>
    <mergeCell ref="N43:W43"/>
    <mergeCell ref="Y43:AB43"/>
    <mergeCell ref="N44:AA44"/>
    <mergeCell ref="A14:A44"/>
    <mergeCell ref="B14:E14"/>
    <mergeCell ref="F14:AK14"/>
    <mergeCell ref="B15:J15"/>
    <mergeCell ref="K15:AH15"/>
    <mergeCell ref="AI15:AK15"/>
    <mergeCell ref="C19:J19"/>
    <mergeCell ref="K19:AH19"/>
    <mergeCell ref="W41:Y41"/>
    <mergeCell ref="Z41:AB41"/>
    <mergeCell ref="AC41:AE41"/>
    <mergeCell ref="AF41:AH41"/>
    <mergeCell ref="B42:J44"/>
    <mergeCell ref="K42:M42"/>
    <mergeCell ref="Y42:AB42"/>
    <mergeCell ref="AC42:AF44"/>
    <mergeCell ref="AG42:AK44"/>
  </mergeCells>
  <phoneticPr fontId="2"/>
  <conditionalFormatting sqref="H9:T13 Y9:AF13 AH9:AH13">
    <cfRule type="containsBlanks" dxfId="12" priority="12">
      <formula>LEN(TRIM(H9))=0</formula>
    </cfRule>
  </conditionalFormatting>
  <conditionalFormatting sqref="Y42:AB43 N43:W43 N44:AA44 F6 R6 L6 F7:AK8 F14:AK14 K37:AE40 AI37:AK40 C16:AK35">
    <cfRule type="containsBlanks" dxfId="11" priority="9">
      <formula>LEN(TRIM(C6))=0</formula>
    </cfRule>
  </conditionalFormatting>
  <conditionalFormatting sqref="V6:AF6">
    <cfRule type="expression" dxfId="10" priority="7">
      <formula>AND($R$6="✔",$V$6="")</formula>
    </cfRule>
  </conditionalFormatting>
  <conditionalFormatting sqref="K36 P36">
    <cfRule type="expression" dxfId="9" priority="6">
      <formula>COUNTA($K$36,$P$36)=0</formula>
    </cfRule>
  </conditionalFormatting>
  <conditionalFormatting sqref="AI36:AK36">
    <cfRule type="expression" dxfId="8" priority="5">
      <formula>AND($P$36="✔",$AI$36="")</formula>
    </cfRule>
  </conditionalFormatting>
  <dataValidations count="4">
    <dataValidation allowBlank="1" showInputMessage="1" showErrorMessage="1" prompt="様式第８号と様式第11号の備考欄の金額を足した金額をご記入ください。" sqref="Y42:AB42"/>
    <dataValidation allowBlank="1" showInputMessage="1" showErrorMessage="1" prompt="職場体験・職場見学及び企業実習先への交通費、健康診断料、補講費が必要となる場合には、別途費用が発生する旨記入してください。" sqref="N44:AA44"/>
    <dataValidation type="list" allowBlank="1" showInputMessage="1" showErrorMessage="1" sqref="P36 K36 R6 AH9:AH13 F6 L6">
      <formula1>"✔"</formula1>
    </dataValidation>
    <dataValidation type="list" allowBlank="1" showInputMessage="1" showErrorMessage="1" prompt="実施する項目を選択してください。" sqref="K37:M40">
      <formula1>"【職場見学】,【職場体験】,【職業人講話】"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76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view="pageBreakPreview" zoomScale="85" zoomScaleNormal="85" zoomScaleSheetLayoutView="85" workbookViewId="0">
      <selection activeCell="B49" sqref="B49"/>
    </sheetView>
  </sheetViews>
  <sheetFormatPr defaultRowHeight="13.5"/>
  <cols>
    <col min="1" max="1" width="27.625" style="1" customWidth="1"/>
    <col min="2" max="2" width="73.625" style="11" customWidth="1"/>
    <col min="3" max="256" width="9" style="2"/>
    <col min="257" max="257" width="27.625" style="2" customWidth="1"/>
    <col min="258" max="258" width="73.625" style="2" customWidth="1"/>
    <col min="259" max="512" width="9" style="2"/>
    <col min="513" max="513" width="27.625" style="2" customWidth="1"/>
    <col min="514" max="514" width="73.625" style="2" customWidth="1"/>
    <col min="515" max="768" width="9" style="2"/>
    <col min="769" max="769" width="27.625" style="2" customWidth="1"/>
    <col min="770" max="770" width="73.625" style="2" customWidth="1"/>
    <col min="771" max="1024" width="9" style="2"/>
    <col min="1025" max="1025" width="27.625" style="2" customWidth="1"/>
    <col min="1026" max="1026" width="73.625" style="2" customWidth="1"/>
    <col min="1027" max="1280" width="9" style="2"/>
    <col min="1281" max="1281" width="27.625" style="2" customWidth="1"/>
    <col min="1282" max="1282" width="73.625" style="2" customWidth="1"/>
    <col min="1283" max="1536" width="9" style="2"/>
    <col min="1537" max="1537" width="27.625" style="2" customWidth="1"/>
    <col min="1538" max="1538" width="73.625" style="2" customWidth="1"/>
    <col min="1539" max="1792" width="9" style="2"/>
    <col min="1793" max="1793" width="27.625" style="2" customWidth="1"/>
    <col min="1794" max="1794" width="73.625" style="2" customWidth="1"/>
    <col min="1795" max="2048" width="9" style="2"/>
    <col min="2049" max="2049" width="27.625" style="2" customWidth="1"/>
    <col min="2050" max="2050" width="73.625" style="2" customWidth="1"/>
    <col min="2051" max="2304" width="9" style="2"/>
    <col min="2305" max="2305" width="27.625" style="2" customWidth="1"/>
    <col min="2306" max="2306" width="73.625" style="2" customWidth="1"/>
    <col min="2307" max="2560" width="9" style="2"/>
    <col min="2561" max="2561" width="27.625" style="2" customWidth="1"/>
    <col min="2562" max="2562" width="73.625" style="2" customWidth="1"/>
    <col min="2563" max="2816" width="9" style="2"/>
    <col min="2817" max="2817" width="27.625" style="2" customWidth="1"/>
    <col min="2818" max="2818" width="73.625" style="2" customWidth="1"/>
    <col min="2819" max="3072" width="9" style="2"/>
    <col min="3073" max="3073" width="27.625" style="2" customWidth="1"/>
    <col min="3074" max="3074" width="73.625" style="2" customWidth="1"/>
    <col min="3075" max="3328" width="9" style="2"/>
    <col min="3329" max="3329" width="27.625" style="2" customWidth="1"/>
    <col min="3330" max="3330" width="73.625" style="2" customWidth="1"/>
    <col min="3331" max="3584" width="9" style="2"/>
    <col min="3585" max="3585" width="27.625" style="2" customWidth="1"/>
    <col min="3586" max="3586" width="73.625" style="2" customWidth="1"/>
    <col min="3587" max="3840" width="9" style="2"/>
    <col min="3841" max="3841" width="27.625" style="2" customWidth="1"/>
    <col min="3842" max="3842" width="73.625" style="2" customWidth="1"/>
    <col min="3843" max="4096" width="9" style="2"/>
    <col min="4097" max="4097" width="27.625" style="2" customWidth="1"/>
    <col min="4098" max="4098" width="73.625" style="2" customWidth="1"/>
    <col min="4099" max="4352" width="9" style="2"/>
    <col min="4353" max="4353" width="27.625" style="2" customWidth="1"/>
    <col min="4354" max="4354" width="73.625" style="2" customWidth="1"/>
    <col min="4355" max="4608" width="9" style="2"/>
    <col min="4609" max="4609" width="27.625" style="2" customWidth="1"/>
    <col min="4610" max="4610" width="73.625" style="2" customWidth="1"/>
    <col min="4611" max="4864" width="9" style="2"/>
    <col min="4865" max="4865" width="27.625" style="2" customWidth="1"/>
    <col min="4866" max="4866" width="73.625" style="2" customWidth="1"/>
    <col min="4867" max="5120" width="9" style="2"/>
    <col min="5121" max="5121" width="27.625" style="2" customWidth="1"/>
    <col min="5122" max="5122" width="73.625" style="2" customWidth="1"/>
    <col min="5123" max="5376" width="9" style="2"/>
    <col min="5377" max="5377" width="27.625" style="2" customWidth="1"/>
    <col min="5378" max="5378" width="73.625" style="2" customWidth="1"/>
    <col min="5379" max="5632" width="9" style="2"/>
    <col min="5633" max="5633" width="27.625" style="2" customWidth="1"/>
    <col min="5634" max="5634" width="73.625" style="2" customWidth="1"/>
    <col min="5635" max="5888" width="9" style="2"/>
    <col min="5889" max="5889" width="27.625" style="2" customWidth="1"/>
    <col min="5890" max="5890" width="73.625" style="2" customWidth="1"/>
    <col min="5891" max="6144" width="9" style="2"/>
    <col min="6145" max="6145" width="27.625" style="2" customWidth="1"/>
    <col min="6146" max="6146" width="73.625" style="2" customWidth="1"/>
    <col min="6147" max="6400" width="9" style="2"/>
    <col min="6401" max="6401" width="27.625" style="2" customWidth="1"/>
    <col min="6402" max="6402" width="73.625" style="2" customWidth="1"/>
    <col min="6403" max="6656" width="9" style="2"/>
    <col min="6657" max="6657" width="27.625" style="2" customWidth="1"/>
    <col min="6658" max="6658" width="73.625" style="2" customWidth="1"/>
    <col min="6659" max="6912" width="9" style="2"/>
    <col min="6913" max="6913" width="27.625" style="2" customWidth="1"/>
    <col min="6914" max="6914" width="73.625" style="2" customWidth="1"/>
    <col min="6915" max="7168" width="9" style="2"/>
    <col min="7169" max="7169" width="27.625" style="2" customWidth="1"/>
    <col min="7170" max="7170" width="73.625" style="2" customWidth="1"/>
    <col min="7171" max="7424" width="9" style="2"/>
    <col min="7425" max="7425" width="27.625" style="2" customWidth="1"/>
    <col min="7426" max="7426" width="73.625" style="2" customWidth="1"/>
    <col min="7427" max="7680" width="9" style="2"/>
    <col min="7681" max="7681" width="27.625" style="2" customWidth="1"/>
    <col min="7682" max="7682" width="73.625" style="2" customWidth="1"/>
    <col min="7683" max="7936" width="9" style="2"/>
    <col min="7937" max="7937" width="27.625" style="2" customWidth="1"/>
    <col min="7938" max="7938" width="73.625" style="2" customWidth="1"/>
    <col min="7939" max="8192" width="9" style="2"/>
    <col min="8193" max="8193" width="27.625" style="2" customWidth="1"/>
    <col min="8194" max="8194" width="73.625" style="2" customWidth="1"/>
    <col min="8195" max="8448" width="9" style="2"/>
    <col min="8449" max="8449" width="27.625" style="2" customWidth="1"/>
    <col min="8450" max="8450" width="73.625" style="2" customWidth="1"/>
    <col min="8451" max="8704" width="9" style="2"/>
    <col min="8705" max="8705" width="27.625" style="2" customWidth="1"/>
    <col min="8706" max="8706" width="73.625" style="2" customWidth="1"/>
    <col min="8707" max="8960" width="9" style="2"/>
    <col min="8961" max="8961" width="27.625" style="2" customWidth="1"/>
    <col min="8962" max="8962" width="73.625" style="2" customWidth="1"/>
    <col min="8963" max="9216" width="9" style="2"/>
    <col min="9217" max="9217" width="27.625" style="2" customWidth="1"/>
    <col min="9218" max="9218" width="73.625" style="2" customWidth="1"/>
    <col min="9219" max="9472" width="9" style="2"/>
    <col min="9473" max="9473" width="27.625" style="2" customWidth="1"/>
    <col min="9474" max="9474" width="73.625" style="2" customWidth="1"/>
    <col min="9475" max="9728" width="9" style="2"/>
    <col min="9729" max="9729" width="27.625" style="2" customWidth="1"/>
    <col min="9730" max="9730" width="73.625" style="2" customWidth="1"/>
    <col min="9731" max="9984" width="9" style="2"/>
    <col min="9985" max="9985" width="27.625" style="2" customWidth="1"/>
    <col min="9986" max="9986" width="73.625" style="2" customWidth="1"/>
    <col min="9987" max="10240" width="9" style="2"/>
    <col min="10241" max="10241" width="27.625" style="2" customWidth="1"/>
    <col min="10242" max="10242" width="73.625" style="2" customWidth="1"/>
    <col min="10243" max="10496" width="9" style="2"/>
    <col min="10497" max="10497" width="27.625" style="2" customWidth="1"/>
    <col min="10498" max="10498" width="73.625" style="2" customWidth="1"/>
    <col min="10499" max="10752" width="9" style="2"/>
    <col min="10753" max="10753" width="27.625" style="2" customWidth="1"/>
    <col min="10754" max="10754" width="73.625" style="2" customWidth="1"/>
    <col min="10755" max="11008" width="9" style="2"/>
    <col min="11009" max="11009" width="27.625" style="2" customWidth="1"/>
    <col min="11010" max="11010" width="73.625" style="2" customWidth="1"/>
    <col min="11011" max="11264" width="9" style="2"/>
    <col min="11265" max="11265" width="27.625" style="2" customWidth="1"/>
    <col min="11266" max="11266" width="73.625" style="2" customWidth="1"/>
    <col min="11267" max="11520" width="9" style="2"/>
    <col min="11521" max="11521" width="27.625" style="2" customWidth="1"/>
    <col min="11522" max="11522" width="73.625" style="2" customWidth="1"/>
    <col min="11523" max="11776" width="9" style="2"/>
    <col min="11777" max="11777" width="27.625" style="2" customWidth="1"/>
    <col min="11778" max="11778" width="73.625" style="2" customWidth="1"/>
    <col min="11779" max="12032" width="9" style="2"/>
    <col min="12033" max="12033" width="27.625" style="2" customWidth="1"/>
    <col min="12034" max="12034" width="73.625" style="2" customWidth="1"/>
    <col min="12035" max="12288" width="9" style="2"/>
    <col min="12289" max="12289" width="27.625" style="2" customWidth="1"/>
    <col min="12290" max="12290" width="73.625" style="2" customWidth="1"/>
    <col min="12291" max="12544" width="9" style="2"/>
    <col min="12545" max="12545" width="27.625" style="2" customWidth="1"/>
    <col min="12546" max="12546" width="73.625" style="2" customWidth="1"/>
    <col min="12547" max="12800" width="9" style="2"/>
    <col min="12801" max="12801" width="27.625" style="2" customWidth="1"/>
    <col min="12802" max="12802" width="73.625" style="2" customWidth="1"/>
    <col min="12803" max="13056" width="9" style="2"/>
    <col min="13057" max="13057" width="27.625" style="2" customWidth="1"/>
    <col min="13058" max="13058" width="73.625" style="2" customWidth="1"/>
    <col min="13059" max="13312" width="9" style="2"/>
    <col min="13313" max="13313" width="27.625" style="2" customWidth="1"/>
    <col min="13314" max="13314" width="73.625" style="2" customWidth="1"/>
    <col min="13315" max="13568" width="9" style="2"/>
    <col min="13569" max="13569" width="27.625" style="2" customWidth="1"/>
    <col min="13570" max="13570" width="73.625" style="2" customWidth="1"/>
    <col min="13571" max="13824" width="9" style="2"/>
    <col min="13825" max="13825" width="27.625" style="2" customWidth="1"/>
    <col min="13826" max="13826" width="73.625" style="2" customWidth="1"/>
    <col min="13827" max="14080" width="9" style="2"/>
    <col min="14081" max="14081" width="27.625" style="2" customWidth="1"/>
    <col min="14082" max="14082" width="73.625" style="2" customWidth="1"/>
    <col min="14083" max="14336" width="9" style="2"/>
    <col min="14337" max="14337" width="27.625" style="2" customWidth="1"/>
    <col min="14338" max="14338" width="73.625" style="2" customWidth="1"/>
    <col min="14339" max="14592" width="9" style="2"/>
    <col min="14593" max="14593" width="27.625" style="2" customWidth="1"/>
    <col min="14594" max="14594" width="73.625" style="2" customWidth="1"/>
    <col min="14595" max="14848" width="9" style="2"/>
    <col min="14849" max="14849" width="27.625" style="2" customWidth="1"/>
    <col min="14850" max="14850" width="73.625" style="2" customWidth="1"/>
    <col min="14851" max="15104" width="9" style="2"/>
    <col min="15105" max="15105" width="27.625" style="2" customWidth="1"/>
    <col min="15106" max="15106" width="73.625" style="2" customWidth="1"/>
    <col min="15107" max="15360" width="9" style="2"/>
    <col min="15361" max="15361" width="27.625" style="2" customWidth="1"/>
    <col min="15362" max="15362" width="73.625" style="2" customWidth="1"/>
    <col min="15363" max="15616" width="9" style="2"/>
    <col min="15617" max="15617" width="27.625" style="2" customWidth="1"/>
    <col min="15618" max="15618" width="73.625" style="2" customWidth="1"/>
    <col min="15619" max="15872" width="9" style="2"/>
    <col min="15873" max="15873" width="27.625" style="2" customWidth="1"/>
    <col min="15874" max="15874" width="73.625" style="2" customWidth="1"/>
    <col min="15875" max="16128" width="9" style="2"/>
    <col min="16129" max="16129" width="27.625" style="2" customWidth="1"/>
    <col min="16130" max="16130" width="73.625" style="2" customWidth="1"/>
    <col min="16131" max="16384" width="9" style="2"/>
  </cols>
  <sheetData>
    <row r="1" spans="1:2" ht="14.25" thickTop="1">
      <c r="A1" s="3" t="s">
        <v>11</v>
      </c>
      <c r="B1" s="3" t="s">
        <v>12</v>
      </c>
    </row>
    <row r="2" spans="1:2">
      <c r="A2" s="4" t="s">
        <v>13</v>
      </c>
      <c r="B2" s="4">
        <v>20131101</v>
      </c>
    </row>
    <row r="3" spans="1:2">
      <c r="A3" s="4" t="s">
        <v>14</v>
      </c>
      <c r="B3" s="4" t="e">
        <f>ASC(#REF!)</f>
        <v>#REF!</v>
      </c>
    </row>
    <row r="4" spans="1:2">
      <c r="A4" s="5" t="s">
        <v>15</v>
      </c>
      <c r="B4" s="5" t="e">
        <f>TEXT(#REF!,"ggge年m月d日")</f>
        <v>#REF!</v>
      </c>
    </row>
    <row r="5" spans="1:2">
      <c r="A5" s="5" t="s">
        <v>16</v>
      </c>
      <c r="B5" s="5" t="e">
        <f>IF(#REF!="○","01","")&amp;IF(#REF!="○","02","")</f>
        <v>#REF!</v>
      </c>
    </row>
    <row r="6" spans="1:2">
      <c r="A6" s="6" t="s">
        <v>17</v>
      </c>
      <c r="B6" s="6" t="e">
        <f>IF(#REF!="○","00","")&amp;IF(#REF!="✔","02","")&amp;IF(#REF!="✔","03","")&amp;IF(#REF!="✔","04","")&amp;IF(#REF!="✔","05","")&amp;IF(#REF!="✔","06","")&amp;IF(#REF!="✔","07","")&amp;IF(#REF!="✔","08","")&amp;IF(#REF!="✔","09","")&amp;IF(#REF!="✔","10","")&amp;IF(#REF!="✔","11","")&amp;IF(#REF!="✔","12","")&amp;IF(#REF!="✔","13","")&amp;IF(#REF!="✔","14","")&amp;IF(#REF!="✔","15","")&amp;IF(#REF!="✔","16","")&amp;IF(#REF!="✔","17","")&amp;IF(#REF!="✔","18","")&amp;IF(#REF!="✔","19","")&amp;IF(#REF!="✔","20","")</f>
        <v>#REF!</v>
      </c>
    </row>
    <row r="7" spans="1:2">
      <c r="A7" s="5" t="s">
        <v>10</v>
      </c>
      <c r="B7" s="5" t="e">
        <f>DBCS(CLEAN(#REF!))</f>
        <v>#REF!</v>
      </c>
    </row>
    <row r="8" spans="1:2">
      <c r="A8" s="5" t="s">
        <v>18</v>
      </c>
      <c r="B8" s="5" t="e">
        <f>TEXT(#REF!,"ggge年m月d日")</f>
        <v>#REF!</v>
      </c>
    </row>
    <row r="9" spans="1:2">
      <c r="A9" s="5" t="s">
        <v>19</v>
      </c>
      <c r="B9" s="5" t="e">
        <f>TEXT(#REF!,"ggge年m月d日")</f>
        <v>#REF!</v>
      </c>
    </row>
    <row r="10" spans="1:2">
      <c r="A10" s="5" t="s">
        <v>20</v>
      </c>
      <c r="B10" s="5" t="e">
        <f>#REF!&amp;#REF!&amp;#REF!&amp;#REF!&amp;#REF!&amp;#REF!&amp;#REF!</f>
        <v>#REF!</v>
      </c>
    </row>
    <row r="11" spans="1:2">
      <c r="A11" s="5" t="s">
        <v>21</v>
      </c>
      <c r="B11" s="5" t="e">
        <f>#REF!&amp;#REF!&amp;#REF!&amp;#REF!&amp;#REF!&amp;#REF!&amp;#REF!</f>
        <v>#REF!</v>
      </c>
    </row>
    <row r="12" spans="1:2">
      <c r="A12" s="5" t="s">
        <v>22</v>
      </c>
      <c r="B12" s="5" t="e">
        <f>TEXT(#REF!,"ggge年m月d日")</f>
        <v>#REF!</v>
      </c>
    </row>
    <row r="13" spans="1:2">
      <c r="A13" s="5" t="s">
        <v>23</v>
      </c>
      <c r="B13" s="5" t="e">
        <f>TEXT(#REF!,"ggge年m月d日")</f>
        <v>#REF!</v>
      </c>
    </row>
    <row r="14" spans="1:2">
      <c r="A14" s="4" t="s">
        <v>24</v>
      </c>
      <c r="B14" s="4" t="e">
        <f>ASC(#REF!)</f>
        <v>#REF!</v>
      </c>
    </row>
    <row r="15" spans="1:2">
      <c r="A15" s="4" t="s">
        <v>25</v>
      </c>
      <c r="B15" s="4" t="e">
        <f>ASC(#REF!)</f>
        <v>#REF!</v>
      </c>
    </row>
    <row r="16" spans="1:2">
      <c r="A16" s="5" t="s">
        <v>26</v>
      </c>
      <c r="B16" s="5" t="e">
        <f>TEXT(#REF!,"00")</f>
        <v>#REF!</v>
      </c>
    </row>
    <row r="17" spans="1:2">
      <c r="A17" s="5" t="s">
        <v>27</v>
      </c>
      <c r="B17" s="5" t="e">
        <f>TEXT(#REF!,"00")</f>
        <v>#REF!</v>
      </c>
    </row>
    <row r="18" spans="1:2">
      <c r="A18" s="5" t="s">
        <v>28</v>
      </c>
      <c r="B18" s="5" t="e">
        <f>TEXT(#REF!,"00")</f>
        <v>#REF!</v>
      </c>
    </row>
    <row r="19" spans="1:2">
      <c r="A19" s="5" t="s">
        <v>29</v>
      </c>
      <c r="B19" s="5" t="e">
        <f>TEXT(#REF!,"00")</f>
        <v>#REF!</v>
      </c>
    </row>
    <row r="20" spans="1:2">
      <c r="A20" s="4" t="s">
        <v>30</v>
      </c>
      <c r="B20" s="4" t="e">
        <f>#REF!</f>
        <v>#REF!</v>
      </c>
    </row>
    <row r="21" spans="1:2">
      <c r="A21" s="4" t="s">
        <v>31</v>
      </c>
      <c r="B21" s="4" t="e">
        <f>ASC(#REF!)</f>
        <v>#REF!</v>
      </c>
    </row>
    <row r="22" spans="1:2">
      <c r="A22" s="5" t="s">
        <v>32</v>
      </c>
      <c r="B22" s="5" t="e">
        <f>IF(ISBLANK(#REF!),"特になし",DBCS(SUBSTITUTE(#REF!,CHAR(10),"　")))</f>
        <v>#REF!</v>
      </c>
    </row>
    <row r="23" spans="1:2">
      <c r="A23" s="5" t="s">
        <v>33</v>
      </c>
      <c r="B23" s="5" t="e">
        <f>IF(#REF!="✔","1","0")</f>
        <v>#REF!</v>
      </c>
    </row>
    <row r="24" spans="1:2">
      <c r="A24" s="5" t="s">
        <v>34</v>
      </c>
      <c r="B24" s="5" t="e">
        <f>IF(#REF!="✔","1","0")</f>
        <v>#REF!</v>
      </c>
    </row>
    <row r="25" spans="1:2">
      <c r="A25" s="5" t="s">
        <v>35</v>
      </c>
      <c r="B25" s="5" t="e">
        <f>IF(#REF!="✔","1","0")</f>
        <v>#REF!</v>
      </c>
    </row>
    <row r="26" spans="1:2">
      <c r="A26" s="5" t="s">
        <v>36</v>
      </c>
      <c r="B26" s="5" t="e">
        <f>IF(#REF!="✔","1","0")</f>
        <v>#REF!</v>
      </c>
    </row>
    <row r="27" spans="1:2">
      <c r="A27" s="5" t="s">
        <v>37</v>
      </c>
      <c r="B27" s="5" t="e">
        <f>IF(#REF!="✔","1","0")</f>
        <v>#REF!</v>
      </c>
    </row>
    <row r="28" spans="1:2">
      <c r="A28" s="5" t="s">
        <v>38</v>
      </c>
      <c r="B28" s="5" t="e">
        <f>IF(#REF!="✔","1","0")</f>
        <v>#REF!</v>
      </c>
    </row>
    <row r="29" spans="1:2">
      <c r="A29" s="5" t="s">
        <v>39</v>
      </c>
      <c r="B29" s="5" t="e">
        <f>IF(#REF!="","0","1")</f>
        <v>#REF!</v>
      </c>
    </row>
    <row r="30" spans="1:2">
      <c r="A30" s="5" t="s">
        <v>40</v>
      </c>
      <c r="B30" s="5" t="e">
        <f>DBCS(SUBSTITUTE(#REF!,CHAR(10),"　"))</f>
        <v>#REF!</v>
      </c>
    </row>
    <row r="31" spans="1:2">
      <c r="A31" s="5" t="s">
        <v>41</v>
      </c>
      <c r="B31" s="5" t="e">
        <f>IF(ISBLANK(#REF!),"",DBCS(SUBSTITUTE(#REF!&amp;"　"&amp;#REF!&amp;IF(#REF!="✔","（任意受験）",""),CHAR(10),"　")&amp;IF(ISBLANK(#REF!),"",SUBSTITUTE("、"&amp;#REF!&amp;"　"&amp;#REF!&amp;IF(#REF!="✔","（任意受験）",""),CHAR(10),"　")&amp;IF(ISBLANK(#REF!),"",SUBSTITUTE("、"&amp;#REF!&amp;"　"&amp;#REF!&amp;IF(#REF!="✔","（任意受験）",""),CHAR(10),"　")&amp;IF(ISBLANK(#REF!),"",SUBSTITUTE("、"&amp;#REF!&amp;"　"&amp;#REF!&amp;IF(#REF!="✔","（任意受験）",""),CHAR(10),"　")&amp;IF(ISBLANK(#REF!),"",SUBSTITUTE("、"&amp;#REF!&amp;"　"&amp;#REF!&amp;IF(#REF!="✔","（任意受験）",""),CHAR(10),"　")))))))</f>
        <v>#REF!</v>
      </c>
    </row>
    <row r="32" spans="1:2">
      <c r="A32" s="5" t="s">
        <v>42</v>
      </c>
      <c r="B32" s="5" t="e">
        <f>DBCS(SUBSTITUTE(#REF!,CHAR(10),"　"))</f>
        <v>#REF!</v>
      </c>
    </row>
    <row r="33" spans="1:2">
      <c r="A33" s="5" t="s">
        <v>43</v>
      </c>
      <c r="B33" s="5" t="e">
        <f>DBCS(SUBSTITUTE(#REF!,CHAR(10),"　"))</f>
        <v>#REF!</v>
      </c>
    </row>
    <row r="34" spans="1:2">
      <c r="A34" s="5" t="s">
        <v>44</v>
      </c>
      <c r="B34" s="5" t="e">
        <f>IF(#REF!&gt;0,"1","0")</f>
        <v>#REF!</v>
      </c>
    </row>
    <row r="35" spans="1:2">
      <c r="A35" s="5" t="s">
        <v>45</v>
      </c>
      <c r="B35" s="5" t="e">
        <f>IF(#REF!="✔","1","0")</f>
        <v>#REF!</v>
      </c>
    </row>
    <row r="36" spans="1:2">
      <c r="A36" s="5" t="s">
        <v>46</v>
      </c>
      <c r="B36" s="5" t="e">
        <f>IF(#REF!="✔","1","0")</f>
        <v>#REF!</v>
      </c>
    </row>
    <row r="37" spans="1:2">
      <c r="A37" s="5" t="s">
        <v>47</v>
      </c>
      <c r="B37" s="5"/>
    </row>
    <row r="38" spans="1:2">
      <c r="A38" s="4" t="s">
        <v>48</v>
      </c>
      <c r="B38" s="4" t="e">
        <f>IF(ISBLANK(#REF!),"0",ASC(#REF!))</f>
        <v>#REF!</v>
      </c>
    </row>
    <row r="39" spans="1:2">
      <c r="A39" s="4" t="s">
        <v>49</v>
      </c>
      <c r="B39" s="4" t="e">
        <f>IF(ISBLANK(#REF!),"0",ASC(#REF!))</f>
        <v>#REF!</v>
      </c>
    </row>
    <row r="40" spans="1:2">
      <c r="A40" s="5" t="s">
        <v>50</v>
      </c>
      <c r="B40" s="5" t="e">
        <f>DBCS(CLEAN(#REF!))</f>
        <v>#REF!</v>
      </c>
    </row>
    <row r="41" spans="1:2">
      <c r="A41" s="5" t="s">
        <v>51</v>
      </c>
      <c r="B41" s="5" t="e">
        <f>SUBSTITUTE(ASC(#REF!),"-","")</f>
        <v>#REF!</v>
      </c>
    </row>
    <row r="42" spans="1:2">
      <c r="A42" s="5" t="s">
        <v>52</v>
      </c>
      <c r="B42" s="5" t="e">
        <f>DBCS(CLEAN(#REF!))</f>
        <v>#REF!</v>
      </c>
    </row>
    <row r="43" spans="1:2">
      <c r="A43" s="5" t="s">
        <v>53</v>
      </c>
      <c r="B43" s="5" t="e">
        <f>DBCS(CLEAN(#REF!))</f>
        <v>#REF!</v>
      </c>
    </row>
    <row r="44" spans="1:2">
      <c r="A44" s="5" t="s">
        <v>54</v>
      </c>
      <c r="B44" s="5" t="e">
        <f>DBCS(CLEAN(#REF!))</f>
        <v>#REF!</v>
      </c>
    </row>
    <row r="45" spans="1:2">
      <c r="A45" s="7" t="s">
        <v>55</v>
      </c>
      <c r="B45" s="8" t="str">
        <f>IF(ISERROR(LEFT(ASC(#REF!),FIND("-",ASC(#REF!))-1)),"",LEFT(ASC(#REF!),FIND("-",ASC(#REF!))-1))</f>
        <v/>
      </c>
    </row>
    <row r="46" spans="1:2">
      <c r="A46" s="9" t="s">
        <v>56</v>
      </c>
      <c r="B46" s="8" t="str">
        <f>IF(ISERROR(LEFT(RIGHT(ASC(#REF!),LEN(ASC(#REF!))-FIND("-",ASC(#REF!))),FIND("-",RIGHT(ASC(#REF!),LEN(ASC(#REF!))-FIND("-",ASC(#REF!))))-1)),"",LEFT(RIGHT(ASC(#REF!),LEN(ASC(#REF!))-FIND("-",ASC(#REF!))),FIND("-",RIGHT(ASC(#REF!),LEN(ASC(#REF!))-FIND("-",ASC(#REF!))))-1))</f>
        <v/>
      </c>
    </row>
    <row r="47" spans="1:2">
      <c r="A47" s="9" t="s">
        <v>57</v>
      </c>
      <c r="B47" s="10" t="e">
        <f>RIGHT(ASC(#REF!),4)</f>
        <v>#REF!</v>
      </c>
    </row>
    <row r="48" spans="1:2">
      <c r="A48" s="5" t="s">
        <v>58</v>
      </c>
      <c r="B48" s="4" t="e">
        <f>ASC(#REF!)</f>
        <v>#REF!</v>
      </c>
    </row>
    <row r="49" spans="1:2">
      <c r="A49" s="5" t="s">
        <v>59</v>
      </c>
      <c r="B49" s="5" t="e">
        <f>IF(AND(#REF!&lt;&gt;"✔",#REF!&lt;&gt;"✔"),"0",IF(#REF!="✔","1","")&amp;IF(#REF!="✔","2",""))</f>
        <v>#REF!</v>
      </c>
    </row>
  </sheetData>
  <phoneticPr fontId="2"/>
  <conditionalFormatting sqref="A1:B49">
    <cfRule type="containsText" dxfId="7" priority="7" stopIfTrue="1" operator="containsText" text=",">
      <formula>NOT(ISERROR(SEARCH(",",A1)))</formula>
    </cfRule>
    <cfRule type="containsText" dxfId="6" priority="8" stopIfTrue="1" operator="containsText" text="&quot;">
      <formula>NOT(ISERROR(SEARCH("""",A1)))</formula>
    </cfRule>
  </conditionalFormatting>
  <conditionalFormatting sqref="A5:B6">
    <cfRule type="containsText" dxfId="5" priority="5" stopIfTrue="1" operator="containsText" text=",">
      <formula>NOT(ISERROR(SEARCH(",",A5)))</formula>
    </cfRule>
    <cfRule type="containsText" dxfId="4" priority="6" stopIfTrue="1" operator="containsText" text="&quot;">
      <formula>NOT(ISERROR(SEARCH("""",A5)))</formula>
    </cfRule>
  </conditionalFormatting>
  <conditionalFormatting sqref="B1:B49">
    <cfRule type="containsText" dxfId="3" priority="3" stopIfTrue="1" operator="containsText" text=",">
      <formula>NOT(ISERROR(SEARCH(",",B1)))</formula>
    </cfRule>
    <cfRule type="containsText" dxfId="2" priority="4" stopIfTrue="1" operator="containsText" text="&quot;">
      <formula>NOT(ISERROR(SEARCH("""",B1)))</formula>
    </cfRule>
  </conditionalFormatting>
  <conditionalFormatting sqref="B5:B6">
    <cfRule type="containsText" dxfId="1" priority="1" stopIfTrue="1" operator="containsText" text=",">
      <formula>NOT(ISERROR(SEARCH(",",B5)))</formula>
    </cfRule>
    <cfRule type="containsText" dxfId="0" priority="2" stopIfTrue="1" operator="containsText" text="&quot;">
      <formula>NOT(ISERROR(SEARCH("""",B5)))</formula>
    </cfRule>
  </conditionalFormatting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基礎コース（様式）</vt:lpstr>
      <vt:lpstr>実践コース (様式)</vt:lpstr>
      <vt:lpstr>登録用</vt:lpstr>
      <vt:lpstr>'基礎コース（様式）'!Print_Area</vt:lpstr>
      <vt:lpstr>'実践コース (様式)'!Print_Area</vt:lpstr>
      <vt:lpstr>登録用!Print_Area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コース案内様式</dc:title>
  <dc:creator>高齢・障害・求職者雇用支援機構</dc:creator>
  <cp:lastModifiedBy>高齢・障害・求職者雇用支援機構</cp:lastModifiedBy>
  <cp:lastPrinted>2022-06-13T04:56:32Z</cp:lastPrinted>
  <dcterms:created xsi:type="dcterms:W3CDTF">2014-06-10T12:51:32Z</dcterms:created>
  <dcterms:modified xsi:type="dcterms:W3CDTF">2022-12-21T02:55:09Z</dcterms:modified>
</cp:coreProperties>
</file>