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60" windowWidth="18315" windowHeight="11655" tabRatio="725"/>
  </bookViews>
  <sheets>
    <sheet name="表面（イメージ）" sheetId="25" r:id="rId1"/>
    <sheet name="基礎コース（様式）" sheetId="28" r:id="rId2"/>
    <sheet name="基礎コース（記載例）" sheetId="29" r:id="rId3"/>
    <sheet name="実践コース (様式)" sheetId="27" r:id="rId4"/>
    <sheet name="実践コース（記載例）" sheetId="26" r:id="rId5"/>
    <sheet name="登録用" sheetId="23" state="hidden" r:id="rId6"/>
  </sheets>
  <externalReferences>
    <externalReference r:id="rId7"/>
    <externalReference r:id="rId8"/>
  </externalReferences>
  <definedNames>
    <definedName name="_xlnm.Print_Area" localSheetId="2">'基礎コース（記載例）'!$A$1:$AK$60</definedName>
    <definedName name="_xlnm.Print_Area" localSheetId="1">'基礎コース（様式）'!$A$1:$AK$60</definedName>
    <definedName name="_xlnm.Print_Area" localSheetId="3">'実践コース (様式)'!$A$1:$AK$56</definedName>
    <definedName name="_xlnm.Print_Area" localSheetId="4">'実践コース（記載例）'!$A$1:$AK$53</definedName>
    <definedName name="_xlnm.Print_Area" localSheetId="5">登録用!$A$1:$B$49</definedName>
    <definedName name="_xlnm.Print_Area" localSheetId="0">'表面（イメージ）'!$A$1:$AD$62</definedName>
    <definedName name="訓練分野">[1]様式5!$AO$1:$AO$20</definedName>
  </definedNames>
  <calcPr calcId="145621"/>
</workbook>
</file>

<file path=xl/calcChain.xml><?xml version="1.0" encoding="utf-8"?>
<calcChain xmlns="http://schemas.openxmlformats.org/spreadsheetml/2006/main">
  <c r="Z48" i="29" l="1"/>
  <c r="T48" i="29"/>
  <c r="N48" i="29"/>
  <c r="AI47" i="29"/>
  <c r="AF48" i="29" s="1"/>
  <c r="AC47" i="29"/>
  <c r="V47" i="29"/>
  <c r="AC46" i="29"/>
  <c r="V46" i="29"/>
  <c r="F5" i="29"/>
  <c r="F4" i="29"/>
  <c r="Z49" i="28"/>
  <c r="T49" i="28"/>
  <c r="N49" i="28"/>
  <c r="AI48" i="28"/>
  <c r="AF49" i="28" s="1"/>
  <c r="AC48" i="28"/>
  <c r="V48" i="28"/>
  <c r="AC47" i="28"/>
  <c r="V47" i="28"/>
  <c r="AB10" i="28"/>
  <c r="F7" i="28"/>
  <c r="F5" i="28"/>
  <c r="F4" i="28"/>
  <c r="O47" i="28" l="1"/>
  <c r="G47" i="28" s="1"/>
  <c r="O46" i="29"/>
  <c r="G46" i="29" s="1"/>
  <c r="AF45" i="27"/>
  <c r="Z45" i="27"/>
  <c r="T45" i="27"/>
  <c r="N45" i="27"/>
  <c r="AB10" i="27"/>
  <c r="F7" i="27"/>
  <c r="F5" i="27"/>
  <c r="F4" i="27"/>
  <c r="AF41" i="26"/>
  <c r="Z41" i="26"/>
  <c r="T41" i="26"/>
  <c r="N41" i="26"/>
  <c r="F5" i="26"/>
  <c r="F4" i="26"/>
  <c r="G45" i="27" l="1"/>
  <c r="G41" i="26"/>
  <c r="B39" i="23" l="1"/>
  <c r="B38" i="23"/>
  <c r="B22" i="23"/>
  <c r="B36" i="23" l="1"/>
  <c r="B35" i="23"/>
  <c r="B13" i="23" l="1"/>
  <c r="B21" i="23"/>
  <c r="B15" i="23"/>
  <c r="B14" i="23"/>
  <c r="B49" i="23" l="1"/>
  <c r="B48" i="23"/>
  <c r="B47" i="23"/>
  <c r="B46" i="23"/>
  <c r="B45" i="23"/>
  <c r="B44" i="23"/>
  <c r="B43" i="23"/>
  <c r="B42" i="23"/>
  <c r="B41" i="23"/>
  <c r="B40" i="23"/>
  <c r="B33" i="23"/>
  <c r="B32" i="23"/>
  <c r="B31" i="23"/>
  <c r="B30" i="23"/>
  <c r="B29" i="23"/>
  <c r="B28" i="23"/>
  <c r="B27" i="23"/>
  <c r="B26" i="23"/>
  <c r="B25" i="23"/>
  <c r="B24" i="23"/>
  <c r="B23" i="23"/>
  <c r="B19" i="23"/>
  <c r="B18" i="23"/>
  <c r="B17" i="23"/>
  <c r="B16" i="23"/>
  <c r="B12" i="23"/>
  <c r="B11" i="23"/>
  <c r="B10" i="23"/>
  <c r="B9" i="23"/>
  <c r="B8" i="23"/>
  <c r="B7" i="23"/>
  <c r="B6" i="23"/>
  <c r="B5" i="23"/>
  <c r="B4" i="23"/>
  <c r="B3" i="23"/>
  <c r="B34" i="23" l="1"/>
  <c r="B20" i="23" l="1"/>
</calcChain>
</file>

<file path=xl/comments1.xml><?xml version="1.0" encoding="utf-8"?>
<comments xmlns="http://schemas.openxmlformats.org/spreadsheetml/2006/main">
  <authors>
    <author>訓練認定課</author>
  </authors>
  <commentList>
    <comment ref="Y6" authorId="0">
      <text>
        <r>
          <rPr>
            <b/>
            <sz val="9"/>
            <color indexed="81"/>
            <rFont val="ＭＳ Ｐゴシック"/>
            <family val="3"/>
            <charset val="128"/>
          </rPr>
          <t>全角で最大100文字
（半角は不可）</t>
        </r>
      </text>
    </comment>
    <comment ref="F12" authorId="0">
      <text>
        <r>
          <rPr>
            <b/>
            <sz val="9"/>
            <color indexed="81"/>
            <rFont val="ＭＳ Ｐゴシック"/>
            <family val="3"/>
            <charset val="128"/>
          </rPr>
          <t>全角で最大200文字
（半角は不可）</t>
        </r>
      </text>
    </comment>
    <comment ref="F18" authorId="0">
      <text>
        <r>
          <rPr>
            <b/>
            <sz val="9"/>
            <color indexed="81"/>
            <rFont val="ＭＳ Ｐゴシック"/>
            <family val="3"/>
            <charset val="128"/>
          </rPr>
          <t>全角で最大100文字
（半角は不可）</t>
        </r>
      </text>
    </comment>
  </commentList>
</comments>
</file>

<file path=xl/comments2.xml><?xml version="1.0" encoding="utf-8"?>
<comments xmlns="http://schemas.openxmlformats.org/spreadsheetml/2006/main">
  <authors>
    <author>訓練認定課</author>
  </authors>
  <commentList>
    <comment ref="Y6" authorId="0">
      <text>
        <r>
          <rPr>
            <b/>
            <sz val="9"/>
            <color indexed="81"/>
            <rFont val="ＭＳ Ｐゴシック"/>
            <family val="3"/>
            <charset val="128"/>
          </rPr>
          <t>全角で最大100文字
（半角は不可）</t>
        </r>
      </text>
    </comment>
    <comment ref="F12" authorId="0">
      <text>
        <r>
          <rPr>
            <b/>
            <sz val="9"/>
            <color indexed="81"/>
            <rFont val="ＭＳ Ｐゴシック"/>
            <family val="3"/>
            <charset val="128"/>
          </rPr>
          <t>全角で最大200文字
（半角は不可）</t>
        </r>
      </text>
    </comment>
    <comment ref="F16" authorId="0">
      <text>
        <r>
          <rPr>
            <b/>
            <sz val="9"/>
            <color indexed="81"/>
            <rFont val="ＭＳ Ｐゴシック"/>
            <family val="3"/>
            <charset val="128"/>
          </rPr>
          <t>全角で最大100文字
（半角は不可）</t>
        </r>
      </text>
    </comment>
  </commentList>
</comments>
</file>

<file path=xl/comments3.xml><?xml version="1.0" encoding="utf-8"?>
<comments xmlns="http://schemas.openxmlformats.org/spreadsheetml/2006/main">
  <authors>
    <author>訓練認定課</author>
  </authors>
  <commentList>
    <comment ref="Y6" authorId="0">
      <text>
        <r>
          <rPr>
            <b/>
            <sz val="9"/>
            <color indexed="81"/>
            <rFont val="ＭＳ Ｐゴシック"/>
            <family val="3"/>
            <charset val="128"/>
          </rPr>
          <t>全角で最大100文字
（半角は不可）</t>
        </r>
      </text>
    </comment>
    <comment ref="F12" authorId="0">
      <text>
        <r>
          <rPr>
            <b/>
            <sz val="9"/>
            <color indexed="81"/>
            <rFont val="ＭＳ Ｐゴシック"/>
            <family val="3"/>
            <charset val="128"/>
          </rPr>
          <t>全角で最大200文字
（半角は不可）</t>
        </r>
      </text>
    </comment>
    <comment ref="F18" authorId="0">
      <text>
        <r>
          <rPr>
            <b/>
            <sz val="9"/>
            <color indexed="81"/>
            <rFont val="ＭＳ Ｐゴシック"/>
            <family val="3"/>
            <charset val="128"/>
          </rPr>
          <t>全角で最大100文字
（半角は不可）</t>
        </r>
      </text>
    </comment>
  </commentList>
</comments>
</file>

<file path=xl/comments4.xml><?xml version="1.0" encoding="utf-8"?>
<comments xmlns="http://schemas.openxmlformats.org/spreadsheetml/2006/main">
  <authors>
    <author>訓練認定課</author>
  </authors>
  <commentList>
    <comment ref="Y6" authorId="0">
      <text>
        <r>
          <rPr>
            <b/>
            <sz val="9"/>
            <color indexed="81"/>
            <rFont val="ＭＳ Ｐゴシック"/>
            <family val="3"/>
            <charset val="128"/>
          </rPr>
          <t>全角で最大100文字
（半角は不可）</t>
        </r>
      </text>
    </comment>
    <comment ref="F12" authorId="0">
      <text>
        <r>
          <rPr>
            <b/>
            <sz val="9"/>
            <color indexed="81"/>
            <rFont val="ＭＳ Ｐゴシック"/>
            <family val="3"/>
            <charset val="128"/>
          </rPr>
          <t>全角で最大200文字
（半角は不可）</t>
        </r>
      </text>
    </comment>
    <comment ref="F16" author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<sst xmlns="http://schemas.openxmlformats.org/spreadsheetml/2006/main" count="654" uniqueCount="312">
  <si>
    <t>基礎コース</t>
    <phoneticPr fontId="2"/>
  </si>
  <si>
    <t>訓練科名</t>
    <rPh sb="0" eb="2">
      <t>クンレン</t>
    </rPh>
    <rPh sb="2" eb="4">
      <t>カメイ</t>
    </rPh>
    <phoneticPr fontId="2"/>
  </si>
  <si>
    <t>選考方法</t>
    <rPh sb="0" eb="2">
      <t>センコウ</t>
    </rPh>
    <rPh sb="2" eb="4">
      <t>ホウホウ</t>
    </rPh>
    <phoneticPr fontId="2"/>
  </si>
  <si>
    <t>筆記試験</t>
    <phoneticPr fontId="2"/>
  </si>
  <si>
    <t>訓練時間</t>
    <rPh sb="0" eb="2">
      <t>クンレン</t>
    </rPh>
    <rPh sb="2" eb="4">
      <t>ジカン</t>
    </rPh>
    <phoneticPr fontId="2"/>
  </si>
  <si>
    <t>訓練目標
（仕上がり像）</t>
    <rPh sb="0" eb="2">
      <t>クンレン</t>
    </rPh>
    <rPh sb="2" eb="4">
      <t>モクヒョウ</t>
    </rPh>
    <rPh sb="6" eb="8">
      <t>シア</t>
    </rPh>
    <rPh sb="10" eb="11">
      <t>ゾウ</t>
    </rPh>
    <phoneticPr fontId="2"/>
  </si>
  <si>
    <t>訓練修了後に取得
できる資格</t>
    <rPh sb="0" eb="2">
      <t>クンレン</t>
    </rPh>
    <rPh sb="2" eb="5">
      <t>シュウリョウゴ</t>
    </rPh>
    <rPh sb="6" eb="8">
      <t>シュトク</t>
    </rPh>
    <rPh sb="12" eb="14">
      <t>シカク</t>
    </rPh>
    <phoneticPr fontId="2"/>
  </si>
  <si>
    <t>任意受験</t>
    <rPh sb="0" eb="2">
      <t>ニンイ</t>
    </rPh>
    <rPh sb="2" eb="4">
      <t>ジュケン</t>
    </rPh>
    <phoneticPr fontId="2"/>
  </si>
  <si>
    <t>科目</t>
    <rPh sb="0" eb="2">
      <t>カモク</t>
    </rPh>
    <phoneticPr fontId="2"/>
  </si>
  <si>
    <t>企業実習</t>
    <rPh sb="0" eb="2">
      <t>キギョウ</t>
    </rPh>
    <rPh sb="2" eb="4">
      <t>ジッシュウ</t>
    </rPh>
    <phoneticPr fontId="2"/>
  </si>
  <si>
    <t>学科</t>
    <rPh sb="0" eb="2">
      <t>ガッカ</t>
    </rPh>
    <phoneticPr fontId="2"/>
  </si>
  <si>
    <t>合計</t>
    <rPh sb="0" eb="2">
      <t>ゴウケイ</t>
    </rPh>
    <phoneticPr fontId="2"/>
  </si>
  <si>
    <t>訓練科名</t>
  </si>
  <si>
    <t>画面ID</t>
    <rPh sb="0" eb="2">
      <t>ガメン</t>
    </rPh>
    <phoneticPr fontId="2"/>
  </si>
  <si>
    <t>B1G0202</t>
    <phoneticPr fontId="2"/>
  </si>
  <si>
    <t>バージョン</t>
    <phoneticPr fontId="2"/>
  </si>
  <si>
    <t>訓練実施機関番号</t>
  </si>
  <si>
    <t>申請年月日</t>
    <phoneticPr fontId="2"/>
  </si>
  <si>
    <t>分類</t>
  </si>
  <si>
    <t>分野</t>
  </si>
  <si>
    <r>
      <t>募集期間開始</t>
    </r>
    <r>
      <rPr>
        <sz val="11"/>
        <rFont val="ＭＳ Ｐゴシック"/>
        <family val="3"/>
        <charset val="128"/>
      </rPr>
      <t>年月日</t>
    </r>
    <phoneticPr fontId="2"/>
  </si>
  <si>
    <r>
      <t>募集期間終了</t>
    </r>
    <r>
      <rPr>
        <sz val="11"/>
        <rFont val="ＭＳ Ｐゴシック"/>
        <family val="3"/>
        <charset val="128"/>
      </rPr>
      <t>年月日</t>
    </r>
    <rPh sb="4" eb="6">
      <t>シュウリョウ</t>
    </rPh>
    <phoneticPr fontId="2"/>
  </si>
  <si>
    <t>選考年月日</t>
    <phoneticPr fontId="2"/>
  </si>
  <si>
    <t>選考結果通知年月日</t>
    <phoneticPr fontId="2"/>
  </si>
  <si>
    <t>訓練期間開始年月日</t>
    <rPh sb="4" eb="6">
      <t>カイシ</t>
    </rPh>
    <rPh sb="6" eb="9">
      <t>ネンガッピ</t>
    </rPh>
    <phoneticPr fontId="2"/>
  </si>
  <si>
    <t>訓練期間終了年月日</t>
    <rPh sb="4" eb="6">
      <t>シュウリョウ</t>
    </rPh>
    <phoneticPr fontId="2"/>
  </si>
  <si>
    <t>訓練期間月数</t>
  </si>
  <si>
    <t>訓練日数</t>
  </si>
  <si>
    <t>訓練時間開始-時</t>
    <phoneticPr fontId="2"/>
  </si>
  <si>
    <t>訓練時間開始-分</t>
    <phoneticPr fontId="2"/>
  </si>
  <si>
    <t>訓練時間終了-時</t>
    <phoneticPr fontId="2"/>
  </si>
  <si>
    <t>訓練時間終了-分</t>
    <phoneticPr fontId="2"/>
  </si>
  <si>
    <t>訓練総時間数</t>
  </si>
  <si>
    <t>定員</t>
    <phoneticPr fontId="2"/>
  </si>
  <si>
    <t>訓練対象者の条件</t>
    <phoneticPr fontId="2"/>
  </si>
  <si>
    <t>訓練推奨者-新規学校卒業者</t>
    <phoneticPr fontId="2"/>
  </si>
  <si>
    <t>訓練推奨者-ニート等の若者</t>
    <rPh sb="9" eb="10">
      <t>ナド</t>
    </rPh>
    <rPh sb="11" eb="13">
      <t>ワカモノ</t>
    </rPh>
    <phoneticPr fontId="2"/>
  </si>
  <si>
    <t>訓練推奨者-障害者</t>
    <phoneticPr fontId="2"/>
  </si>
  <si>
    <t>訓練推奨者-母子家庭の母等</t>
    <rPh sb="12" eb="13">
      <t>トウ</t>
    </rPh>
    <phoneticPr fontId="2"/>
  </si>
  <si>
    <t>訓練推奨者-被災者</t>
    <phoneticPr fontId="2"/>
  </si>
  <si>
    <t>訓練推奨者-外国人</t>
    <phoneticPr fontId="2"/>
  </si>
  <si>
    <t>訓練推奨者-その他</t>
    <phoneticPr fontId="2"/>
  </si>
  <si>
    <t>訓練目標</t>
  </si>
  <si>
    <t>訓練修了後に取得できる資格</t>
    <rPh sb="0" eb="2">
      <t>クンレン</t>
    </rPh>
    <phoneticPr fontId="2"/>
  </si>
  <si>
    <t>就職先の業種・職種</t>
    <rPh sb="0" eb="2">
      <t>シュウショク</t>
    </rPh>
    <rPh sb="2" eb="3">
      <t>サキ</t>
    </rPh>
    <rPh sb="4" eb="6">
      <t>ギョウシュ</t>
    </rPh>
    <rPh sb="7" eb="9">
      <t>ショクシュ</t>
    </rPh>
    <phoneticPr fontId="2"/>
  </si>
  <si>
    <t>訓練内容</t>
  </si>
  <si>
    <t>訓練手法-実技</t>
    <rPh sb="5" eb="7">
      <t>ジツギ</t>
    </rPh>
    <phoneticPr fontId="2"/>
  </si>
  <si>
    <r>
      <t>訓練手法-</t>
    </r>
    <r>
      <rPr>
        <sz val="11"/>
        <rFont val="ＭＳ Ｐゴシック"/>
        <family val="3"/>
        <charset val="128"/>
      </rPr>
      <t>企業実習</t>
    </r>
    <rPh sb="5" eb="7">
      <t>キギョウ</t>
    </rPh>
    <phoneticPr fontId="2"/>
  </si>
  <si>
    <t>訓練手法-その他</t>
    <phoneticPr fontId="2"/>
  </si>
  <si>
    <t>訓練手法-その他内容</t>
    <phoneticPr fontId="2"/>
  </si>
  <si>
    <t>自己負担の額（教科書代）</t>
  </si>
  <si>
    <t>自己負担の額（その他）</t>
  </si>
  <si>
    <t>実施施設名</t>
  </si>
  <si>
    <t>実施施設郵便番号</t>
  </si>
  <si>
    <t>実施施設所在地１</t>
  </si>
  <si>
    <t>実施施設所在地２</t>
  </si>
  <si>
    <t>連絡者氏名</t>
  </si>
  <si>
    <t>連絡先電話番号１</t>
    <rPh sb="2" eb="3">
      <t>サキ</t>
    </rPh>
    <phoneticPr fontId="2"/>
  </si>
  <si>
    <t>連絡先電話番号２</t>
    <rPh sb="2" eb="3">
      <t>サキ</t>
    </rPh>
    <phoneticPr fontId="2"/>
  </si>
  <si>
    <t>連絡先電話番号３</t>
    <rPh sb="2" eb="3">
      <t>サキ</t>
    </rPh>
    <phoneticPr fontId="2"/>
  </si>
  <si>
    <t>連絡先メールアドレス</t>
    <phoneticPr fontId="2"/>
  </si>
  <si>
    <r>
      <t>新規</t>
    </r>
    <r>
      <rPr>
        <sz val="11"/>
        <rFont val="ＭＳ Ｐゴシック"/>
        <family val="3"/>
        <charset val="128"/>
      </rPr>
      <t>実績区分</t>
    </r>
    <rPh sb="2" eb="4">
      <t>ジッセキ</t>
    </rPh>
    <rPh sb="4" eb="6">
      <t>クブン</t>
    </rPh>
    <phoneticPr fontId="2"/>
  </si>
  <si>
    <t>就職支援</t>
    <rPh sb="0" eb="2">
      <t>シュウショク</t>
    </rPh>
    <rPh sb="2" eb="4">
      <t>シエン</t>
    </rPh>
    <phoneticPr fontId="2"/>
  </si>
  <si>
    <t>開講式等</t>
    <rPh sb="0" eb="2">
      <t>カイコウ</t>
    </rPh>
    <rPh sb="2" eb="3">
      <t>シキ</t>
    </rPh>
    <rPh sb="3" eb="4">
      <t>ナド</t>
    </rPh>
    <phoneticPr fontId="2"/>
  </si>
  <si>
    <t>安全衛生</t>
    <rPh sb="0" eb="2">
      <t>アンゼン</t>
    </rPh>
    <rPh sb="2" eb="4">
      <t>エイセイ</t>
    </rPh>
    <phoneticPr fontId="2"/>
  </si>
  <si>
    <t>✔</t>
  </si>
  <si>
    <t>中央職業能力開発協会</t>
    <rPh sb="0" eb="2">
      <t>チュウオウ</t>
    </rPh>
    <rPh sb="2" eb="4">
      <t>ショクギョウ</t>
    </rPh>
    <rPh sb="4" eb="6">
      <t>ノウリョク</t>
    </rPh>
    <rPh sb="6" eb="8">
      <t>カイハツ</t>
    </rPh>
    <rPh sb="8" eb="10">
      <t>キョウカイ</t>
    </rPh>
    <phoneticPr fontId="2"/>
  </si>
  <si>
    <t>ビジネス文書知識</t>
    <rPh sb="4" eb="6">
      <t>ブンショ</t>
    </rPh>
    <rPh sb="6" eb="8">
      <t>チシキ</t>
    </rPh>
    <phoneticPr fontId="2"/>
  </si>
  <si>
    <t>ビジネス文書の種類、構造、作成の留意点</t>
    <rPh sb="4" eb="6">
      <t>ブンショ</t>
    </rPh>
    <rPh sb="7" eb="9">
      <t>シュルイ</t>
    </rPh>
    <rPh sb="10" eb="12">
      <t>コウゾウ</t>
    </rPh>
    <rPh sb="13" eb="15">
      <t>サクセイ</t>
    </rPh>
    <rPh sb="16" eb="19">
      <t>リュウイテン</t>
    </rPh>
    <phoneticPr fontId="2"/>
  </si>
  <si>
    <t>パソコン基本操作実習</t>
    <rPh sb="4" eb="6">
      <t>キホン</t>
    </rPh>
    <rPh sb="6" eb="8">
      <t>ソウサ</t>
    </rPh>
    <rPh sb="8" eb="10">
      <t>ジッシュウ</t>
    </rPh>
    <phoneticPr fontId="2"/>
  </si>
  <si>
    <t>ワープロソフト操作実習</t>
    <rPh sb="7" eb="9">
      <t>ソウサ</t>
    </rPh>
    <rPh sb="9" eb="11">
      <t>ジッシュウ</t>
    </rPh>
    <phoneticPr fontId="2"/>
  </si>
  <si>
    <t>文書作成実習</t>
    <rPh sb="0" eb="2">
      <t>ブンショ</t>
    </rPh>
    <rPh sb="2" eb="4">
      <t>サクセイ</t>
    </rPh>
    <rPh sb="4" eb="6">
      <t>ジッシュウ</t>
    </rPh>
    <phoneticPr fontId="2"/>
  </si>
  <si>
    <t>表計算ソフト操作実習</t>
    <rPh sb="0" eb="3">
      <t>ヒョウケイサン</t>
    </rPh>
    <rPh sb="6" eb="8">
      <t>ソウサ</t>
    </rPh>
    <rPh sb="8" eb="10">
      <t>ジッシュウ</t>
    </rPh>
    <phoneticPr fontId="2"/>
  </si>
  <si>
    <t>設備機器等</t>
    <rPh sb="0" eb="2">
      <t>セツビ</t>
    </rPh>
    <rPh sb="2" eb="4">
      <t>キキ</t>
    </rPh>
    <rPh sb="4" eb="5">
      <t>ナド</t>
    </rPh>
    <phoneticPr fontId="2"/>
  </si>
  <si>
    <t>交通アクセス</t>
    <rPh sb="0" eb="2">
      <t>コウツウ</t>
    </rPh>
    <phoneticPr fontId="2"/>
  </si>
  <si>
    <t>駐車場の有無</t>
    <rPh sb="0" eb="3">
      <t>チュウシャジョウ</t>
    </rPh>
    <rPh sb="4" eb="6">
      <t>ウム</t>
    </rPh>
    <phoneticPr fontId="2"/>
  </si>
  <si>
    <t>平成２６年度</t>
    <rPh sb="0" eb="2">
      <t>ヘイセイ</t>
    </rPh>
    <rPh sb="4" eb="6">
      <t>ネンド</t>
    </rPh>
    <phoneticPr fontId="2"/>
  </si>
  <si>
    <t>パソコン一式、インターネット利用環境、MicrosoftOffice2010</t>
    <rPh sb="4" eb="6">
      <t>イッシキ</t>
    </rPh>
    <rPh sb="14" eb="16">
      <t>リヨウ</t>
    </rPh>
    <rPh sb="16" eb="18">
      <t>カンキョウ</t>
    </rPh>
    <phoneticPr fontId="2"/>
  </si>
  <si>
    <t>岡山駅より500ｍ（徒歩７分）</t>
    <rPh sb="0" eb="3">
      <t>オカヤマエキ</t>
    </rPh>
    <rPh sb="10" eb="12">
      <t>トホ</t>
    </rPh>
    <rPh sb="13" eb="14">
      <t>フン</t>
    </rPh>
    <phoneticPr fontId="2"/>
  </si>
  <si>
    <t>無し（ただし、付近に有料駐車場有）</t>
    <rPh sb="0" eb="1">
      <t>ナ</t>
    </rPh>
    <rPh sb="7" eb="9">
      <t>フキン</t>
    </rPh>
    <rPh sb="10" eb="12">
      <t>ユウリョウ</t>
    </rPh>
    <rPh sb="12" eb="15">
      <t>チュウシャジョウ</t>
    </rPh>
    <rPh sb="15" eb="16">
      <t>アリ</t>
    </rPh>
    <phoneticPr fontId="2"/>
  </si>
  <si>
    <t>岡山</t>
    <rPh sb="0" eb="2">
      <t>オカヤマ</t>
    </rPh>
    <phoneticPr fontId="2"/>
  </si>
  <si>
    <t>募集期間</t>
    <rPh sb="0" eb="2">
      <t>ボシュウ</t>
    </rPh>
    <rPh sb="2" eb="4">
      <t>キカン</t>
    </rPh>
    <phoneticPr fontId="2"/>
  </si>
  <si>
    <t>：</t>
    <phoneticPr fontId="2"/>
  </si>
  <si>
    <t>定員</t>
    <rPh sb="0" eb="2">
      <t>テイイン</t>
    </rPh>
    <phoneticPr fontId="2"/>
  </si>
  <si>
    <t>○○名　※　応募状況が半数に満たない場合は、コースの実施を</t>
    <rPh sb="2" eb="3">
      <t>メイ</t>
    </rPh>
    <rPh sb="6" eb="8">
      <t>オウボ</t>
    </rPh>
    <rPh sb="8" eb="10">
      <t>ジョウキョウ</t>
    </rPh>
    <rPh sb="11" eb="13">
      <t>ハンスウ</t>
    </rPh>
    <rPh sb="14" eb="15">
      <t>ミ</t>
    </rPh>
    <rPh sb="18" eb="20">
      <t>バアイ</t>
    </rPh>
    <rPh sb="26" eb="28">
      <t>ジッシ</t>
    </rPh>
    <phoneticPr fontId="2"/>
  </si>
  <si>
    <t>中止することがあります。</t>
    <phoneticPr fontId="2"/>
  </si>
  <si>
    <t>受講対象者</t>
    <rPh sb="0" eb="2">
      <t>ジュコウ</t>
    </rPh>
    <rPh sb="2" eb="5">
      <t>タイショウシャ</t>
    </rPh>
    <phoneticPr fontId="2"/>
  </si>
  <si>
    <t>公共職業安定所（ハローワーク）で求職申込みを行い、職業相談の上、</t>
    <rPh sb="0" eb="2">
      <t>コウキョウ</t>
    </rPh>
    <rPh sb="2" eb="4">
      <t>ショクギョウ</t>
    </rPh>
    <rPh sb="4" eb="7">
      <t>アンテイショ</t>
    </rPh>
    <rPh sb="16" eb="18">
      <t>キュウショク</t>
    </rPh>
    <rPh sb="18" eb="20">
      <t>モウシコ</t>
    </rPh>
    <rPh sb="22" eb="23">
      <t>オコナ</t>
    </rPh>
    <rPh sb="25" eb="27">
      <t>ショクギョウ</t>
    </rPh>
    <rPh sb="27" eb="28">
      <t>ソウ</t>
    </rPh>
    <rPh sb="30" eb="31">
      <t>ウエ</t>
    </rPh>
    <phoneticPr fontId="2"/>
  </si>
  <si>
    <t>公共職業安定所長の支援指示が受けられる方。</t>
    <rPh sb="0" eb="2">
      <t>コウキョウ</t>
    </rPh>
    <rPh sb="2" eb="4">
      <t>ショクギョウ</t>
    </rPh>
    <rPh sb="4" eb="7">
      <t>アンテイショ</t>
    </rPh>
    <rPh sb="7" eb="8">
      <t>チョウ</t>
    </rPh>
    <rPh sb="9" eb="11">
      <t>シエン</t>
    </rPh>
    <rPh sb="11" eb="13">
      <t>シジ</t>
    </rPh>
    <rPh sb="14" eb="15">
      <t>ウ</t>
    </rPh>
    <rPh sb="19" eb="20">
      <t>カタ</t>
    </rPh>
    <phoneticPr fontId="2"/>
  </si>
  <si>
    <t>申込方法</t>
    <rPh sb="0" eb="2">
      <t>モウシコ</t>
    </rPh>
    <rPh sb="2" eb="4">
      <t>ホウホウ</t>
    </rPh>
    <phoneticPr fontId="2"/>
  </si>
  <si>
    <t>居住地を管轄するハローワークで所定の手続きを行い、「受講申込書」の</t>
    <rPh sb="0" eb="3">
      <t>キョジュウチ</t>
    </rPh>
    <rPh sb="4" eb="6">
      <t>カンカツ</t>
    </rPh>
    <rPh sb="15" eb="17">
      <t>ショテイ</t>
    </rPh>
    <rPh sb="18" eb="20">
      <t>テツヅキ</t>
    </rPh>
    <rPh sb="22" eb="23">
      <t>オコナ</t>
    </rPh>
    <rPh sb="26" eb="28">
      <t>ジュコウ</t>
    </rPh>
    <rPh sb="28" eb="31">
      <t>モウシコミショ</t>
    </rPh>
    <phoneticPr fontId="2"/>
  </si>
  <si>
    <t>交付を受け、○○○○○校（下記）までご持参ください。</t>
    <rPh sb="11" eb="12">
      <t>コウ</t>
    </rPh>
    <rPh sb="13" eb="15">
      <t>カキ</t>
    </rPh>
    <rPh sb="19" eb="21">
      <t>ジサン</t>
    </rPh>
    <phoneticPr fontId="2"/>
  </si>
  <si>
    <t>その他</t>
    <rPh sb="2" eb="3">
      <t>タ</t>
    </rPh>
    <phoneticPr fontId="2"/>
  </si>
  <si>
    <t>・</t>
    <phoneticPr fontId="2"/>
  </si>
  <si>
    <t>選考では、原則として、雇用保険を受給できない方が優先されます。</t>
    <rPh sb="0" eb="2">
      <t>センコウ</t>
    </rPh>
    <rPh sb="5" eb="7">
      <t>ゲンソク</t>
    </rPh>
    <rPh sb="11" eb="13">
      <t>コヨウ</t>
    </rPh>
    <rPh sb="13" eb="15">
      <t>ホケン</t>
    </rPh>
    <rPh sb="16" eb="18">
      <t>ジュキュウ</t>
    </rPh>
    <rPh sb="22" eb="23">
      <t>カタ</t>
    </rPh>
    <rPh sb="24" eb="26">
      <t>ユウセン</t>
    </rPh>
    <phoneticPr fontId="2"/>
  </si>
  <si>
    <t>一定の要件を満たす方に対しては、給付金が支給されるケースが</t>
    <phoneticPr fontId="2"/>
  </si>
  <si>
    <t>あります。詳しくは、最寄りのハローワークへご相談ください。</t>
    <phoneticPr fontId="2"/>
  </si>
  <si>
    <t>※　求職者支援訓練とは雇用保険を受給できない求職者の方などを対象に、全国の民間訓練機関が実施する「就職」を目的とした</t>
    <rPh sb="2" eb="4">
      <t>キュウショク</t>
    </rPh>
    <rPh sb="4" eb="5">
      <t>シャ</t>
    </rPh>
    <rPh sb="5" eb="7">
      <t>シエン</t>
    </rPh>
    <rPh sb="7" eb="9">
      <t>クンレン</t>
    </rPh>
    <rPh sb="11" eb="13">
      <t>コヨウ</t>
    </rPh>
    <rPh sb="13" eb="15">
      <t>ホケン</t>
    </rPh>
    <rPh sb="16" eb="18">
      <t>ジュキュウ</t>
    </rPh>
    <rPh sb="22" eb="24">
      <t>キュウショク</t>
    </rPh>
    <rPh sb="24" eb="25">
      <t>シャ</t>
    </rPh>
    <rPh sb="26" eb="27">
      <t>カタ</t>
    </rPh>
    <rPh sb="30" eb="32">
      <t>タイショウ</t>
    </rPh>
    <rPh sb="34" eb="36">
      <t>ゼンコク</t>
    </rPh>
    <rPh sb="37" eb="39">
      <t>ミンカン</t>
    </rPh>
    <rPh sb="39" eb="41">
      <t>クンレン</t>
    </rPh>
    <rPh sb="41" eb="43">
      <t>キカン</t>
    </rPh>
    <rPh sb="49" eb="51">
      <t>シュウショク</t>
    </rPh>
    <rPh sb="53" eb="55">
      <t>モクテキ</t>
    </rPh>
    <phoneticPr fontId="2"/>
  </si>
  <si>
    <t>　　公的な職業訓練であり、このコースは厚生労働省の認定を受けています。</t>
    <rPh sb="5" eb="7">
      <t>ショクギョウ</t>
    </rPh>
    <rPh sb="7" eb="9">
      <t>クンレン</t>
    </rPh>
    <rPh sb="19" eb="21">
      <t>コウセイ</t>
    </rPh>
    <rPh sb="21" eb="24">
      <t>ロウドウショウ</t>
    </rPh>
    <rPh sb="25" eb="27">
      <t>ニンテイ</t>
    </rPh>
    <rPh sb="28" eb="29">
      <t>ウ</t>
    </rPh>
    <phoneticPr fontId="2"/>
  </si>
  <si>
    <t>コース案内</t>
    <rPh sb="3" eb="5">
      <t>アンナイ</t>
    </rPh>
    <phoneticPr fontId="2"/>
  </si>
  <si>
    <t>就職を想定する職業・職種</t>
    <rPh sb="0" eb="2">
      <t>シュウショク</t>
    </rPh>
    <rPh sb="3" eb="5">
      <t>ソウテイ</t>
    </rPh>
    <rPh sb="7" eb="9">
      <t>ショクギョウ</t>
    </rPh>
    <rPh sb="10" eb="12">
      <t>ショクシュ</t>
    </rPh>
    <phoneticPr fontId="2"/>
  </si>
  <si>
    <t>選考時の持ち物：筆記用具</t>
    <rPh sb="0" eb="2">
      <t>センコウ</t>
    </rPh>
    <rPh sb="2" eb="3">
      <t>ジ</t>
    </rPh>
    <rPh sb="4" eb="5">
      <t>モ</t>
    </rPh>
    <rPh sb="6" eb="7">
      <t>モノ</t>
    </rPh>
    <rPh sb="8" eb="11">
      <t>ヒッキヨウ</t>
    </rPh>
    <rPh sb="11" eb="12">
      <t>グ</t>
    </rPh>
    <phoneticPr fontId="2"/>
  </si>
  <si>
    <t>備考</t>
    <rPh sb="0" eb="2">
      <t>ビコウ</t>
    </rPh>
    <phoneticPr fontId="2"/>
  </si>
  <si>
    <t>平成２７年度</t>
    <rPh sb="0" eb="2">
      <t>ヘイセイ</t>
    </rPh>
    <rPh sb="4" eb="6">
      <t>ネンド</t>
    </rPh>
    <phoneticPr fontId="2"/>
  </si>
  <si>
    <t xml:space="preserve">※例２   </t>
    <rPh sb="1" eb="2">
      <t>レイ</t>
    </rPh>
    <phoneticPr fontId="2"/>
  </si>
  <si>
    <t>00 基礎分野</t>
  </si>
  <si>
    <t>02 IT分野</t>
  </si>
  <si>
    <t>04 医療事務分野</t>
  </si>
  <si>
    <t>訓練の種別</t>
    <rPh sb="0" eb="2">
      <t>クンレン</t>
    </rPh>
    <rPh sb="3" eb="5">
      <t>シュベツ</t>
    </rPh>
    <phoneticPr fontId="2"/>
  </si>
  <si>
    <t>基礎コース</t>
    <phoneticPr fontId="2"/>
  </si>
  <si>
    <t>（</t>
    <phoneticPr fontId="22"/>
  </si>
  <si>
    <t>）</t>
    <phoneticPr fontId="22"/>
  </si>
  <si>
    <t>05 介護福祉分野</t>
  </si>
  <si>
    <t>実践コース</t>
    <phoneticPr fontId="2"/>
  </si>
  <si>
    <t>06 農業分野</t>
  </si>
  <si>
    <t>託児サービス支援付訓練コース</t>
    <rPh sb="0" eb="2">
      <t>タクジ</t>
    </rPh>
    <rPh sb="6" eb="8">
      <t>シエン</t>
    </rPh>
    <rPh sb="8" eb="9">
      <t>ツ</t>
    </rPh>
    <rPh sb="9" eb="11">
      <t>クンレン</t>
    </rPh>
    <phoneticPr fontId="2"/>
  </si>
  <si>
    <t>短時間訓練コース</t>
    <rPh sb="0" eb="3">
      <t>タンジカン</t>
    </rPh>
    <rPh sb="3" eb="5">
      <t>クンレン</t>
    </rPh>
    <phoneticPr fontId="2"/>
  </si>
  <si>
    <t>07 林業分野</t>
  </si>
  <si>
    <t>08 旅行・観光分野</t>
  </si>
  <si>
    <t>09 警備・保安分野</t>
  </si>
  <si>
    <t>面接</t>
  </si>
  <si>
    <t>筆記試験</t>
    <phoneticPr fontId="2"/>
  </si>
  <si>
    <t>その他 （</t>
    <phoneticPr fontId="2"/>
  </si>
  <si>
    <t>12 輸送サービス分野</t>
  </si>
  <si>
    <t>時</t>
    <rPh sb="0" eb="1">
      <t>ジ</t>
    </rPh>
    <phoneticPr fontId="22"/>
  </si>
  <si>
    <t>分</t>
    <rPh sb="0" eb="1">
      <t>フン</t>
    </rPh>
    <phoneticPr fontId="22"/>
  </si>
  <si>
    <t>～</t>
    <phoneticPr fontId="2"/>
  </si>
  <si>
    <t>訓練定員</t>
    <rPh sb="0" eb="2">
      <t>クンレン</t>
    </rPh>
    <rPh sb="2" eb="4">
      <t>テイイン</t>
    </rPh>
    <phoneticPr fontId="22"/>
  </si>
  <si>
    <t>名</t>
    <rPh sb="0" eb="1">
      <t>メイ</t>
    </rPh>
    <phoneticPr fontId="22"/>
  </si>
  <si>
    <t>15 電気関連分野</t>
  </si>
  <si>
    <t>訓練対象者の条件</t>
    <rPh sb="0" eb="2">
      <t>クンレン</t>
    </rPh>
    <rPh sb="2" eb="5">
      <t>タイショウシャ</t>
    </rPh>
    <rPh sb="6" eb="8">
      <t>ジョウケン</t>
    </rPh>
    <phoneticPr fontId="2"/>
  </si>
  <si>
    <t>16 機械関連分野</t>
  </si>
  <si>
    <t>）</t>
    <phoneticPr fontId="2"/>
  </si>
  <si>
    <t>19 理容・美容関連分野</t>
  </si>
  <si>
    <t>名称 （</t>
    <rPh sb="0" eb="2">
      <t>メイショウ</t>
    </rPh>
    <phoneticPr fontId="2"/>
  </si>
  <si>
    <t>） 認定機関 （</t>
    <phoneticPr fontId="2"/>
  </si>
  <si>
    <t>20 その他分野</t>
  </si>
  <si>
    <t>訓練内容</t>
    <rPh sb="2" eb="4">
      <t>ナイヨウ</t>
    </rPh>
    <phoneticPr fontId="2"/>
  </si>
  <si>
    <t>訓練概要</t>
    <phoneticPr fontId="2"/>
  </si>
  <si>
    <t>科目の内容</t>
    <rPh sb="0" eb="2">
      <t>カモク</t>
    </rPh>
    <rPh sb="3" eb="5">
      <t>ナイヨウ</t>
    </rPh>
    <phoneticPr fontId="22"/>
  </si>
  <si>
    <t>学科</t>
    <rPh sb="0" eb="2">
      <t>ガッカ</t>
    </rPh>
    <phoneticPr fontId="22"/>
  </si>
  <si>
    <t>実技</t>
    <rPh sb="0" eb="2">
      <t>ジツギ</t>
    </rPh>
    <phoneticPr fontId="22"/>
  </si>
  <si>
    <t>実施しない</t>
    <phoneticPr fontId="2"/>
  </si>
  <si>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</si>
  <si>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2"/>
  </si>
  <si>
    <t>訓練時間総合計</t>
    <phoneticPr fontId="22"/>
  </si>
  <si>
    <t>企業実習</t>
    <rPh sb="0" eb="2">
      <t>キギョウ</t>
    </rPh>
    <rPh sb="2" eb="4">
      <t>ジッシュウ</t>
    </rPh>
    <phoneticPr fontId="22"/>
  </si>
  <si>
    <t>職場体験等</t>
    <rPh sb="0" eb="2">
      <t>ショクバ</t>
    </rPh>
    <rPh sb="2" eb="4">
      <t>タイケン</t>
    </rPh>
    <rPh sb="4" eb="5">
      <t>トウ</t>
    </rPh>
    <phoneticPr fontId="22"/>
  </si>
  <si>
    <t>受講者の負担する費用</t>
    <rPh sb="0" eb="3">
      <t>ジュコウシャ</t>
    </rPh>
    <rPh sb="4" eb="6">
      <t>フタン</t>
    </rPh>
    <rPh sb="8" eb="10">
      <t>ヒヨウ</t>
    </rPh>
    <phoneticPr fontId="2"/>
  </si>
  <si>
    <t>教科書代</t>
    <phoneticPr fontId="2"/>
  </si>
  <si>
    <t>その他 （</t>
    <rPh sb="2" eb="3">
      <t>タ</t>
    </rPh>
    <phoneticPr fontId="22"/>
  </si>
  <si>
    <t>）</t>
    <phoneticPr fontId="22"/>
  </si>
  <si>
    <t>備考 （</t>
    <rPh sb="0" eb="2">
      <t>ビコウ</t>
    </rPh>
    <phoneticPr fontId="22"/>
  </si>
  <si>
    <t>指導方法</t>
    <phoneticPr fontId="2"/>
  </si>
  <si>
    <t>訓練形態（個別指導・補講を除く）</t>
    <rPh sb="0" eb="2">
      <t>クンレン</t>
    </rPh>
    <rPh sb="2" eb="4">
      <t>ケイタイ</t>
    </rPh>
    <rPh sb="5" eb="7">
      <t>コベツ</t>
    </rPh>
    <rPh sb="7" eb="9">
      <t>シドウ</t>
    </rPh>
    <rPh sb="10" eb="12">
      <t>ホコウ</t>
    </rPh>
    <rPh sb="13" eb="14">
      <t>ノゾ</t>
    </rPh>
    <phoneticPr fontId="2"/>
  </si>
  <si>
    <t>全ての受講者を一堂に集め、講師が直接指導する</t>
    <phoneticPr fontId="2"/>
  </si>
  <si>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2"/>
  </si>
  <si>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2"/>
  </si>
  <si>
    <r>
      <t>コース案内</t>
    </r>
    <r>
      <rPr>
        <b/>
        <sz val="16"/>
        <color rgb="FFFF0000"/>
        <rFont val="ＭＳ Ｐゴシック"/>
        <family val="3"/>
        <charset val="128"/>
      </rPr>
      <t>（『実践コース』の記載例）</t>
    </r>
    <rPh sb="3" eb="5">
      <t>アンナイ</t>
    </rPh>
    <rPh sb="7" eb="9">
      <t>ジッセン</t>
    </rPh>
    <rPh sb="14" eb="16">
      <t>キサイ</t>
    </rPh>
    <rPh sb="16" eb="17">
      <t>レイ</t>
    </rPh>
    <phoneticPr fontId="2"/>
  </si>
  <si>
    <t>（注）当機関が、岡山県内で実施した今回の募集コースと同一分野の求職者支援訓練の就職率であること。</t>
    <rPh sb="1" eb="2">
      <t>チュウ</t>
    </rPh>
    <rPh sb="3" eb="4">
      <t>トウ</t>
    </rPh>
    <rPh sb="4" eb="6">
      <t>キカン</t>
    </rPh>
    <rPh sb="8" eb="10">
      <t>オカヤマ</t>
    </rPh>
    <rPh sb="10" eb="12">
      <t>ケンナイ</t>
    </rPh>
    <rPh sb="13" eb="15">
      <t>ジッシ</t>
    </rPh>
    <rPh sb="17" eb="19">
      <t>コンカイ</t>
    </rPh>
    <rPh sb="20" eb="22">
      <t>ボシュウ</t>
    </rPh>
    <rPh sb="26" eb="28">
      <t>ドウイツ</t>
    </rPh>
    <rPh sb="28" eb="30">
      <t>ブンヤ</t>
    </rPh>
    <rPh sb="31" eb="33">
      <t>キュウショク</t>
    </rPh>
    <rPh sb="33" eb="34">
      <t>シャ</t>
    </rPh>
    <rPh sb="34" eb="36">
      <t>シエン</t>
    </rPh>
    <rPh sb="36" eb="38">
      <t>クンレン</t>
    </rPh>
    <rPh sb="39" eb="41">
      <t>シュウショク</t>
    </rPh>
    <rPh sb="41" eb="42">
      <t>リツ</t>
    </rPh>
    <phoneticPr fontId="2"/>
  </si>
  <si>
    <t>【職場体験】</t>
  </si>
  <si>
    <t>【職業人講話】</t>
  </si>
  <si>
    <t>円（税込み）</t>
    <rPh sb="0" eb="1">
      <t>エン</t>
    </rPh>
    <rPh sb="2" eb="4">
      <t>ゼイコミ</t>
    </rPh>
    <phoneticPr fontId="2"/>
  </si>
  <si>
    <t>（</t>
    <phoneticPr fontId="22"/>
  </si>
  <si>
    <t>）</t>
    <phoneticPr fontId="22"/>
  </si>
  <si>
    <t>実践コース</t>
    <phoneticPr fontId="2"/>
  </si>
  <si>
    <t>その他 （</t>
    <phoneticPr fontId="2"/>
  </si>
  <si>
    <t>職業能力開発講習</t>
    <rPh sb="0" eb="2">
      <t>ショクギョウ</t>
    </rPh>
    <rPh sb="2" eb="4">
      <t>ノウリョク</t>
    </rPh>
    <rPh sb="4" eb="6">
      <t>カイハツ</t>
    </rPh>
    <rPh sb="6" eb="8">
      <t>コウシュウ</t>
    </rPh>
    <phoneticPr fontId="22"/>
  </si>
  <si>
    <t>ビジネステクニック</t>
    <phoneticPr fontId="22"/>
  </si>
  <si>
    <t>ビジネスヒューマン</t>
    <phoneticPr fontId="22"/>
  </si>
  <si>
    <t>就職活動計画</t>
    <rPh sb="0" eb="2">
      <t>シュウショク</t>
    </rPh>
    <rPh sb="2" eb="4">
      <t>カツドウ</t>
    </rPh>
    <rPh sb="4" eb="6">
      <t>ケイカク</t>
    </rPh>
    <phoneticPr fontId="22"/>
  </si>
  <si>
    <t>職業生活設計</t>
    <rPh sb="0" eb="2">
      <t>ショクギョウ</t>
    </rPh>
    <rPh sb="2" eb="4">
      <t>セイカツ</t>
    </rPh>
    <rPh sb="4" eb="6">
      <t>セッケイ</t>
    </rPh>
    <phoneticPr fontId="22"/>
  </si>
  <si>
    <t>職業・生活設計</t>
    <rPh sb="0" eb="2">
      <t>ショクギョウ</t>
    </rPh>
    <rPh sb="3" eb="5">
      <t>セイカツ</t>
    </rPh>
    <rPh sb="5" eb="7">
      <t>セッケイ</t>
    </rPh>
    <phoneticPr fontId="22"/>
  </si>
  <si>
    <t>ビジネステクニック</t>
    <phoneticPr fontId="22"/>
  </si>
  <si>
    <t>ビジネスヒューマン</t>
    <phoneticPr fontId="22"/>
  </si>
  <si>
    <t>03営業・販売・事務分野</t>
    <rPh sb="2" eb="4">
      <t>エイギョウ</t>
    </rPh>
    <rPh sb="5" eb="7">
      <t>ハンバイ</t>
    </rPh>
    <rPh sb="8" eb="10">
      <t>ジム</t>
    </rPh>
    <rPh sb="10" eb="12">
      <t>ブンヤ</t>
    </rPh>
    <phoneticPr fontId="2"/>
  </si>
  <si>
    <t>OA事務員</t>
    <rPh sb="2" eb="5">
      <t>ジムイン</t>
    </rPh>
    <phoneticPr fontId="2"/>
  </si>
  <si>
    <t>特になし</t>
    <rPh sb="0" eb="1">
      <t>トク</t>
    </rPh>
    <phoneticPr fontId="2"/>
  </si>
  <si>
    <t>企業の総務部門において上司等の指示を受けながら、様々なビジネス文書等・帳票の作成やWEBページ更新に対応できる。</t>
    <rPh sb="0" eb="2">
      <t>キギョウ</t>
    </rPh>
    <rPh sb="3" eb="5">
      <t>ソウム</t>
    </rPh>
    <rPh sb="5" eb="7">
      <t>ブモン</t>
    </rPh>
    <rPh sb="11" eb="13">
      <t>ジョウシ</t>
    </rPh>
    <rPh sb="13" eb="14">
      <t>ナド</t>
    </rPh>
    <rPh sb="15" eb="17">
      <t>シジ</t>
    </rPh>
    <rPh sb="18" eb="19">
      <t>ウ</t>
    </rPh>
    <rPh sb="24" eb="26">
      <t>サマザマ</t>
    </rPh>
    <rPh sb="31" eb="33">
      <t>ブンショ</t>
    </rPh>
    <rPh sb="33" eb="34">
      <t>ナド</t>
    </rPh>
    <rPh sb="35" eb="37">
      <t>チョウヒョウ</t>
    </rPh>
    <rPh sb="38" eb="40">
      <t>サクセイ</t>
    </rPh>
    <rPh sb="47" eb="49">
      <t>コウシン</t>
    </rPh>
    <rPh sb="50" eb="52">
      <t>タイオウ</t>
    </rPh>
    <phoneticPr fontId="2"/>
  </si>
  <si>
    <t>コンピュータサービス技能評価試験　ワープロ部門３級</t>
    <rPh sb="10" eb="12">
      <t>ギノウ</t>
    </rPh>
    <rPh sb="12" eb="14">
      <t>ヒョウカ</t>
    </rPh>
    <rPh sb="14" eb="16">
      <t>シケン</t>
    </rPh>
    <rPh sb="21" eb="23">
      <t>ブモン</t>
    </rPh>
    <rPh sb="24" eb="25">
      <t>キュウ</t>
    </rPh>
    <phoneticPr fontId="2"/>
  </si>
  <si>
    <t>コンピュータサービス技能評価試験　表計算部門３級</t>
    <rPh sb="10" eb="12">
      <t>ギノウ</t>
    </rPh>
    <rPh sb="12" eb="14">
      <t>ヒョウカ</t>
    </rPh>
    <rPh sb="14" eb="16">
      <t>シケン</t>
    </rPh>
    <rPh sb="17" eb="20">
      <t>ヒョウケイサン</t>
    </rPh>
    <rPh sb="20" eb="22">
      <t>ブモン</t>
    </rPh>
    <rPh sb="23" eb="24">
      <t>キュウ</t>
    </rPh>
    <phoneticPr fontId="2"/>
  </si>
  <si>
    <t>コンピュータサービス技能評価試験　データベース部門３級</t>
    <rPh sb="10" eb="12">
      <t>ギノウ</t>
    </rPh>
    <rPh sb="12" eb="14">
      <t>ヒョウカ</t>
    </rPh>
    <rPh sb="14" eb="16">
      <t>シケン</t>
    </rPh>
    <rPh sb="23" eb="25">
      <t>ブモン</t>
    </rPh>
    <rPh sb="26" eb="27">
      <t>キュウ</t>
    </rPh>
    <phoneticPr fontId="2"/>
  </si>
  <si>
    <t>職業能力の基礎となるコミュニケーション力やビジネスマナー、ワープロ・表計算・データベース・WEB制作ソフトの使用方法及び文書類・帳票類の作成やWEBページ更新に関する知識及び技能・技術を習得する。</t>
    <rPh sb="0" eb="2">
      <t>ショクギョウ</t>
    </rPh>
    <rPh sb="2" eb="4">
      <t>ノウリョク</t>
    </rPh>
    <rPh sb="5" eb="7">
      <t>キソ</t>
    </rPh>
    <rPh sb="19" eb="20">
      <t>リョク</t>
    </rPh>
    <rPh sb="34" eb="37">
      <t>ヒョウケイサン</t>
    </rPh>
    <rPh sb="48" eb="50">
      <t>セイサク</t>
    </rPh>
    <rPh sb="54" eb="56">
      <t>シヨウ</t>
    </rPh>
    <rPh sb="56" eb="58">
      <t>ホウホウ</t>
    </rPh>
    <rPh sb="58" eb="59">
      <t>オヨ</t>
    </rPh>
    <rPh sb="60" eb="63">
      <t>ブンショルイ</t>
    </rPh>
    <rPh sb="64" eb="66">
      <t>チョウヒョウ</t>
    </rPh>
    <rPh sb="66" eb="67">
      <t>ルイ</t>
    </rPh>
    <rPh sb="68" eb="70">
      <t>サクセイ</t>
    </rPh>
    <rPh sb="77" eb="79">
      <t>コウシン</t>
    </rPh>
    <rPh sb="80" eb="81">
      <t>カン</t>
    </rPh>
    <rPh sb="83" eb="85">
      <t>チシキ</t>
    </rPh>
    <rPh sb="85" eb="86">
      <t>オヨ</t>
    </rPh>
    <rPh sb="87" eb="89">
      <t>ギノウ</t>
    </rPh>
    <rPh sb="90" eb="92">
      <t>ギジュツ</t>
    </rPh>
    <rPh sb="93" eb="95">
      <t>シュウトク</t>
    </rPh>
    <phoneticPr fontId="2"/>
  </si>
  <si>
    <t>ビジネス帳票知識</t>
    <rPh sb="4" eb="6">
      <t>チョウヒョウ</t>
    </rPh>
    <rPh sb="6" eb="8">
      <t>チシキ</t>
    </rPh>
    <phoneticPr fontId="2"/>
  </si>
  <si>
    <t>プレゼン資料知識</t>
    <rPh sb="4" eb="6">
      <t>シリョウ</t>
    </rPh>
    <rPh sb="6" eb="8">
      <t>チシキ</t>
    </rPh>
    <phoneticPr fontId="2"/>
  </si>
  <si>
    <t>ビジネスデータベース知識</t>
    <rPh sb="10" eb="12">
      <t>チシキ</t>
    </rPh>
    <phoneticPr fontId="2"/>
  </si>
  <si>
    <t>WEBサイト更新知識</t>
    <rPh sb="6" eb="8">
      <t>コウシン</t>
    </rPh>
    <rPh sb="8" eb="10">
      <t>チシキ</t>
    </rPh>
    <phoneticPr fontId="2"/>
  </si>
  <si>
    <t>表計算データ処理実習</t>
    <rPh sb="0" eb="3">
      <t>ヒョウケイサン</t>
    </rPh>
    <rPh sb="6" eb="8">
      <t>ショリ</t>
    </rPh>
    <rPh sb="8" eb="10">
      <t>ジッシュウ</t>
    </rPh>
    <phoneticPr fontId="2"/>
  </si>
  <si>
    <t>プレゼンテーションソフト操作実習</t>
    <rPh sb="12" eb="14">
      <t>ソウサ</t>
    </rPh>
    <rPh sb="14" eb="16">
      <t>ジッシュウ</t>
    </rPh>
    <phoneticPr fontId="2"/>
  </si>
  <si>
    <t>データベースソフト操作実習</t>
    <rPh sb="9" eb="11">
      <t>ソウサ</t>
    </rPh>
    <rPh sb="11" eb="13">
      <t>ジッシュウ</t>
    </rPh>
    <phoneticPr fontId="2"/>
  </si>
  <si>
    <t>データベース作成実習</t>
    <rPh sb="6" eb="8">
      <t>サクセイ</t>
    </rPh>
    <rPh sb="8" eb="10">
      <t>ジッシュウ</t>
    </rPh>
    <phoneticPr fontId="2"/>
  </si>
  <si>
    <t>ソフトウェア間の連携活用実習</t>
    <rPh sb="6" eb="7">
      <t>カン</t>
    </rPh>
    <rPh sb="8" eb="10">
      <t>レンケイ</t>
    </rPh>
    <rPh sb="10" eb="12">
      <t>カツヨウ</t>
    </rPh>
    <rPh sb="12" eb="14">
      <t>ジッシュウ</t>
    </rPh>
    <phoneticPr fontId="2"/>
  </si>
  <si>
    <t>WEB素材作成基礎実習</t>
    <rPh sb="3" eb="5">
      <t>ソザイ</t>
    </rPh>
    <rPh sb="5" eb="7">
      <t>サクセイ</t>
    </rPh>
    <rPh sb="7" eb="9">
      <t>キソ</t>
    </rPh>
    <rPh sb="9" eb="11">
      <t>ジッシュウ</t>
    </rPh>
    <phoneticPr fontId="2"/>
  </si>
  <si>
    <t>HTMLコーディング基礎実習</t>
    <rPh sb="10" eb="12">
      <t>キソ</t>
    </rPh>
    <rPh sb="12" eb="14">
      <t>ジッシュウ</t>
    </rPh>
    <phoneticPr fontId="2"/>
  </si>
  <si>
    <t>WEBページ更新実習</t>
    <rPh sb="6" eb="8">
      <t>コウシン</t>
    </rPh>
    <rPh sb="8" eb="10">
      <t>ジッシュウ</t>
    </rPh>
    <phoneticPr fontId="2"/>
  </si>
  <si>
    <t>開講式・オリエンテーション（３Ｈ）</t>
    <rPh sb="0" eb="2">
      <t>カイコウ</t>
    </rPh>
    <rPh sb="2" eb="3">
      <t>シキ</t>
    </rPh>
    <phoneticPr fontId="2"/>
  </si>
  <si>
    <t>安全衛生の必要性、VDT作業の留意点（適した作業環境、点検・清掃・改善措置の方法）</t>
    <rPh sb="0" eb="2">
      <t>アンゼン</t>
    </rPh>
    <rPh sb="2" eb="4">
      <t>エイセイ</t>
    </rPh>
    <rPh sb="5" eb="8">
      <t>ヒツヨウセイ</t>
    </rPh>
    <rPh sb="12" eb="14">
      <t>サギョウ</t>
    </rPh>
    <rPh sb="15" eb="18">
      <t>リュウイテン</t>
    </rPh>
    <rPh sb="19" eb="20">
      <t>テキ</t>
    </rPh>
    <rPh sb="22" eb="24">
      <t>サギョウ</t>
    </rPh>
    <rPh sb="24" eb="26">
      <t>カンキョウ</t>
    </rPh>
    <rPh sb="27" eb="29">
      <t>テンケン</t>
    </rPh>
    <rPh sb="30" eb="32">
      <t>セイソウ</t>
    </rPh>
    <rPh sb="33" eb="35">
      <t>カイゼン</t>
    </rPh>
    <rPh sb="35" eb="37">
      <t>ソチ</t>
    </rPh>
    <rPh sb="38" eb="40">
      <t>ホウホウ</t>
    </rPh>
    <phoneticPr fontId="2"/>
  </si>
  <si>
    <t>ビジネス帳票の主な種類、作成の留意点</t>
    <rPh sb="4" eb="6">
      <t>チョウヒョウ</t>
    </rPh>
    <rPh sb="7" eb="8">
      <t>オモ</t>
    </rPh>
    <rPh sb="9" eb="11">
      <t>シュルイ</t>
    </rPh>
    <rPh sb="12" eb="14">
      <t>サクセイ</t>
    </rPh>
    <rPh sb="15" eb="18">
      <t>リュウイテン</t>
    </rPh>
    <phoneticPr fontId="2"/>
  </si>
  <si>
    <t>プレゼンテーション資料の構成、効果的な演出方法</t>
    <rPh sb="9" eb="11">
      <t>シリョウ</t>
    </rPh>
    <rPh sb="12" eb="14">
      <t>コウセイ</t>
    </rPh>
    <rPh sb="15" eb="18">
      <t>コウカテキ</t>
    </rPh>
    <rPh sb="19" eb="21">
      <t>エンシュツ</t>
    </rPh>
    <rPh sb="21" eb="23">
      <t>ホウホウ</t>
    </rPh>
    <phoneticPr fontId="2"/>
  </si>
  <si>
    <t>ビジネスデータベースの主な種類、作成の主な留意点</t>
    <rPh sb="11" eb="12">
      <t>オモ</t>
    </rPh>
    <rPh sb="13" eb="15">
      <t>シュルイ</t>
    </rPh>
    <rPh sb="16" eb="18">
      <t>サクセイ</t>
    </rPh>
    <rPh sb="19" eb="20">
      <t>オモ</t>
    </rPh>
    <rPh sb="21" eb="24">
      <t>リュウイテン</t>
    </rPh>
    <phoneticPr fontId="2"/>
  </si>
  <si>
    <t>インターネットの仕組み、セキュリティ対策、知的所有権、WEBデザイン、色彩論</t>
    <rPh sb="8" eb="10">
      <t>シク</t>
    </rPh>
    <rPh sb="18" eb="20">
      <t>タイサク</t>
    </rPh>
    <rPh sb="21" eb="23">
      <t>チテキ</t>
    </rPh>
    <rPh sb="23" eb="26">
      <t>ショユウケン</t>
    </rPh>
    <rPh sb="35" eb="37">
      <t>シキサイ</t>
    </rPh>
    <rPh sb="37" eb="38">
      <t>ロン</t>
    </rPh>
    <phoneticPr fontId="2"/>
  </si>
  <si>
    <t>OSの基本操作、キーボード入力操作、アプリケーションインストール、ファイルの設定、クライアントのネットワーク設定、インターネットを利用した情報収集、電子メールによる情報交換、ウィルス対策</t>
    <rPh sb="3" eb="5">
      <t>キホン</t>
    </rPh>
    <rPh sb="5" eb="7">
      <t>ソウサ</t>
    </rPh>
    <rPh sb="13" eb="15">
      <t>ニュウリョク</t>
    </rPh>
    <rPh sb="15" eb="17">
      <t>ソウサ</t>
    </rPh>
    <rPh sb="38" eb="40">
      <t>セッテイ</t>
    </rPh>
    <rPh sb="54" eb="56">
      <t>セッテイ</t>
    </rPh>
    <rPh sb="65" eb="67">
      <t>リヨウ</t>
    </rPh>
    <rPh sb="69" eb="71">
      <t>ジョウホウ</t>
    </rPh>
    <rPh sb="71" eb="73">
      <t>シュウシュウ</t>
    </rPh>
    <rPh sb="74" eb="76">
      <t>デンシ</t>
    </rPh>
    <rPh sb="82" eb="84">
      <t>ジョウホウ</t>
    </rPh>
    <rPh sb="84" eb="86">
      <t>コウカン</t>
    </rPh>
    <rPh sb="91" eb="93">
      <t>タイサク</t>
    </rPh>
    <phoneticPr fontId="2"/>
  </si>
  <si>
    <t>文書の書式設定、表の作成、文字の書式設定、段落の書式設定、その他の書式設定、印刷形式の設定、ファイル操作・管理、オブジェクトの活用、文書の校正（使用ソフト：○○）</t>
    <rPh sb="0" eb="2">
      <t>ブンショ</t>
    </rPh>
    <rPh sb="3" eb="5">
      <t>ショシキ</t>
    </rPh>
    <rPh sb="5" eb="7">
      <t>セッテイ</t>
    </rPh>
    <rPh sb="8" eb="9">
      <t>ヒョウ</t>
    </rPh>
    <rPh sb="10" eb="12">
      <t>サクセイ</t>
    </rPh>
    <rPh sb="13" eb="15">
      <t>モジ</t>
    </rPh>
    <rPh sb="16" eb="18">
      <t>ショシキ</t>
    </rPh>
    <rPh sb="18" eb="20">
      <t>セッテイ</t>
    </rPh>
    <rPh sb="21" eb="23">
      <t>ダンラク</t>
    </rPh>
    <rPh sb="24" eb="26">
      <t>ショシキ</t>
    </rPh>
    <rPh sb="26" eb="28">
      <t>セッテイ</t>
    </rPh>
    <rPh sb="31" eb="32">
      <t>タ</t>
    </rPh>
    <rPh sb="33" eb="35">
      <t>ショシキ</t>
    </rPh>
    <rPh sb="35" eb="37">
      <t>セッテイ</t>
    </rPh>
    <rPh sb="38" eb="40">
      <t>インサツ</t>
    </rPh>
    <rPh sb="40" eb="42">
      <t>ケイシキ</t>
    </rPh>
    <rPh sb="43" eb="45">
      <t>セッテイ</t>
    </rPh>
    <rPh sb="50" eb="52">
      <t>ソウサ</t>
    </rPh>
    <rPh sb="53" eb="55">
      <t>カンリ</t>
    </rPh>
    <rPh sb="63" eb="65">
      <t>カツヨウ</t>
    </rPh>
    <rPh sb="66" eb="68">
      <t>ブンショ</t>
    </rPh>
    <rPh sb="69" eb="71">
      <t>コウセイ</t>
    </rPh>
    <rPh sb="72" eb="74">
      <t>シヨウ</t>
    </rPh>
    <phoneticPr fontId="2"/>
  </si>
  <si>
    <t>ビジネス文書・資料の作成（送付状、会議資料）</t>
    <rPh sb="4" eb="6">
      <t>ブンショ</t>
    </rPh>
    <rPh sb="7" eb="9">
      <t>シリョウ</t>
    </rPh>
    <rPh sb="10" eb="12">
      <t>サクセイ</t>
    </rPh>
    <rPh sb="13" eb="16">
      <t>ソウフジョウ</t>
    </rPh>
    <rPh sb="17" eb="19">
      <t>カイギ</t>
    </rPh>
    <rPh sb="19" eb="21">
      <t>シリョウ</t>
    </rPh>
    <phoneticPr fontId="2"/>
  </si>
  <si>
    <t>ワークシートへの入力、ワークシートの設定、ワークシートの編集、ページレイアウトの設定、ブック管理、リストデータ操作、グラフ作成、マクロ作成（使用ソフト：△△）</t>
    <rPh sb="8" eb="10">
      <t>ニュウリョク</t>
    </rPh>
    <rPh sb="18" eb="20">
      <t>セッテイ</t>
    </rPh>
    <rPh sb="28" eb="30">
      <t>ヘンシュウ</t>
    </rPh>
    <rPh sb="40" eb="42">
      <t>セッテイ</t>
    </rPh>
    <rPh sb="46" eb="48">
      <t>カンリ</t>
    </rPh>
    <rPh sb="55" eb="57">
      <t>ソウサ</t>
    </rPh>
    <rPh sb="61" eb="63">
      <t>サクセイ</t>
    </rPh>
    <rPh sb="67" eb="69">
      <t>サクセイ</t>
    </rPh>
    <rPh sb="70" eb="72">
      <t>シヨウ</t>
    </rPh>
    <phoneticPr fontId="2"/>
  </si>
  <si>
    <t>文書・帳票類の作成（請求書、業務報告書）</t>
    <rPh sb="0" eb="2">
      <t>ブンショ</t>
    </rPh>
    <rPh sb="3" eb="5">
      <t>チョウヒョウ</t>
    </rPh>
    <rPh sb="5" eb="6">
      <t>ルイ</t>
    </rPh>
    <rPh sb="7" eb="9">
      <t>サクセイ</t>
    </rPh>
    <rPh sb="10" eb="13">
      <t>セイキュウショ</t>
    </rPh>
    <rPh sb="14" eb="16">
      <t>ギョウム</t>
    </rPh>
    <rPh sb="16" eb="19">
      <t>ホウコクショ</t>
    </rPh>
    <phoneticPr fontId="2"/>
  </si>
  <si>
    <t>ページ設定、編集の操作、書式の設定、デザイン（図形、効果文字）、スライドショーの設定と実行（使用ソフト：□□）</t>
    <rPh sb="3" eb="5">
      <t>セッテイ</t>
    </rPh>
    <rPh sb="6" eb="8">
      <t>ヘンシュウ</t>
    </rPh>
    <rPh sb="9" eb="11">
      <t>ソウサ</t>
    </rPh>
    <rPh sb="12" eb="14">
      <t>ショシキ</t>
    </rPh>
    <rPh sb="15" eb="17">
      <t>セッテイ</t>
    </rPh>
    <rPh sb="23" eb="25">
      <t>ズケイ</t>
    </rPh>
    <rPh sb="26" eb="28">
      <t>コウカ</t>
    </rPh>
    <rPh sb="28" eb="30">
      <t>モジ</t>
    </rPh>
    <rPh sb="40" eb="42">
      <t>セッテイ</t>
    </rPh>
    <rPh sb="43" eb="45">
      <t>ジッコウ</t>
    </rPh>
    <rPh sb="46" eb="48">
      <t>シヨウ</t>
    </rPh>
    <phoneticPr fontId="2"/>
  </si>
  <si>
    <t>プレゼン資料作成実習</t>
    <rPh sb="4" eb="6">
      <t>シリョウ</t>
    </rPh>
    <rPh sb="6" eb="8">
      <t>サクセイ</t>
    </rPh>
    <rPh sb="8" eb="10">
      <t>ジッシュウ</t>
    </rPh>
    <phoneticPr fontId="2"/>
  </si>
  <si>
    <t>プレゼンテーション資料の作成</t>
    <rPh sb="9" eb="11">
      <t>シリョウ</t>
    </rPh>
    <rPh sb="12" eb="14">
      <t>サクセイ</t>
    </rPh>
    <phoneticPr fontId="2"/>
  </si>
  <si>
    <t>テーブルの作成、リレーションシップの設定、クエリの作成と活用、フォームの作成、印刷物の作成（使用ソフト：××）</t>
    <rPh sb="5" eb="7">
      <t>サクセイ</t>
    </rPh>
    <rPh sb="18" eb="20">
      <t>セッテイ</t>
    </rPh>
    <rPh sb="25" eb="27">
      <t>サクセイ</t>
    </rPh>
    <rPh sb="28" eb="30">
      <t>カツヨウ</t>
    </rPh>
    <rPh sb="36" eb="38">
      <t>サクセイ</t>
    </rPh>
    <rPh sb="39" eb="42">
      <t>インサツブツ</t>
    </rPh>
    <rPh sb="43" eb="45">
      <t>サクセイ</t>
    </rPh>
    <rPh sb="46" eb="48">
      <t>シヨウ</t>
    </rPh>
    <phoneticPr fontId="2"/>
  </si>
  <si>
    <t>データベース（顧客台帳）の作成</t>
    <rPh sb="7" eb="9">
      <t>コキャク</t>
    </rPh>
    <rPh sb="9" eb="11">
      <t>ダイチョウ</t>
    </rPh>
    <rPh sb="13" eb="15">
      <t>サクセイ</t>
    </rPh>
    <phoneticPr fontId="2"/>
  </si>
  <si>
    <t>オブジェクトの貼り付け・リンク設定、インポート・エクスポート、差し込み印刷、宛名・ラベル印刷</t>
    <rPh sb="7" eb="8">
      <t>ハ</t>
    </rPh>
    <rPh sb="9" eb="10">
      <t>ツ</t>
    </rPh>
    <rPh sb="15" eb="17">
      <t>セッテイ</t>
    </rPh>
    <rPh sb="31" eb="32">
      <t>サ</t>
    </rPh>
    <rPh sb="33" eb="34">
      <t>コ</t>
    </rPh>
    <rPh sb="35" eb="37">
      <t>インサツ</t>
    </rPh>
    <rPh sb="38" eb="40">
      <t>アテナ</t>
    </rPh>
    <rPh sb="44" eb="46">
      <t>インサツ</t>
    </rPh>
    <phoneticPr fontId="2"/>
  </si>
  <si>
    <t>文字・画像等の変更・作成、アニメーション制作ソフトの基本操作、簡易的なアニメーションの作成</t>
    <rPh sb="0" eb="2">
      <t>モジ</t>
    </rPh>
    <rPh sb="3" eb="5">
      <t>ガゾウ</t>
    </rPh>
    <rPh sb="5" eb="6">
      <t>ナド</t>
    </rPh>
    <rPh sb="7" eb="9">
      <t>ヘンコウ</t>
    </rPh>
    <rPh sb="10" eb="12">
      <t>サクセイ</t>
    </rPh>
    <rPh sb="20" eb="22">
      <t>セイサク</t>
    </rPh>
    <rPh sb="26" eb="28">
      <t>キホン</t>
    </rPh>
    <rPh sb="28" eb="30">
      <t>ソウサ</t>
    </rPh>
    <rPh sb="31" eb="33">
      <t>カンイ</t>
    </rPh>
    <rPh sb="33" eb="34">
      <t>テキ</t>
    </rPh>
    <rPh sb="43" eb="45">
      <t>サクセイ</t>
    </rPh>
    <phoneticPr fontId="2"/>
  </si>
  <si>
    <t>エディターソフトの基本操作、HTMLコーディング、WEB制作用ソフトの基本操作、プリントの操作、スキャニングの操作、メディアデータの管理</t>
    <rPh sb="9" eb="11">
      <t>キホン</t>
    </rPh>
    <rPh sb="11" eb="13">
      <t>ソウサ</t>
    </rPh>
    <rPh sb="28" eb="30">
      <t>セイサク</t>
    </rPh>
    <rPh sb="30" eb="31">
      <t>ヨウ</t>
    </rPh>
    <rPh sb="35" eb="37">
      <t>キホン</t>
    </rPh>
    <rPh sb="37" eb="39">
      <t>ソウサ</t>
    </rPh>
    <rPh sb="45" eb="47">
      <t>ソウサ</t>
    </rPh>
    <rPh sb="55" eb="57">
      <t>ソウサ</t>
    </rPh>
    <rPh sb="66" eb="68">
      <t>カンリ</t>
    </rPh>
    <phoneticPr fontId="2"/>
  </si>
  <si>
    <t>商用WEBページ掲載情報の更新（画像、文字情報）、簡易なWEBページの制作</t>
    <rPh sb="0" eb="2">
      <t>ショウヨウ</t>
    </rPh>
    <rPh sb="8" eb="10">
      <t>ケイサイ</t>
    </rPh>
    <rPh sb="10" eb="12">
      <t>ジョウホウ</t>
    </rPh>
    <rPh sb="13" eb="15">
      <t>コウシン</t>
    </rPh>
    <rPh sb="16" eb="18">
      <t>ガゾウ</t>
    </rPh>
    <rPh sb="19" eb="21">
      <t>モジ</t>
    </rPh>
    <rPh sb="21" eb="23">
      <t>ジョウホウ</t>
    </rPh>
    <rPh sb="25" eb="27">
      <t>カンイ</t>
    </rPh>
    <rPh sb="35" eb="37">
      <t>セイサク</t>
    </rPh>
    <phoneticPr fontId="2"/>
  </si>
  <si>
    <r>
      <t>コース案内</t>
    </r>
    <r>
      <rPr>
        <b/>
        <sz val="16"/>
        <color rgb="FFFF0000"/>
        <rFont val="ＭＳ Ｐゴシック"/>
        <family val="3"/>
        <charset val="128"/>
      </rPr>
      <t>（『基礎コース』の記載例）</t>
    </r>
    <rPh sb="3" eb="5">
      <t>アンナイ</t>
    </rPh>
    <rPh sb="7" eb="9">
      <t>キソ</t>
    </rPh>
    <phoneticPr fontId="2"/>
  </si>
  <si>
    <t>職業能力開発講習</t>
    <rPh sb="0" eb="2">
      <t>ショクギョウ</t>
    </rPh>
    <rPh sb="2" eb="4">
      <t>ノウリョク</t>
    </rPh>
    <rPh sb="4" eb="6">
      <t>カイハツ</t>
    </rPh>
    <rPh sb="6" eb="8">
      <t>コウシュウ</t>
    </rPh>
    <phoneticPr fontId="2"/>
  </si>
  <si>
    <t>ビジネステクニック</t>
    <phoneticPr fontId="2"/>
  </si>
  <si>
    <t>①ライフプラン、社会保障制度</t>
    <rPh sb="8" eb="10">
      <t>シャカイ</t>
    </rPh>
    <rPh sb="10" eb="12">
      <t>ホショウ</t>
    </rPh>
    <rPh sb="12" eb="14">
      <t>セイド</t>
    </rPh>
    <phoneticPr fontId="2"/>
  </si>
  <si>
    <t>収入と支出のバランス、社会保障の目的、社会保障制度の種類、社会保険の種類</t>
    <rPh sb="0" eb="2">
      <t>シュウニュウ</t>
    </rPh>
    <rPh sb="3" eb="5">
      <t>シシュツ</t>
    </rPh>
    <rPh sb="11" eb="13">
      <t>シャカイ</t>
    </rPh>
    <rPh sb="13" eb="15">
      <t>ホショウ</t>
    </rPh>
    <rPh sb="16" eb="18">
      <t>モクテキ</t>
    </rPh>
    <rPh sb="19" eb="21">
      <t>シャカイ</t>
    </rPh>
    <rPh sb="21" eb="23">
      <t>ホショウ</t>
    </rPh>
    <rPh sb="23" eb="25">
      <t>セイド</t>
    </rPh>
    <rPh sb="26" eb="28">
      <t>シュルイ</t>
    </rPh>
    <rPh sb="29" eb="31">
      <t>シャカイ</t>
    </rPh>
    <rPh sb="31" eb="33">
      <t>ホケン</t>
    </rPh>
    <rPh sb="34" eb="36">
      <t>シュルイ</t>
    </rPh>
    <phoneticPr fontId="2"/>
  </si>
  <si>
    <t>社会人としての心構え、来客応対、訪問時のマナー、電話応対、名刺交換</t>
    <rPh sb="0" eb="2">
      <t>シャカイ</t>
    </rPh>
    <rPh sb="2" eb="3">
      <t>ジン</t>
    </rPh>
    <rPh sb="7" eb="9">
      <t>ココロガマ</t>
    </rPh>
    <rPh sb="11" eb="13">
      <t>ライキャク</t>
    </rPh>
    <rPh sb="13" eb="15">
      <t>オウタイ</t>
    </rPh>
    <rPh sb="16" eb="18">
      <t>ホウモン</t>
    </rPh>
    <rPh sb="18" eb="19">
      <t>ジ</t>
    </rPh>
    <rPh sb="24" eb="26">
      <t>デンワ</t>
    </rPh>
    <rPh sb="26" eb="28">
      <t>オウタイ</t>
    </rPh>
    <rPh sb="29" eb="31">
      <t>メイシ</t>
    </rPh>
    <rPh sb="31" eb="33">
      <t>コウカン</t>
    </rPh>
    <phoneticPr fontId="2"/>
  </si>
  <si>
    <t>時間に対する意識、スケジュール手帳の効果的な使い方、スケジュールの立て方</t>
    <rPh sb="0" eb="2">
      <t>ジカン</t>
    </rPh>
    <rPh sb="3" eb="4">
      <t>タイ</t>
    </rPh>
    <rPh sb="6" eb="8">
      <t>イシキ</t>
    </rPh>
    <rPh sb="15" eb="17">
      <t>テチョウ</t>
    </rPh>
    <rPh sb="18" eb="21">
      <t>コウカテキ</t>
    </rPh>
    <rPh sb="22" eb="23">
      <t>ツカ</t>
    </rPh>
    <rPh sb="24" eb="25">
      <t>カタ</t>
    </rPh>
    <rPh sb="33" eb="34">
      <t>タ</t>
    </rPh>
    <rPh sb="35" eb="36">
      <t>カタ</t>
    </rPh>
    <phoneticPr fontId="2"/>
  </si>
  <si>
    <t>ビジネス文書の基本</t>
    <rPh sb="4" eb="6">
      <t>ブンショ</t>
    </rPh>
    <rPh sb="7" eb="9">
      <t>キホン</t>
    </rPh>
    <phoneticPr fontId="2"/>
  </si>
  <si>
    <t>用語、書式、表現方法、帳票の種類と用途、文書の取扱い</t>
    <rPh sb="0" eb="2">
      <t>ヨウゴ</t>
    </rPh>
    <rPh sb="3" eb="5">
      <t>ショシキ</t>
    </rPh>
    <rPh sb="6" eb="8">
      <t>ヒョウゲン</t>
    </rPh>
    <rPh sb="8" eb="10">
      <t>ホウホウ</t>
    </rPh>
    <rPh sb="11" eb="13">
      <t>チョウヒョウ</t>
    </rPh>
    <rPh sb="14" eb="16">
      <t>シュルイ</t>
    </rPh>
    <rPh sb="17" eb="19">
      <t>ヨウト</t>
    </rPh>
    <rPh sb="20" eb="22">
      <t>ブンショ</t>
    </rPh>
    <rPh sb="23" eb="25">
      <t>トリアツカイ</t>
    </rPh>
    <phoneticPr fontId="2"/>
  </si>
  <si>
    <t>パソコンの基本</t>
    <rPh sb="5" eb="7">
      <t>キホン</t>
    </rPh>
    <phoneticPr fontId="2"/>
  </si>
  <si>
    <t>マウス・キーボードの操作、OSの基礎知識、ハードウェアの基礎知識、ソフトウェアの基礎知識、インターネットの利用、メールの操作方法</t>
    <rPh sb="10" eb="12">
      <t>ソウサ</t>
    </rPh>
    <rPh sb="16" eb="18">
      <t>キソ</t>
    </rPh>
    <rPh sb="18" eb="20">
      <t>チシキ</t>
    </rPh>
    <rPh sb="28" eb="30">
      <t>キソ</t>
    </rPh>
    <rPh sb="30" eb="32">
      <t>チシキ</t>
    </rPh>
    <rPh sb="40" eb="42">
      <t>キソ</t>
    </rPh>
    <rPh sb="42" eb="44">
      <t>チシキ</t>
    </rPh>
    <rPh sb="53" eb="55">
      <t>リヨウ</t>
    </rPh>
    <rPh sb="60" eb="62">
      <t>ソウサ</t>
    </rPh>
    <rPh sb="62" eb="64">
      <t>ホウホウ</t>
    </rPh>
    <phoneticPr fontId="2"/>
  </si>
  <si>
    <t>③職業倫理</t>
    <rPh sb="1" eb="3">
      <t>ショクギョウ</t>
    </rPh>
    <rPh sb="3" eb="5">
      <t>リンリ</t>
    </rPh>
    <phoneticPr fontId="2"/>
  </si>
  <si>
    <t>会社の社会的責任</t>
    <rPh sb="0" eb="2">
      <t>カイシャ</t>
    </rPh>
    <rPh sb="3" eb="6">
      <t>シャカイテキ</t>
    </rPh>
    <rPh sb="6" eb="8">
      <t>セキニン</t>
    </rPh>
    <phoneticPr fontId="2"/>
  </si>
  <si>
    <t>④健康管理</t>
    <rPh sb="1" eb="3">
      <t>ケンコウ</t>
    </rPh>
    <rPh sb="3" eb="5">
      <t>カンリ</t>
    </rPh>
    <phoneticPr fontId="2"/>
  </si>
  <si>
    <t>ストレスの対策、回避方法</t>
    <rPh sb="5" eb="7">
      <t>タイサク</t>
    </rPh>
    <rPh sb="8" eb="10">
      <t>カイヒ</t>
    </rPh>
    <rPh sb="10" eb="12">
      <t>ホウホウ</t>
    </rPh>
    <phoneticPr fontId="2"/>
  </si>
  <si>
    <t>ビジネスヒューマン</t>
    <phoneticPr fontId="2"/>
  </si>
  <si>
    <t>⑤コミュニケーションの基本</t>
    <rPh sb="11" eb="13">
      <t>キホン</t>
    </rPh>
    <phoneticPr fontId="2"/>
  </si>
  <si>
    <t>コミュニケーションとは、傾聴力、話し方、伝え方</t>
    <rPh sb="12" eb="14">
      <t>ケイチョウ</t>
    </rPh>
    <rPh sb="14" eb="15">
      <t>リョク</t>
    </rPh>
    <rPh sb="16" eb="17">
      <t>ハナ</t>
    </rPh>
    <rPh sb="18" eb="19">
      <t>カタ</t>
    </rPh>
    <rPh sb="20" eb="21">
      <t>ツタ</t>
    </rPh>
    <rPh sb="22" eb="23">
      <t>カタ</t>
    </rPh>
    <phoneticPr fontId="2"/>
  </si>
  <si>
    <t>⑥職場のコミュニケーション</t>
    <rPh sb="1" eb="3">
      <t>ショクバ</t>
    </rPh>
    <phoneticPr fontId="2"/>
  </si>
  <si>
    <t>指示の受け方と報告・連絡・相談</t>
    <rPh sb="0" eb="2">
      <t>シジ</t>
    </rPh>
    <rPh sb="3" eb="4">
      <t>ウ</t>
    </rPh>
    <rPh sb="5" eb="6">
      <t>カタ</t>
    </rPh>
    <rPh sb="7" eb="9">
      <t>ホウコク</t>
    </rPh>
    <rPh sb="10" eb="12">
      <t>レンラク</t>
    </rPh>
    <rPh sb="13" eb="15">
      <t>ソウダン</t>
    </rPh>
    <phoneticPr fontId="2"/>
  </si>
  <si>
    <t>就職活動計画</t>
    <rPh sb="0" eb="2">
      <t>シュウショク</t>
    </rPh>
    <rPh sb="2" eb="4">
      <t>カツドウ</t>
    </rPh>
    <rPh sb="4" eb="6">
      <t>ケイカク</t>
    </rPh>
    <phoneticPr fontId="2"/>
  </si>
  <si>
    <t>⑦就職活動の進め方</t>
    <rPh sb="1" eb="3">
      <t>シュウショク</t>
    </rPh>
    <rPh sb="3" eb="5">
      <t>カツドウ</t>
    </rPh>
    <rPh sb="6" eb="7">
      <t>スス</t>
    </rPh>
    <rPh sb="8" eb="9">
      <t>カタ</t>
    </rPh>
    <phoneticPr fontId="2"/>
  </si>
  <si>
    <t>就職活動の流れ、心構え</t>
    <rPh sb="0" eb="2">
      <t>シュウショク</t>
    </rPh>
    <rPh sb="2" eb="4">
      <t>カツドウ</t>
    </rPh>
    <rPh sb="5" eb="6">
      <t>ナガ</t>
    </rPh>
    <rPh sb="8" eb="10">
      <t>ココロガマ</t>
    </rPh>
    <phoneticPr fontId="2"/>
  </si>
  <si>
    <t>地域の求人動向、求人票の見方、求人票の検索</t>
    <rPh sb="0" eb="2">
      <t>チイキ</t>
    </rPh>
    <rPh sb="3" eb="5">
      <t>キュウジン</t>
    </rPh>
    <rPh sb="5" eb="7">
      <t>ドウコウ</t>
    </rPh>
    <rPh sb="8" eb="11">
      <t>キュウジンヒョウ</t>
    </rPh>
    <rPh sb="12" eb="14">
      <t>ミカタ</t>
    </rPh>
    <rPh sb="15" eb="18">
      <t>キュウジンヒョウ</t>
    </rPh>
    <rPh sb="19" eb="21">
      <t>ケンサク</t>
    </rPh>
    <phoneticPr fontId="2"/>
  </si>
  <si>
    <t>⑨応募書類</t>
    <rPh sb="1" eb="3">
      <t>オウボ</t>
    </rPh>
    <rPh sb="3" eb="5">
      <t>ショルイ</t>
    </rPh>
    <phoneticPr fontId="2"/>
  </si>
  <si>
    <t>履歴書・職務経歴書のポイント、志望動機・自己アピールの重要性、送付状の留意点</t>
    <rPh sb="0" eb="3">
      <t>リレキショ</t>
    </rPh>
    <rPh sb="4" eb="6">
      <t>ショクム</t>
    </rPh>
    <rPh sb="6" eb="9">
      <t>ケイレキショ</t>
    </rPh>
    <rPh sb="15" eb="17">
      <t>シボウ</t>
    </rPh>
    <rPh sb="17" eb="19">
      <t>ドウキ</t>
    </rPh>
    <rPh sb="20" eb="22">
      <t>ジコ</t>
    </rPh>
    <rPh sb="27" eb="30">
      <t>ジュウヨウセイ</t>
    </rPh>
    <rPh sb="31" eb="34">
      <t>ソウフジョウ</t>
    </rPh>
    <rPh sb="35" eb="38">
      <t>リュウイテン</t>
    </rPh>
    <phoneticPr fontId="2"/>
  </si>
  <si>
    <t>⑩面接対策</t>
    <rPh sb="1" eb="3">
      <t>メンセツ</t>
    </rPh>
    <rPh sb="3" eb="5">
      <t>タイサク</t>
    </rPh>
    <phoneticPr fontId="2"/>
  </si>
  <si>
    <t>面接の目的と採用者の評価ポイント、面接の準備とマナー</t>
    <rPh sb="0" eb="2">
      <t>メンセツ</t>
    </rPh>
    <rPh sb="3" eb="5">
      <t>モクテキ</t>
    </rPh>
    <rPh sb="6" eb="9">
      <t>サイヨウシャ</t>
    </rPh>
    <rPh sb="10" eb="12">
      <t>ヒョウカ</t>
    </rPh>
    <rPh sb="17" eb="19">
      <t>メンセツ</t>
    </rPh>
    <rPh sb="20" eb="22">
      <t>ジュンビ</t>
    </rPh>
    <phoneticPr fontId="2"/>
  </si>
  <si>
    <t>職業生活設計</t>
    <rPh sb="0" eb="2">
      <t>ショクギョウ</t>
    </rPh>
    <rPh sb="2" eb="4">
      <t>セイカツ</t>
    </rPh>
    <rPh sb="4" eb="6">
      <t>セッケイ</t>
    </rPh>
    <phoneticPr fontId="2"/>
  </si>
  <si>
    <t>⑫訓練受講の動機</t>
    <rPh sb="1" eb="3">
      <t>クンレン</t>
    </rPh>
    <rPh sb="3" eb="5">
      <t>ジュコウ</t>
    </rPh>
    <rPh sb="6" eb="8">
      <t>ドウキ</t>
    </rPh>
    <phoneticPr fontId="2"/>
  </si>
  <si>
    <t>就職に向けた訓練受講の意義</t>
    <rPh sb="0" eb="2">
      <t>シュウショク</t>
    </rPh>
    <rPh sb="3" eb="4">
      <t>ム</t>
    </rPh>
    <rPh sb="6" eb="8">
      <t>クンレン</t>
    </rPh>
    <rPh sb="8" eb="10">
      <t>ジュコウ</t>
    </rPh>
    <rPh sb="11" eb="13">
      <t>イギ</t>
    </rPh>
    <phoneticPr fontId="2"/>
  </si>
  <si>
    <t>⑬自己理解</t>
    <rPh sb="1" eb="3">
      <t>ジコ</t>
    </rPh>
    <rPh sb="3" eb="5">
      <t>リカイ</t>
    </rPh>
    <phoneticPr fontId="2"/>
  </si>
  <si>
    <t>就業経験の棚卸し、自分の強み</t>
    <rPh sb="0" eb="2">
      <t>シュウギョウ</t>
    </rPh>
    <rPh sb="2" eb="4">
      <t>ケイケン</t>
    </rPh>
    <rPh sb="5" eb="7">
      <t>タナオロシ</t>
    </rPh>
    <rPh sb="9" eb="11">
      <t>ジブン</t>
    </rPh>
    <rPh sb="12" eb="13">
      <t>ツヨ</t>
    </rPh>
    <phoneticPr fontId="2"/>
  </si>
  <si>
    <t>⑭職業意識</t>
    <rPh sb="1" eb="3">
      <t>ショクギョウ</t>
    </rPh>
    <rPh sb="3" eb="5">
      <t>イシキ</t>
    </rPh>
    <phoneticPr fontId="2"/>
  </si>
  <si>
    <t>働く意義、仕事に対する姿勢</t>
    <rPh sb="0" eb="1">
      <t>ハタラ</t>
    </rPh>
    <rPh sb="2" eb="4">
      <t>イギ</t>
    </rPh>
    <rPh sb="5" eb="7">
      <t>シゴト</t>
    </rPh>
    <rPh sb="8" eb="9">
      <t>タイ</t>
    </rPh>
    <rPh sb="11" eb="13">
      <t>シセイ</t>
    </rPh>
    <phoneticPr fontId="2"/>
  </si>
  <si>
    <t>⑮職業生活設計</t>
    <rPh sb="1" eb="3">
      <t>ショクギョウ</t>
    </rPh>
    <rPh sb="3" eb="5">
      <t>セイカツ</t>
    </rPh>
    <rPh sb="5" eb="7">
      <t>セッケイ</t>
    </rPh>
    <phoneticPr fontId="2"/>
  </si>
  <si>
    <t>VDT作業と安全衛生</t>
    <rPh sb="3" eb="5">
      <t>サギョウ</t>
    </rPh>
    <rPh sb="6" eb="8">
      <t>アンゼン</t>
    </rPh>
    <rPh sb="8" eb="10">
      <t>エイセイ</t>
    </rPh>
    <phoneticPr fontId="2"/>
  </si>
  <si>
    <t>履歴書・職務経歴書・添え状の書き方、実践的な面接方法</t>
    <rPh sb="0" eb="3">
      <t>リレキショ</t>
    </rPh>
    <rPh sb="4" eb="6">
      <t>ショクム</t>
    </rPh>
    <rPh sb="6" eb="9">
      <t>ケイレキショ</t>
    </rPh>
    <rPh sb="10" eb="11">
      <t>ソ</t>
    </rPh>
    <rPh sb="12" eb="13">
      <t>ジョウ</t>
    </rPh>
    <rPh sb="14" eb="15">
      <t>カ</t>
    </rPh>
    <rPh sb="16" eb="17">
      <t>カタ</t>
    </rPh>
    <rPh sb="18" eb="21">
      <t>ジッセンテキ</t>
    </rPh>
    <rPh sb="22" eb="24">
      <t>メンセツ</t>
    </rPh>
    <rPh sb="24" eb="26">
      <t>ホウホウ</t>
    </rPh>
    <phoneticPr fontId="2"/>
  </si>
  <si>
    <t>ビジネス文書の種類と表現方法、帳票の種類と用途</t>
    <rPh sb="4" eb="6">
      <t>ブンショ</t>
    </rPh>
    <rPh sb="7" eb="9">
      <t>シュルイ</t>
    </rPh>
    <rPh sb="10" eb="12">
      <t>ヒョウゲン</t>
    </rPh>
    <rPh sb="12" eb="14">
      <t>ホウホウ</t>
    </rPh>
    <rPh sb="15" eb="17">
      <t>チョウヒョウ</t>
    </rPh>
    <rPh sb="18" eb="20">
      <t>シュルイ</t>
    </rPh>
    <rPh sb="21" eb="23">
      <t>ヨウト</t>
    </rPh>
    <phoneticPr fontId="2"/>
  </si>
  <si>
    <t>プレゼンテーションの基礎</t>
    <rPh sb="10" eb="12">
      <t>キソ</t>
    </rPh>
    <phoneticPr fontId="2"/>
  </si>
  <si>
    <t>プレゼンテーションとは、プレゼンテーション用資料の厚生、効果的な見せ方、作成における注意点</t>
    <rPh sb="21" eb="22">
      <t>ヨウ</t>
    </rPh>
    <rPh sb="22" eb="24">
      <t>シリョウ</t>
    </rPh>
    <rPh sb="25" eb="27">
      <t>コウセイ</t>
    </rPh>
    <rPh sb="28" eb="31">
      <t>コウカテキ</t>
    </rPh>
    <rPh sb="32" eb="33">
      <t>ミ</t>
    </rPh>
    <rPh sb="34" eb="35">
      <t>カタ</t>
    </rPh>
    <rPh sb="36" eb="38">
      <t>サクセイ</t>
    </rPh>
    <rPh sb="42" eb="45">
      <t>チュウイテン</t>
    </rPh>
    <phoneticPr fontId="2"/>
  </si>
  <si>
    <t>実技</t>
    <rPh sb="0" eb="2">
      <t>ジツギ</t>
    </rPh>
    <phoneticPr fontId="2"/>
  </si>
  <si>
    <t>ビジネス文書作成演習</t>
    <rPh sb="4" eb="6">
      <t>ブンショ</t>
    </rPh>
    <rPh sb="6" eb="8">
      <t>サクセイ</t>
    </rPh>
    <rPh sb="8" eb="10">
      <t>エンシュウ</t>
    </rPh>
    <phoneticPr fontId="2"/>
  </si>
  <si>
    <t>ワープロソフトの基本操作、文字入力、図の挿入、表作成、スタイルと書式設定、ページ設定と印刷、文書校正、ビジネス文書作成、テンプレートの作成、脚注・目次・リンクの作成、差し込み印刷（使用ソフト：Word2016）</t>
    <rPh sb="8" eb="10">
      <t>キホン</t>
    </rPh>
    <rPh sb="10" eb="12">
      <t>ソウサ</t>
    </rPh>
    <rPh sb="13" eb="15">
      <t>モジ</t>
    </rPh>
    <rPh sb="15" eb="17">
      <t>ニュウリョク</t>
    </rPh>
    <rPh sb="18" eb="19">
      <t>ズ</t>
    </rPh>
    <rPh sb="20" eb="22">
      <t>ソウニュウ</t>
    </rPh>
    <rPh sb="23" eb="24">
      <t>ヒョウ</t>
    </rPh>
    <rPh sb="24" eb="26">
      <t>サクセイ</t>
    </rPh>
    <rPh sb="32" eb="34">
      <t>ショシキ</t>
    </rPh>
    <rPh sb="34" eb="36">
      <t>セッテイ</t>
    </rPh>
    <rPh sb="40" eb="42">
      <t>セッテイ</t>
    </rPh>
    <rPh sb="43" eb="45">
      <t>インサツ</t>
    </rPh>
    <rPh sb="46" eb="48">
      <t>ブンショ</t>
    </rPh>
    <rPh sb="48" eb="50">
      <t>コウセイ</t>
    </rPh>
    <rPh sb="55" eb="57">
      <t>ブンショ</t>
    </rPh>
    <rPh sb="57" eb="59">
      <t>サクセイ</t>
    </rPh>
    <rPh sb="67" eb="69">
      <t>サクセイ</t>
    </rPh>
    <rPh sb="70" eb="72">
      <t>キャクチュウ</t>
    </rPh>
    <rPh sb="73" eb="75">
      <t>モクジ</t>
    </rPh>
    <rPh sb="80" eb="82">
      <t>サクセイ</t>
    </rPh>
    <rPh sb="83" eb="84">
      <t>サ</t>
    </rPh>
    <rPh sb="85" eb="86">
      <t>コ</t>
    </rPh>
    <rPh sb="87" eb="89">
      <t>インサツ</t>
    </rPh>
    <rPh sb="90" eb="92">
      <t>シヨウ</t>
    </rPh>
    <phoneticPr fontId="2"/>
  </si>
  <si>
    <t>表計算データ処理演習</t>
    <rPh sb="0" eb="3">
      <t>ヒョウケイサン</t>
    </rPh>
    <rPh sb="6" eb="8">
      <t>ショリ</t>
    </rPh>
    <rPh sb="8" eb="10">
      <t>エンシュウ</t>
    </rPh>
    <phoneticPr fontId="2"/>
  </si>
  <si>
    <t>セルデータの作成、書式設定、シート・ブックの管理、数式の処理、図形の挿入、グラフ作成、帳票作成（使用ソフト：Excel2016）</t>
    <rPh sb="6" eb="8">
      <t>サクセイ</t>
    </rPh>
    <rPh sb="9" eb="11">
      <t>ショシキ</t>
    </rPh>
    <rPh sb="11" eb="13">
      <t>セッテイ</t>
    </rPh>
    <rPh sb="22" eb="24">
      <t>カンリ</t>
    </rPh>
    <rPh sb="25" eb="27">
      <t>スウシキ</t>
    </rPh>
    <rPh sb="28" eb="30">
      <t>ショリ</t>
    </rPh>
    <rPh sb="31" eb="33">
      <t>ズケイ</t>
    </rPh>
    <rPh sb="34" eb="36">
      <t>ソウニュウ</t>
    </rPh>
    <rPh sb="40" eb="42">
      <t>サクセイ</t>
    </rPh>
    <rPh sb="43" eb="45">
      <t>チョウヒョウ</t>
    </rPh>
    <rPh sb="45" eb="47">
      <t>サクセイ</t>
    </rPh>
    <rPh sb="48" eb="50">
      <t>シヨウ</t>
    </rPh>
    <phoneticPr fontId="2"/>
  </si>
  <si>
    <t>プレゼンテーション作成演習</t>
    <rPh sb="9" eb="11">
      <t>サクセイ</t>
    </rPh>
    <rPh sb="11" eb="13">
      <t>エンシュウ</t>
    </rPh>
    <phoneticPr fontId="2"/>
  </si>
  <si>
    <t>ソフトの環境設定、スライドの作成、画像の切り替え設定、テンプレートの作成、プレゼンテーション（使用ソフト：PowerPoint2016）</t>
    <rPh sb="4" eb="6">
      <t>カンキョウ</t>
    </rPh>
    <rPh sb="6" eb="8">
      <t>セッテイ</t>
    </rPh>
    <rPh sb="14" eb="16">
      <t>サクセイ</t>
    </rPh>
    <rPh sb="17" eb="19">
      <t>ガゾウ</t>
    </rPh>
    <rPh sb="20" eb="21">
      <t>キ</t>
    </rPh>
    <rPh sb="22" eb="23">
      <t>カ</t>
    </rPh>
    <rPh sb="24" eb="26">
      <t>セッテイ</t>
    </rPh>
    <rPh sb="34" eb="36">
      <t>サクセイ</t>
    </rPh>
    <rPh sb="47" eb="49">
      <t>シヨウ</t>
    </rPh>
    <phoneticPr fontId="2"/>
  </si>
  <si>
    <t>（能開講習）</t>
  </si>
  <si>
    <t>（株）△△スマートフォンアプリケーション　設計・開発部門（○○市○○）</t>
    <rPh sb="31" eb="32">
      <t>シ</t>
    </rPh>
    <phoneticPr fontId="2"/>
  </si>
  <si>
    <t>②ビジネスマナー</t>
    <phoneticPr fontId="2"/>
  </si>
  <si>
    <t>②スケジュール管理</t>
    <rPh sb="7" eb="9">
      <t>カンリ</t>
    </rPh>
    <phoneticPr fontId="2"/>
  </si>
  <si>
    <t>⑧⑪求人動向と求人情報の収集</t>
    <rPh sb="2" eb="4">
      <t>キュウジン</t>
    </rPh>
    <rPh sb="4" eb="6">
      <t>ドウコウ</t>
    </rPh>
    <rPh sb="7" eb="9">
      <t>キュウジン</t>
    </rPh>
    <rPh sb="9" eb="11">
      <t>ジョウホウ</t>
    </rPh>
    <rPh sb="12" eb="14">
      <t>シュウシュウ</t>
    </rPh>
    <phoneticPr fontId="2"/>
  </si>
  <si>
    <t>職業能力開発講習を通してビジネスマナー、コミュニケーションを学び、さらにオフィスソフト（Word、Excel、PowerPoint）の操作技術を習得する。</t>
    <rPh sb="0" eb="2">
      <t>ショクギョウ</t>
    </rPh>
    <rPh sb="2" eb="4">
      <t>ノウリョク</t>
    </rPh>
    <rPh sb="4" eb="6">
      <t>カイハツ</t>
    </rPh>
    <rPh sb="6" eb="8">
      <t>コウシュウ</t>
    </rPh>
    <rPh sb="9" eb="10">
      <t>トオ</t>
    </rPh>
    <rPh sb="30" eb="31">
      <t>マナ</t>
    </rPh>
    <rPh sb="67" eb="69">
      <t>ソウサ</t>
    </rPh>
    <rPh sb="69" eb="71">
      <t>ギジュツ</t>
    </rPh>
    <rPh sb="72" eb="74">
      <t>シュウトク</t>
    </rPh>
    <phoneticPr fontId="2"/>
  </si>
  <si>
    <t>ビジネス文書検定３級</t>
    <rPh sb="4" eb="6">
      <t>ブンショ</t>
    </rPh>
    <rPh sb="6" eb="8">
      <t>ケンテイ</t>
    </rPh>
    <rPh sb="9" eb="10">
      <t>キュウ</t>
    </rPh>
    <phoneticPr fontId="2"/>
  </si>
  <si>
    <t>） 認定機関 （</t>
    <phoneticPr fontId="2"/>
  </si>
  <si>
    <t>実務技能検定協会</t>
    <rPh sb="0" eb="2">
      <t>ジツム</t>
    </rPh>
    <rPh sb="2" eb="4">
      <t>ギノウ</t>
    </rPh>
    <rPh sb="4" eb="6">
      <t>ケンテイ</t>
    </rPh>
    <rPh sb="6" eb="8">
      <t>キョウカイ</t>
    </rPh>
    <phoneticPr fontId="2"/>
  </si>
  <si>
    <t>）</t>
    <phoneticPr fontId="2"/>
  </si>
  <si>
    <t>MOS Word2016</t>
    <phoneticPr fontId="2"/>
  </si>
  <si>
    <t>Microsoft</t>
    <phoneticPr fontId="2"/>
  </si>
  <si>
    <t>MOS Excel2016</t>
    <phoneticPr fontId="2"/>
  </si>
  <si>
    <t>社会人として必要なスキル（コミュニケーションスキル、ビジネスマナー）とIT基礎スキルを学習し、様々な職種に汎用性のあるビジネススキルを養う。</t>
    <rPh sb="0" eb="2">
      <t>シャカイ</t>
    </rPh>
    <rPh sb="2" eb="3">
      <t>ジン</t>
    </rPh>
    <rPh sb="6" eb="8">
      <t>ヒツヨウ</t>
    </rPh>
    <rPh sb="37" eb="39">
      <t>キソ</t>
    </rPh>
    <rPh sb="43" eb="45">
      <t>ガクシュウ</t>
    </rPh>
    <rPh sb="47" eb="49">
      <t>サマザマ</t>
    </rPh>
    <rPh sb="50" eb="52">
      <t>ショクシュ</t>
    </rPh>
    <rPh sb="53" eb="56">
      <t>ハンヨウセイ</t>
    </rPh>
    <rPh sb="67" eb="68">
      <t>ヤシナ</t>
    </rPh>
    <phoneticPr fontId="2"/>
  </si>
  <si>
    <t>目標設定表の作成、新ジョブカード制度の概要</t>
    <rPh sb="0" eb="2">
      <t>モクヒョウ</t>
    </rPh>
    <rPh sb="2" eb="4">
      <t>セッテイ</t>
    </rPh>
    <rPh sb="4" eb="5">
      <t>ヒョウ</t>
    </rPh>
    <rPh sb="6" eb="8">
      <t>サクセイ</t>
    </rPh>
    <phoneticPr fontId="2"/>
  </si>
  <si>
    <t>00 基礎分野</t>
    <phoneticPr fontId="2"/>
  </si>
  <si>
    <t>ビジネス基礎科</t>
    <rPh sb="4" eb="6">
      <t>キソ</t>
    </rPh>
    <rPh sb="6" eb="7">
      <t>カ</t>
    </rPh>
    <phoneticPr fontId="2"/>
  </si>
  <si>
    <t>平成２８年度</t>
    <rPh sb="0" eb="2">
      <t>ヘイセイ</t>
    </rPh>
    <rPh sb="4" eb="6">
      <t>ネンド</t>
    </rPh>
    <phoneticPr fontId="2"/>
  </si>
  <si>
    <t>雇用保険適用就職率（注）</t>
    <rPh sb="0" eb="2">
      <t>コヨウ</t>
    </rPh>
    <rPh sb="2" eb="4">
      <t>ホケン</t>
    </rPh>
    <rPh sb="4" eb="6">
      <t>テキヨウ</t>
    </rPh>
    <rPh sb="6" eb="8">
      <t>シュウショク</t>
    </rPh>
    <rPh sb="8" eb="9">
      <t>リツ</t>
    </rPh>
    <rPh sb="10" eb="11">
      <t>チュウ</t>
    </rPh>
    <phoneticPr fontId="2"/>
  </si>
  <si>
    <t>①「総務事務補助」未定6H、②「OA事務補助」㈱△△、○○氏6H</t>
    <rPh sb="9" eb="11">
      <t>ミテイ</t>
    </rPh>
    <rPh sb="29" eb="30">
      <t>シ</t>
    </rPh>
    <phoneticPr fontId="2"/>
  </si>
  <si>
    <t>①「製造業の事務」○○氏（㈱○○）2H、②「IT化」○○氏（㈱○○）2H、③「小規模事業所の事務仕事」○○氏（㈱○○）2H</t>
    <phoneticPr fontId="2"/>
  </si>
  <si>
    <t>「製造業の事務」○○氏（㈱○○）３H</t>
    <phoneticPr fontId="2"/>
  </si>
  <si>
    <t>「総務事務補助」未定３H</t>
    <phoneticPr fontId="2"/>
  </si>
  <si>
    <t>選考結果通知日</t>
    <rPh sb="0" eb="2">
      <t>センコウ</t>
    </rPh>
    <rPh sb="2" eb="4">
      <t>ケッカ</t>
    </rPh>
    <rPh sb="4" eb="6">
      <t>ツウチ</t>
    </rPh>
    <rPh sb="6" eb="7">
      <t>ビ</t>
    </rPh>
    <phoneticPr fontId="2"/>
  </si>
  <si>
    <t>●選考会場、訓練会場</t>
    <rPh sb="1" eb="3">
      <t>センコウ</t>
    </rPh>
    <rPh sb="3" eb="5">
      <t>カイジョウ</t>
    </rPh>
    <rPh sb="6" eb="8">
      <t>クンレン</t>
    </rPh>
    <rPh sb="8" eb="10">
      <t>カイジョウ</t>
    </rPh>
    <phoneticPr fontId="2"/>
  </si>
  <si>
    <t>訓練期間：平成２９年○月○○日（　）～平成２９年○月○○日（　）</t>
    <rPh sb="0" eb="2">
      <t>クンレン</t>
    </rPh>
    <rPh sb="2" eb="4">
      <t>キカン</t>
    </rPh>
    <rPh sb="5" eb="7">
      <t>ヘイセイ</t>
    </rPh>
    <rPh sb="9" eb="10">
      <t>ネン</t>
    </rPh>
    <rPh sb="11" eb="12">
      <t>ガツ</t>
    </rPh>
    <rPh sb="14" eb="15">
      <t>ニチ</t>
    </rPh>
    <phoneticPr fontId="2"/>
  </si>
  <si>
    <t>平成○○年○月○○日（　）～平成○○年○月○○日（　）</t>
    <rPh sb="0" eb="2">
      <t>ヘイセイ</t>
    </rPh>
    <rPh sb="4" eb="5">
      <t>ネン</t>
    </rPh>
    <rPh sb="6" eb="7">
      <t>ガツ</t>
    </rPh>
    <rPh sb="9" eb="10">
      <t>ヒ</t>
    </rPh>
    <phoneticPr fontId="2"/>
  </si>
  <si>
    <t>平成○○年○月○○日（　）　○：○○～</t>
    <rPh sb="0" eb="2">
      <t>ヘイセイ</t>
    </rPh>
    <rPh sb="4" eb="5">
      <t>ネン</t>
    </rPh>
    <rPh sb="6" eb="7">
      <t>ガツ</t>
    </rPh>
    <rPh sb="9" eb="10">
      <t>ヒ</t>
    </rPh>
    <phoneticPr fontId="2"/>
  </si>
  <si>
    <t>平成○○年○月○日（　）</t>
    <rPh sb="0" eb="2">
      <t>ヘイセイ</t>
    </rPh>
    <rPh sb="4" eb="5">
      <t>ネン</t>
    </rPh>
    <rPh sb="6" eb="7">
      <t>ガツ</t>
    </rPh>
    <rPh sb="8" eb="9">
      <t>ニチ</t>
    </rPh>
    <phoneticPr fontId="2"/>
  </si>
  <si>
    <t>●お問い合わせ先・申し込み先</t>
    <phoneticPr fontId="2"/>
  </si>
  <si>
    <t>選　考　日　時</t>
    <rPh sb="0" eb="1">
      <t>セン</t>
    </rPh>
    <rPh sb="2" eb="3">
      <t>コウ</t>
    </rPh>
    <rPh sb="4" eb="5">
      <t>ニチ</t>
    </rPh>
    <rPh sb="6" eb="7">
      <t>トキ</t>
    </rPh>
    <phoneticPr fontId="2"/>
  </si>
  <si>
    <r>
      <t>（例）：企業の○○部門において、○○活動や○○の管理といった技能・技術を身に付けた人材を目指</t>
    </r>
    <r>
      <rPr>
        <u/>
        <sz val="16"/>
        <color rgb="FFFF0000"/>
        <rFont val="ＭＳ Ｐゴシック"/>
        <family val="3"/>
        <charset val="128"/>
      </rPr>
      <t>します</t>
    </r>
    <r>
      <rPr>
        <sz val="16"/>
        <rFont val="ＭＳ Ｐゴシック"/>
        <family val="3"/>
        <charset val="128"/>
      </rPr>
      <t>。</t>
    </r>
    <rPh sb="1" eb="2">
      <t>レイ</t>
    </rPh>
    <rPh sb="30" eb="32">
      <t>ギノウ</t>
    </rPh>
    <rPh sb="33" eb="35">
      <t>ギジュツ</t>
    </rPh>
    <rPh sb="36" eb="37">
      <t>ミ</t>
    </rPh>
    <rPh sb="38" eb="39">
      <t>ツ</t>
    </rPh>
    <rPh sb="41" eb="43">
      <t>ジンザイ</t>
    </rPh>
    <phoneticPr fontId="2"/>
  </si>
  <si>
    <r>
      <t xml:space="preserve">
実施機関名等
</t>
    </r>
    <r>
      <rPr>
        <sz val="12"/>
        <color rgb="FFFF0000"/>
        <rFont val="ＭＳ Ｐゴシック"/>
        <family val="3"/>
        <charset val="128"/>
      </rPr>
      <t>受付時間：○：○○～○○：○○</t>
    </r>
    <r>
      <rPr>
        <sz val="12"/>
        <rFont val="ＭＳ Ｐゴシック"/>
        <family val="3"/>
        <charset val="128"/>
      </rPr>
      <t xml:space="preserve">
</t>
    </r>
    <r>
      <rPr>
        <sz val="12"/>
        <color rgb="FFFF0000"/>
        <rFont val="ＭＳ Ｐゴシック"/>
        <family val="3"/>
        <charset val="128"/>
      </rPr>
      <t>（担当者：●●）</t>
    </r>
    <r>
      <rPr>
        <sz val="11"/>
        <color rgb="FFFF0000"/>
        <rFont val="ＭＳ Ｐゴシック"/>
        <family val="3"/>
        <charset val="128"/>
      </rPr>
      <t xml:space="preserve">
</t>
    </r>
    <rPh sb="1" eb="3">
      <t>ジッシ</t>
    </rPh>
    <rPh sb="3" eb="5">
      <t>キカン</t>
    </rPh>
    <rPh sb="5" eb="6">
      <t>メイ</t>
    </rPh>
    <rPh sb="6" eb="7">
      <t>ナド</t>
    </rPh>
    <rPh sb="9" eb="11">
      <t>ウケツケ</t>
    </rPh>
    <rPh sb="11" eb="13">
      <t>ジカン</t>
    </rPh>
    <rPh sb="26" eb="29">
      <t>タントウシャ</t>
    </rPh>
    <phoneticPr fontId="2"/>
  </si>
  <si>
    <t>その他、当該訓練についてのＰＲ等</t>
    <rPh sb="2" eb="3">
      <t>タ</t>
    </rPh>
    <rPh sb="4" eb="6">
      <t>トウガイ</t>
    </rPh>
    <rPh sb="6" eb="8">
      <t>クンレン</t>
    </rPh>
    <rPh sb="15" eb="16">
      <t>ナド</t>
    </rPh>
    <phoneticPr fontId="2"/>
  </si>
  <si>
    <t>雇用保険適用就職率（注）※例１</t>
    <rPh sb="0" eb="2">
      <t>コヨウ</t>
    </rPh>
    <rPh sb="2" eb="4">
      <t>ホケン</t>
    </rPh>
    <rPh sb="4" eb="6">
      <t>テキヨウ</t>
    </rPh>
    <rPh sb="6" eb="8">
      <t>シュウショク</t>
    </rPh>
    <rPh sb="8" eb="9">
      <t>リツ</t>
    </rPh>
    <rPh sb="10" eb="11">
      <t>チュウ</t>
    </rPh>
    <rPh sb="13" eb="14">
      <t>レイ</t>
    </rPh>
    <phoneticPr fontId="2"/>
  </si>
  <si>
    <r>
      <t xml:space="preserve">地図
</t>
    </r>
    <r>
      <rPr>
        <sz val="12"/>
        <color rgb="FFFF0000"/>
        <rFont val="ＭＳ Ｐゴシック"/>
        <family val="3"/>
        <charset val="128"/>
      </rPr>
      <t>所在地：岡山市○区○○
（例：●●【最寄駅等】より徒歩○分）</t>
    </r>
    <rPh sb="0" eb="2">
      <t>チズ</t>
    </rPh>
    <rPh sb="4" eb="7">
      <t>ショザイチ</t>
    </rPh>
    <rPh sb="8" eb="10">
      <t>オカヤマ</t>
    </rPh>
    <rPh sb="10" eb="11">
      <t>シ</t>
    </rPh>
    <rPh sb="12" eb="13">
      <t>ク</t>
    </rPh>
    <rPh sb="17" eb="18">
      <t>レイ</t>
    </rPh>
    <rPh sb="22" eb="24">
      <t>モヨリ</t>
    </rPh>
    <rPh sb="24" eb="25">
      <t>エキ</t>
    </rPh>
    <rPh sb="25" eb="26">
      <t>ナド</t>
    </rPh>
    <rPh sb="29" eb="31">
      <t>トホ</t>
    </rPh>
    <rPh sb="32" eb="33">
      <t>フン</t>
    </rPh>
    <phoneticPr fontId="2"/>
  </si>
  <si>
    <r>
      <t>15,000円</t>
    </r>
    <r>
      <rPr>
        <sz val="11"/>
        <color rgb="FFFF0000"/>
        <rFont val="ＭＳ Ｐゴシック"/>
        <family val="3"/>
        <charset val="128"/>
      </rPr>
      <t>（税込み）</t>
    </r>
    <rPh sb="6" eb="7">
      <t>エン</t>
    </rPh>
    <rPh sb="8" eb="10">
      <t>ゼイコミ</t>
    </rPh>
    <phoneticPr fontId="2"/>
  </si>
  <si>
    <r>
      <t>職場体験先への交通費は実費</t>
    </r>
    <r>
      <rPr>
        <sz val="11"/>
        <color rgb="FFFF0000"/>
        <rFont val="ＭＳ Ｐゴシック"/>
        <family val="3"/>
        <charset val="128"/>
      </rPr>
      <t>（１日分）</t>
    </r>
    <phoneticPr fontId="2"/>
  </si>
  <si>
    <r>
      <t>一人一式のパソコンを用いて効率よくかつ確実に作業を身につけて</t>
    </r>
    <r>
      <rPr>
        <u/>
        <sz val="11"/>
        <color rgb="FFFF0000"/>
        <rFont val="ＭＳ Ｐゴシック"/>
        <family val="3"/>
        <charset val="128"/>
      </rPr>
      <t>いただきます</t>
    </r>
    <r>
      <rPr>
        <sz val="11"/>
        <rFont val="ＭＳ Ｐゴシック"/>
        <family val="3"/>
        <charset val="128"/>
      </rPr>
      <t>。各演習に関しては、実務に沿った題材を用意</t>
    </r>
    <r>
      <rPr>
        <u/>
        <sz val="11"/>
        <color rgb="FFFF0000"/>
        <rFont val="ＭＳ Ｐゴシック"/>
        <family val="3"/>
        <charset val="128"/>
      </rPr>
      <t>します</t>
    </r>
    <r>
      <rPr>
        <sz val="11"/>
        <rFont val="ＭＳ Ｐゴシック"/>
        <family val="3"/>
        <charset val="128"/>
      </rPr>
      <t>。</t>
    </r>
    <phoneticPr fontId="2"/>
  </si>
  <si>
    <r>
      <t>各受講者ごとに演習課題の取り組み状況を受講日誌を通して把握し、進度によって時間外に補講を実施したり、時間内の副担当による指導を増やし、サポートを</t>
    </r>
    <r>
      <rPr>
        <u/>
        <sz val="11"/>
        <color rgb="FFFF0000"/>
        <rFont val="ＭＳ Ｐゴシック"/>
        <family val="3"/>
        <charset val="128"/>
      </rPr>
      <t>行います</t>
    </r>
    <r>
      <rPr>
        <sz val="11"/>
        <rFont val="ＭＳ Ｐゴシック"/>
        <family val="3"/>
        <charset val="128"/>
      </rPr>
      <t>。</t>
    </r>
    <phoneticPr fontId="2"/>
  </si>
  <si>
    <r>
      <rPr>
        <sz val="11"/>
        <color rgb="FFFF0000"/>
        <rFont val="ＭＳ Ｐゴシック"/>
        <family val="3"/>
        <charset val="128"/>
        <scheme val="major"/>
      </rPr>
      <t>－</t>
    </r>
    <r>
      <rPr>
        <sz val="11"/>
        <rFont val="ＭＳ Ｐゴシック"/>
        <family val="3"/>
        <charset val="128"/>
        <scheme val="major"/>
      </rPr>
      <t>　　＜当該欄への理由等の記載は不要＞</t>
    </r>
    <rPh sb="4" eb="6">
      <t>トウガイ</t>
    </rPh>
    <rPh sb="6" eb="7">
      <t>ラン</t>
    </rPh>
    <rPh sb="9" eb="12">
      <t>リユウトウ</t>
    </rPh>
    <rPh sb="13" eb="15">
      <t>キサイ</t>
    </rPh>
    <rPh sb="16" eb="18">
      <t>フヨウ</t>
    </rPh>
    <phoneticPr fontId="2"/>
  </si>
  <si>
    <t>ハロートレーニング（求職者支援訓練　○○コース）　
訓練番号：4-29-33-00-00-0000</t>
    <rPh sb="10" eb="12">
      <t>キュウショク</t>
    </rPh>
    <rPh sb="12" eb="13">
      <t>シャ</t>
    </rPh>
    <rPh sb="13" eb="15">
      <t>シエン</t>
    </rPh>
    <rPh sb="15" eb="17">
      <t>クンレン</t>
    </rPh>
    <rPh sb="26" eb="28">
      <t>クンレン</t>
    </rPh>
    <rPh sb="28" eb="30">
      <t>バンゴウ</t>
    </rPh>
    <phoneticPr fontId="2"/>
  </si>
  <si>
    <t>OA事務科</t>
    <rPh sb="2" eb="4">
      <t>ジム</t>
    </rPh>
    <rPh sb="4" eb="5">
      <t>カ</t>
    </rPh>
    <phoneticPr fontId="2"/>
  </si>
  <si>
    <r>
      <t>職場体験先への交通費は実費</t>
    </r>
    <r>
      <rPr>
        <sz val="11"/>
        <color rgb="FFFF0000"/>
        <rFont val="ＭＳ Ｐゴシック"/>
        <family val="3"/>
        <charset val="128"/>
      </rPr>
      <t>（２日分）</t>
    </r>
    <phoneticPr fontId="2"/>
  </si>
  <si>
    <r>
      <t>一人一式のパソコンを用いて効率よくかつ確実に作業を身につけて</t>
    </r>
    <r>
      <rPr>
        <u/>
        <sz val="11"/>
        <color rgb="FFFF0000"/>
        <rFont val="ＭＳ Ｐゴシック"/>
        <family val="3"/>
        <charset val="128"/>
      </rPr>
      <t>いただきます</t>
    </r>
    <r>
      <rPr>
        <sz val="11"/>
        <rFont val="ＭＳ Ｐゴシック"/>
        <family val="3"/>
        <charset val="128"/>
      </rPr>
      <t>。各演習に関しては、実務に沿った題材を用意</t>
    </r>
    <r>
      <rPr>
        <u/>
        <sz val="11"/>
        <color rgb="FFFF0000"/>
        <rFont val="ＭＳ Ｐゴシック"/>
        <family val="3"/>
        <charset val="128"/>
      </rPr>
      <t>します</t>
    </r>
    <r>
      <rPr>
        <sz val="11"/>
        <rFont val="ＭＳ Ｐゴシック"/>
        <family val="3"/>
        <charset val="128"/>
      </rPr>
      <t>。</t>
    </r>
    <phoneticPr fontId="2"/>
  </si>
  <si>
    <r>
      <t>各受講者ごとに演習課題の取り組み状況を受講日誌を通して把握し、進度によって時間外に補講を実施したり、時間内の副担当による指導を増やし、サポートを</t>
    </r>
    <r>
      <rPr>
        <u/>
        <sz val="11"/>
        <color rgb="FFFF0000"/>
        <rFont val="ＭＳ Ｐゴシック"/>
        <family val="3"/>
        <charset val="128"/>
      </rPr>
      <t>行います</t>
    </r>
    <r>
      <rPr>
        <sz val="11"/>
        <rFont val="ＭＳ Ｐゴシック"/>
        <family val="3"/>
        <charset val="128"/>
      </rPr>
      <t>。</t>
    </r>
    <phoneticPr fontId="2"/>
  </si>
  <si>
    <t>【コース案内表面のイメージ】</t>
    <rPh sb="4" eb="6">
      <t>アンナイ</t>
    </rPh>
    <rPh sb="6" eb="7">
      <t>オモテ</t>
    </rPh>
    <rPh sb="7" eb="8">
      <t>メン</t>
    </rPh>
    <phoneticPr fontId="2"/>
  </si>
  <si>
    <r>
      <t xml:space="preserve">建設人材育成コース
</t>
    </r>
    <r>
      <rPr>
        <sz val="8"/>
        <rFont val="ＭＳ Ｐゴシック"/>
        <family val="3"/>
        <charset val="128"/>
        <scheme val="minor"/>
      </rPr>
      <t>（※基礎コースのみ）</t>
    </r>
    <rPh sb="0" eb="2">
      <t>ケンセツ</t>
    </rPh>
    <rPh sb="2" eb="4">
      <t>ジンザイ</t>
    </rPh>
    <rPh sb="4" eb="6">
      <t>イクセイ</t>
    </rPh>
    <rPh sb="12" eb="14">
      <t>キソ</t>
    </rPh>
    <phoneticPr fontId="2"/>
  </si>
  <si>
    <t>職場復帰支援コース
(※基礎コースのみ）</t>
    <rPh sb="0" eb="2">
      <t>ショクバ</t>
    </rPh>
    <rPh sb="2" eb="4">
      <t>フッキ</t>
    </rPh>
    <rPh sb="4" eb="6">
      <t>シエン</t>
    </rPh>
    <rPh sb="12" eb="14">
      <t>キソ</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</si>
</sst>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円&quot;"/>
    <numFmt numFmtId="177" formatCode="00"/>
    <numFmt numFmtId="178" formatCode="#,##0&quot;時間&quot;"/>
  </numFmts>
  <fonts count="39">
    <font>
      <sz val="11"/>
      <name val="ＭＳ Ｐゴシック"/>
      <family val="3"/>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sz val="12"/>
      <name val="ＭＳ Ｐゴシック"/>
      <family val="3"/>
      <charset val="128"/>
    </font>
    <font>
      <sz val="11"/>
      <color rgb="FFFF0000"/>
      <name val="ＭＳ Ｐゴシック"/>
      <family val="3"/>
      <charset val="128"/>
    </font>
    <font>
      <sz val="9"/>
      <name val="ＭＳ Ｐゴシック"/>
      <family val="3"/>
      <charset val="128"/>
    </font>
    <font>
      <sz val="12"/>
      <color theme="1"/>
      <name val="ＭＳ Ｐゴシック"/>
      <family val="3"/>
      <charset val="128"/>
      <scheme val="minor"/>
    </font>
    <font>
      <b/>
      <sz val="36"/>
      <name val="ＭＳ ゴシック"/>
      <family val="3"/>
      <charset val="128"/>
    </font>
    <font>
      <b/>
      <i/>
      <sz val="14"/>
      <name val="ＭＳ Ｐゴシック"/>
      <family val="3"/>
      <charset val="128"/>
    </font>
    <font>
      <b/>
      <i/>
      <sz val="10"/>
      <name val="ＭＳ Ｐゴシック"/>
      <family val="3"/>
      <charset val="128"/>
    </font>
    <font>
      <sz val="24"/>
      <name val="ＭＳ Ｐゴシック"/>
      <family val="3"/>
      <charset val="128"/>
    </font>
    <font>
      <b/>
      <sz val="16"/>
      <name val="ＭＳ Ｐゴシック"/>
      <family val="3"/>
      <charset val="128"/>
    </font>
    <font>
      <sz val="20"/>
      <name val="ＭＳ Ｐゴシック"/>
      <family val="3"/>
      <charset val="128"/>
    </font>
    <font>
      <b/>
      <i/>
      <sz val="13"/>
      <name val="ＭＳ Ｐゴシック"/>
      <family val="3"/>
      <charset val="128"/>
    </font>
    <font>
      <sz val="16"/>
      <name val="ＭＳ Ｐゴシック"/>
      <family val="3"/>
      <charset val="128"/>
    </font>
    <font>
      <sz val="9"/>
      <color theme="1"/>
      <name val="ＭＳ Ｐゴシック"/>
      <family val="2"/>
      <charset val="128"/>
    </font>
    <font>
      <sz val="9"/>
      <color theme="1"/>
      <name val="ＭＳ Ｐゴシック"/>
      <family val="3"/>
      <charset val="128"/>
    </font>
    <font>
      <b/>
      <sz val="14"/>
      <name val="ＭＳ Ｐゴシック"/>
      <family val="3"/>
      <charset val="128"/>
    </font>
    <font>
      <sz val="6"/>
      <name val="ＭＳ Ｐゴシック"/>
      <family val="2"/>
      <charset val="128"/>
    </font>
    <font>
      <sz val="8"/>
      <color rgb="FF0000FF"/>
      <name val="ＭＳ Ｐゴシック"/>
      <family val="3"/>
      <charset val="128"/>
    </font>
    <font>
      <sz val="11"/>
      <name val="ＭＳ ゴシック"/>
      <family val="3"/>
      <charset val="128"/>
    </font>
    <font>
      <b/>
      <sz val="9"/>
      <color indexed="81"/>
      <name val="ＭＳ Ｐゴシック"/>
      <family val="3"/>
      <charset val="128"/>
    </font>
    <font>
      <b/>
      <sz val="16"/>
      <color rgb="FFFF0000"/>
      <name val="ＭＳ Ｐゴシック"/>
      <family val="3"/>
      <charset val="128"/>
    </font>
    <font>
      <sz val="9"/>
      <name val="ＭＳ Ｐゴシック"/>
      <family val="3"/>
      <charset val="128"/>
      <scheme val="minor"/>
    </font>
    <font>
      <sz val="4"/>
      <name val="ＭＳ Ｐゴシック"/>
      <family val="3"/>
      <charset val="128"/>
    </font>
    <font>
      <b/>
      <sz val="12"/>
      <color rgb="FFFF0000"/>
      <name val="ＭＳ Ｐゴシック"/>
      <family val="3"/>
      <charset val="128"/>
    </font>
    <font>
      <sz val="12"/>
      <color rgb="FFFF0000"/>
      <name val="ＭＳ Ｐゴシック"/>
      <family val="3"/>
      <charset val="128"/>
    </font>
    <font>
      <u/>
      <sz val="16"/>
      <color rgb="FFFF0000"/>
      <name val="ＭＳ Ｐゴシック"/>
      <family val="3"/>
      <charset val="128"/>
    </font>
    <font>
      <b/>
      <sz val="16"/>
      <color rgb="FF0070C0"/>
      <name val="ＭＳ Ｐゴシック"/>
      <family val="3"/>
      <charset val="128"/>
    </font>
    <font>
      <sz val="11"/>
      <color theme="1"/>
      <name val="ＭＳ Ｐゴシック"/>
      <family val="3"/>
      <charset val="128"/>
    </font>
    <font>
      <sz val="11"/>
      <color rgb="FF0070C0"/>
      <name val="ＭＳ Ｐゴシック"/>
      <family val="3"/>
      <charset val="128"/>
    </font>
    <font>
      <u/>
      <sz val="11"/>
      <color rgb="FFFF0000"/>
      <name val="ＭＳ Ｐゴシック"/>
      <family val="3"/>
      <charset val="128"/>
    </font>
    <font>
      <sz val="11"/>
      <name val="ＭＳ Ｐゴシック"/>
      <family val="3"/>
      <charset val="128"/>
      <scheme val="major"/>
    </font>
    <font>
      <sz val="11"/>
      <color rgb="FFFF0000"/>
      <name val="ＭＳ Ｐゴシック"/>
      <family val="3"/>
      <charset val="128"/>
      <scheme val="major"/>
    </font>
    <font>
      <sz val="8"/>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0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10"/>
      </right>
      <top style="double">
        <color indexed="64"/>
      </top>
      <bottom/>
      <diagonal/>
    </border>
    <border>
      <left style="double">
        <color indexed="10"/>
      </left>
      <right style="double">
        <color indexed="10"/>
      </right>
      <top style="double">
        <color indexed="64"/>
      </top>
      <bottom/>
      <diagonal/>
    </border>
    <border>
      <left style="double">
        <color indexed="10"/>
      </left>
      <right style="double">
        <color indexed="64"/>
      </right>
      <top style="double">
        <color indexed="64"/>
      </top>
      <bottom/>
      <diagonal/>
    </border>
    <border>
      <left style="double">
        <color indexed="64"/>
      </left>
      <right style="double">
        <color indexed="10"/>
      </right>
      <top/>
      <bottom/>
      <diagonal/>
    </border>
    <border>
      <left style="double">
        <color indexed="10"/>
      </left>
      <right style="double">
        <color indexed="10"/>
      </right>
      <top/>
      <bottom/>
      <diagonal/>
    </border>
    <border>
      <left style="double">
        <color indexed="10"/>
      </left>
      <right style="double">
        <color indexed="64"/>
      </right>
      <top/>
      <bottom/>
      <diagonal/>
    </border>
    <border>
      <left style="double">
        <color indexed="64"/>
      </left>
      <right style="double">
        <color indexed="10"/>
      </right>
      <top/>
      <bottom style="double">
        <color indexed="64"/>
      </bottom>
      <diagonal/>
    </border>
    <border>
      <left style="double">
        <color indexed="10"/>
      </left>
      <right style="double">
        <color indexed="10"/>
      </right>
      <top/>
      <bottom style="double">
        <color indexed="64"/>
      </bottom>
      <diagonal/>
    </border>
    <border>
      <left style="double">
        <color indexed="10"/>
      </left>
      <right style="double">
        <color indexed="64"/>
      </right>
      <top/>
      <bottom style="double">
        <color indexed="64"/>
      </bottom>
      <diagonal/>
    </border>
    <border>
      <left style="medium">
        <color indexed="64"/>
      </left>
      <right style="thin">
        <color indexed="64"/>
      </right>
      <top style="medium">
        <color indexed="64"/>
      </top>
      <bottom style="thin">
        <color indexed="64"/>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diagonalDown="1">
      <left/>
      <right style="thin">
        <color indexed="64"/>
      </right>
      <top style="medium">
        <color indexed="64"/>
      </top>
      <bottom style="medium">
        <color indexed="64"/>
      </bottom>
      <diagonal style="thin">
        <color indexed="64"/>
      </diagonal>
    </border>
  </borders>
  <cellStyleXfs count="13">
    <xf numFmtId="0" fontId="0" fillId="0" borderId="0"/>
    <xf numFmtId="0" fontId="1" fillId="0" borderId="0">
      <alignment vertical="center"/>
    </xf>
    <xf numFmtId="0" fontId="1" fillId="0" borderId="0">
      <alignment vertical="center"/>
    </xf>
    <xf numFmtId="0" fontId="3" fillId="0" borderId="0"/>
    <xf numFmtId="0" fontId="1" fillId="0" borderId="0">
      <alignment vertical="center"/>
    </xf>
    <xf numFmtId="0" fontId="7" fillId="0" borderId="0">
      <alignment vertical="center"/>
    </xf>
    <xf numFmtId="0" fontId="10" fillId="0" borderId="0">
      <alignment vertical="center"/>
    </xf>
    <xf numFmtId="0" fontId="3" fillId="0" borderId="0">
      <alignment vertical="center"/>
    </xf>
    <xf numFmtId="0" fontId="1" fillId="0" borderId="0">
      <alignment vertical="center"/>
    </xf>
    <xf numFmtId="0" fontId="10" fillId="0" borderId="0">
      <alignment vertical="center"/>
    </xf>
    <xf numFmtId="0" fontId="1" fillId="0" borderId="0">
      <alignment vertical="center"/>
    </xf>
    <xf numFmtId="0" fontId="19" fillId="0" borderId="0">
      <alignment vertical="center"/>
    </xf>
    <xf numFmtId="38" fontId="19" fillId="0" borderId="0" applyFont="0" applyFill="0" applyBorder="0" applyAlignment="0" applyProtection="0">
      <alignment vertical="center"/>
    </xf>
  </cellStyleXfs>
  <cellXfs count="433">
    <xf numFmtId="0" fontId="0" fillId="0" borderId="0" xfId="0"/>
    <xf numFmtId="0" fontId="0" fillId="0" borderId="0" xfId="0" applyFont="1" applyFill="1" applyBorder="1" applyAlignment="1">
      <alignment vertical="center"/>
    </xf>
    <xf numFmtId="0" fontId="0" fillId="0" borderId="0" xfId="0" applyFill="1"/>
    <xf numFmtId="0" fontId="0" fillId="0" borderId="47"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0" fillId="0" borderId="0" xfId="0" applyAlignment="1">
      <alignment vertical="center"/>
    </xf>
    <xf numFmtId="0" fontId="3" fillId="0" borderId="0" xfId="0" applyFont="1" applyAlignment="1">
      <alignment vertical="center"/>
    </xf>
    <xf numFmtId="0" fontId="13" fillId="0" borderId="0" xfId="0" applyFont="1" applyBorder="1" applyAlignment="1">
      <alignment vertical="center"/>
    </xf>
    <xf numFmtId="0" fontId="7"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0"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vertical="center" shrinkToFit="1"/>
    </xf>
    <xf numFmtId="0" fontId="17" fillId="0" borderId="0" xfId="0" applyFont="1" applyAlignment="1">
      <alignment vertical="center"/>
    </xf>
    <xf numFmtId="0" fontId="19" fillId="0" borderId="0" xfId="11" applyNumberFormat="1" applyFont="1" applyFill="1" applyBorder="1" applyAlignment="1">
      <alignment vertical="center"/>
    </xf>
    <xf numFmtId="0" fontId="20" fillId="0" borderId="0" xfId="11" applyNumberFormat="1" applyFont="1" applyAlignment="1">
      <alignment vertical="center"/>
    </xf>
    <xf numFmtId="0" fontId="20" fillId="0" borderId="0" xfId="11" applyNumberFormat="1" applyFont="1" applyFill="1" applyBorder="1" applyAlignment="1">
      <alignment horizontal="right" vertical="center"/>
    </xf>
    <xf numFmtId="0" fontId="21" fillId="0" borderId="0" xfId="0" applyFont="1" applyFill="1" applyBorder="1" applyAlignment="1">
      <alignment horizontal="right" vertical="center"/>
    </xf>
    <xf numFmtId="0" fontId="21" fillId="0" borderId="0" xfId="0" applyFont="1" applyFill="1" applyAlignment="1">
      <alignment horizontal="right" vertical="center"/>
    </xf>
    <xf numFmtId="0" fontId="4" fillId="0" borderId="0" xfId="0" applyFont="1" applyFill="1" applyBorder="1" applyAlignment="1">
      <alignment horizontal="right" vertical="top"/>
    </xf>
    <xf numFmtId="0" fontId="20" fillId="0" borderId="0" xfId="11" quotePrefix="1" applyNumberFormat="1" applyFont="1" applyAlignment="1">
      <alignment vertical="center"/>
    </xf>
    <xf numFmtId="0" fontId="20" fillId="0" borderId="0" xfId="11" applyNumberFormat="1" applyFont="1" applyFill="1" applyBorder="1" applyAlignment="1">
      <alignment vertical="center"/>
    </xf>
    <xf numFmtId="0" fontId="20" fillId="0" borderId="0" xfId="11" applyNumberFormat="1" applyFont="1" applyFill="1" applyBorder="1" applyAlignment="1">
      <alignment horizontal="center" vertical="center"/>
    </xf>
    <xf numFmtId="0" fontId="3" fillId="0" borderId="19" xfId="11" applyNumberFormat="1" applyFont="1" applyFill="1" applyBorder="1" applyAlignment="1">
      <alignment horizontal="center" vertical="center"/>
    </xf>
    <xf numFmtId="0" fontId="9" fillId="0" borderId="0" xfId="11" applyNumberFormat="1" applyFont="1" applyAlignment="1">
      <alignment vertical="center"/>
    </xf>
    <xf numFmtId="0" fontId="3" fillId="0" borderId="13" xfId="11" applyNumberFormat="1" applyFont="1" applyFill="1" applyBorder="1" applyAlignment="1">
      <alignment horizontal="center" vertical="center"/>
    </xf>
    <xf numFmtId="0" fontId="24" fillId="0" borderId="66" xfId="0" applyFont="1" applyFill="1" applyBorder="1" applyAlignment="1">
      <alignment horizontal="center" vertical="center" wrapText="1"/>
    </xf>
    <xf numFmtId="0" fontId="24" fillId="0" borderId="67" xfId="0" applyFont="1" applyFill="1" applyBorder="1" applyAlignment="1">
      <alignment horizontal="center" vertical="center" wrapText="1"/>
    </xf>
    <xf numFmtId="0" fontId="9" fillId="0" borderId="0" xfId="11" applyNumberFormat="1" applyFont="1" applyFill="1" applyBorder="1" applyAlignment="1">
      <alignment vertical="center"/>
    </xf>
    <xf numFmtId="0" fontId="3" fillId="0" borderId="2" xfId="11" applyNumberFormat="1" applyFont="1" applyFill="1" applyBorder="1" applyAlignment="1">
      <alignment horizontal="center" vertical="center"/>
    </xf>
    <xf numFmtId="0" fontId="23" fillId="0" borderId="0" xfId="11" applyNumberFormat="1" applyFont="1" applyFill="1" applyBorder="1" applyAlignment="1">
      <alignment vertical="center"/>
    </xf>
    <xf numFmtId="0" fontId="9" fillId="0" borderId="31" xfId="0" applyFont="1" applyFill="1" applyBorder="1" applyAlignment="1">
      <alignment vertical="center"/>
    </xf>
    <xf numFmtId="0" fontId="9" fillId="0" borderId="27" xfId="0" applyFont="1" applyFill="1" applyBorder="1" applyAlignment="1">
      <alignment vertical="center"/>
    </xf>
    <xf numFmtId="0" fontId="24" fillId="0" borderId="35" xfId="0" applyFont="1" applyFill="1" applyBorder="1" applyAlignment="1">
      <alignment horizontal="center" vertical="center" wrapText="1"/>
    </xf>
    <xf numFmtId="0" fontId="15" fillId="0" borderId="0" xfId="0" applyFont="1" applyAlignment="1">
      <alignment vertical="center" shrinkToFit="1"/>
    </xf>
    <xf numFmtId="0" fontId="33" fillId="0" borderId="0" xfId="11" applyNumberFormat="1" applyFont="1" applyFill="1" applyBorder="1" applyAlignment="1">
      <alignment vertical="center"/>
    </xf>
    <xf numFmtId="0" fontId="33" fillId="0" borderId="0" xfId="11" applyNumberFormat="1" applyFont="1" applyAlignment="1">
      <alignment vertical="center"/>
    </xf>
    <xf numFmtId="0" fontId="33" fillId="0" borderId="0" xfId="11" applyNumberFormat="1" applyFont="1" applyFill="1" applyBorder="1" applyAlignment="1">
      <alignment horizontal="center" vertical="center"/>
    </xf>
    <xf numFmtId="0" fontId="3" fillId="0" borderId="17" xfId="11" applyNumberFormat="1" applyFont="1" applyFill="1" applyBorder="1" applyAlignment="1">
      <alignment horizontal="center" vertical="center" shrinkToFit="1"/>
    </xf>
    <xf numFmtId="0" fontId="3" fillId="0" borderId="17" xfId="11" applyNumberFormat="1" applyFont="1" applyFill="1" applyBorder="1" applyAlignment="1">
      <alignment horizontal="center" vertical="center"/>
    </xf>
    <xf numFmtId="0" fontId="3" fillId="0" borderId="17" xfId="11" applyNumberFormat="1" applyFont="1" applyBorder="1" applyAlignment="1">
      <alignment vertical="center"/>
    </xf>
    <xf numFmtId="0" fontId="3" fillId="0" borderId="17" xfId="11" applyNumberFormat="1" applyFont="1" applyFill="1" applyBorder="1" applyAlignment="1">
      <alignment horizontal="left" vertical="center"/>
    </xf>
    <xf numFmtId="0" fontId="3" fillId="0" borderId="0" xfId="11" applyNumberFormat="1" applyFont="1" applyFill="1" applyBorder="1" applyAlignment="1">
      <alignment horizontal="center" vertical="center" shrinkToFit="1"/>
    </xf>
    <xf numFmtId="0" fontId="3" fillId="0" borderId="0" xfId="11" applyNumberFormat="1" applyFont="1" applyFill="1" applyBorder="1" applyAlignment="1">
      <alignment horizontal="center" vertical="center"/>
    </xf>
    <xf numFmtId="0" fontId="3" fillId="0" borderId="28" xfId="11" applyNumberFormat="1" applyFont="1" applyBorder="1" applyAlignment="1">
      <alignment vertical="center"/>
    </xf>
    <xf numFmtId="0" fontId="3" fillId="0" borderId="21" xfId="11" applyNumberFormat="1" applyFont="1" applyFill="1" applyBorder="1" applyAlignment="1">
      <alignment horizontal="right" vertical="center"/>
    </xf>
    <xf numFmtId="0" fontId="3" fillId="0" borderId="23" xfId="11" applyNumberFormat="1" applyFont="1" applyFill="1" applyBorder="1" applyAlignment="1">
      <alignment horizontal="right" vertical="center"/>
    </xf>
    <xf numFmtId="0" fontId="3" fillId="0" borderId="31" xfId="11" applyNumberFormat="1" applyFont="1" applyBorder="1" applyAlignment="1">
      <alignment horizontal="center" vertical="center"/>
    </xf>
    <xf numFmtId="0" fontId="3" fillId="0" borderId="31" xfId="11" applyNumberFormat="1" applyFont="1" applyBorder="1" applyAlignment="1">
      <alignment vertical="center"/>
    </xf>
    <xf numFmtId="0" fontId="3" fillId="0" borderId="34" xfId="11" applyNumberFormat="1" applyFont="1" applyBorder="1" applyAlignment="1">
      <alignment vertical="center"/>
    </xf>
    <xf numFmtId="0" fontId="3" fillId="0" borderId="31" xfId="11" applyNumberFormat="1" applyFont="1" applyFill="1" applyBorder="1" applyAlignment="1">
      <alignment horizontal="center" vertical="center" wrapText="1"/>
    </xf>
    <xf numFmtId="0" fontId="3" fillId="0" borderId="31" xfId="11" applyNumberFormat="1" applyFont="1" applyFill="1" applyBorder="1" applyAlignment="1">
      <alignment vertical="center"/>
    </xf>
    <xf numFmtId="177" fontId="3" fillId="0" borderId="31" xfId="11" applyNumberFormat="1" applyFont="1" applyFill="1" applyBorder="1" applyAlignment="1">
      <alignment horizontal="center" vertical="center" wrapText="1"/>
    </xf>
    <xf numFmtId="0" fontId="3" fillId="0" borderId="31" xfId="11" applyNumberFormat="1" applyFont="1" applyFill="1" applyBorder="1" applyAlignment="1">
      <alignment horizontal="center" vertical="center"/>
    </xf>
    <xf numFmtId="0" fontId="3" fillId="0" borderId="20" xfId="11" applyNumberFormat="1" applyFont="1" applyBorder="1" applyAlignment="1">
      <alignment vertical="center"/>
    </xf>
    <xf numFmtId="0" fontId="3" fillId="0" borderId="21" xfId="11" applyNumberFormat="1" applyFont="1" applyFill="1" applyBorder="1" applyAlignment="1">
      <alignment vertical="center"/>
    </xf>
    <xf numFmtId="0" fontId="3" fillId="0" borderId="21" xfId="11" applyNumberFormat="1" applyFont="1" applyBorder="1" applyAlignment="1">
      <alignment vertical="center"/>
    </xf>
    <xf numFmtId="0" fontId="3" fillId="0" borderId="23" xfId="11" applyNumberFormat="1" applyFont="1" applyBorder="1" applyAlignment="1">
      <alignment vertical="center"/>
    </xf>
    <xf numFmtId="0" fontId="3" fillId="0" borderId="19" xfId="11" applyNumberFormat="1" applyFont="1" applyFill="1" applyBorder="1" applyAlignment="1">
      <alignment horizontal="center" vertical="center" shrinkToFit="1"/>
    </xf>
    <xf numFmtId="0" fontId="3" fillId="0" borderId="17" xfId="11" applyNumberFormat="1" applyFont="1" applyFill="1" applyBorder="1" applyAlignment="1">
      <alignment vertical="center"/>
    </xf>
    <xf numFmtId="0" fontId="3" fillId="0" borderId="2" xfId="11" applyNumberFormat="1" applyFont="1" applyFill="1" applyBorder="1" applyAlignment="1">
      <alignment horizontal="center" vertical="center" shrinkToFit="1"/>
    </xf>
    <xf numFmtId="0" fontId="3" fillId="0" borderId="0" xfId="11" applyNumberFormat="1" applyFont="1" applyFill="1" applyBorder="1" applyAlignment="1">
      <alignment vertical="center"/>
    </xf>
    <xf numFmtId="0" fontId="3" fillId="0" borderId="0" xfId="11" applyNumberFormat="1" applyFont="1" applyBorder="1" applyAlignment="1">
      <alignment vertical="center"/>
    </xf>
    <xf numFmtId="0" fontId="3" fillId="0" borderId="29" xfId="11" applyNumberFormat="1" applyFont="1" applyBorder="1" applyAlignment="1">
      <alignment vertical="center"/>
    </xf>
    <xf numFmtId="0" fontId="3" fillId="0" borderId="21" xfId="11" applyNumberFormat="1" applyFont="1" applyFill="1" applyBorder="1" applyAlignment="1">
      <alignment horizontal="center" vertical="center" shrinkToFit="1"/>
    </xf>
    <xf numFmtId="0" fontId="3" fillId="0" borderId="22" xfId="11" applyNumberFormat="1" applyFont="1" applyFill="1" applyBorder="1" applyAlignment="1">
      <alignment horizontal="center" vertical="center" shrinkToFit="1"/>
    </xf>
    <xf numFmtId="0" fontId="3" fillId="0" borderId="4" xfId="11" applyNumberFormat="1" applyFont="1" applyBorder="1" applyAlignment="1">
      <alignment vertical="center"/>
    </xf>
    <xf numFmtId="0" fontId="3" fillId="0" borderId="44" xfId="11" applyNumberFormat="1" applyFont="1" applyBorder="1" applyAlignment="1">
      <alignment vertical="center"/>
    </xf>
    <xf numFmtId="0" fontId="3" fillId="0" borderId="5" xfId="11" applyNumberFormat="1" applyFont="1" applyFill="1" applyBorder="1" applyAlignment="1">
      <alignment horizontal="left" vertical="center" indent="1"/>
    </xf>
    <xf numFmtId="0" fontId="3" fillId="0" borderId="5" xfId="11" applyNumberFormat="1" applyFont="1" applyBorder="1" applyAlignment="1">
      <alignment vertical="center"/>
    </xf>
    <xf numFmtId="0" fontId="3" fillId="0" borderId="5" xfId="11" applyNumberFormat="1" applyFont="1" applyFill="1" applyBorder="1" applyAlignment="1">
      <alignment vertical="center"/>
    </xf>
    <xf numFmtId="0" fontId="3" fillId="0" borderId="5" xfId="12" applyNumberFormat="1" applyFont="1" applyFill="1" applyBorder="1" applyAlignment="1">
      <alignment vertical="center"/>
    </xf>
    <xf numFmtId="0" fontId="3" fillId="0" borderId="82" xfId="12" applyNumberFormat="1" applyFont="1" applyFill="1" applyBorder="1" applyAlignment="1">
      <alignment horizontal="center" vertical="center"/>
    </xf>
    <xf numFmtId="0" fontId="3" fillId="0" borderId="11" xfId="11" applyNumberFormat="1" applyFont="1" applyFill="1" applyBorder="1" applyAlignment="1">
      <alignment horizontal="left" vertical="center" indent="1"/>
    </xf>
    <xf numFmtId="0" fontId="3" fillId="0" borderId="1" xfId="11" applyNumberFormat="1" applyFont="1" applyFill="1" applyBorder="1" applyAlignment="1">
      <alignment horizontal="left" vertical="center" indent="1"/>
    </xf>
    <xf numFmtId="0" fontId="3" fillId="0" borderId="12" xfId="11" applyNumberFormat="1" applyFont="1" applyFill="1" applyBorder="1" applyAlignment="1">
      <alignment horizontal="center" vertical="center"/>
    </xf>
    <xf numFmtId="0" fontId="3" fillId="0" borderId="76" xfId="11" applyNumberFormat="1" applyFont="1" applyBorder="1" applyAlignment="1">
      <alignment vertical="center"/>
    </xf>
    <xf numFmtId="0" fontId="3" fillId="0" borderId="77" xfId="11" applyNumberFormat="1" applyFont="1" applyBorder="1" applyAlignment="1">
      <alignment vertical="center"/>
    </xf>
    <xf numFmtId="0" fontId="3" fillId="0" borderId="99" xfId="11" applyNumberFormat="1" applyFont="1" applyBorder="1" applyAlignment="1">
      <alignment vertical="center"/>
    </xf>
    <xf numFmtId="0" fontId="3" fillId="0" borderId="0" xfId="11" applyNumberFormat="1" applyFont="1" applyFill="1" applyBorder="1" applyAlignment="1">
      <alignment horizontal="center" vertical="center" shrinkToFit="1"/>
    </xf>
    <xf numFmtId="0" fontId="3" fillId="0" borderId="5" xfId="11" applyNumberFormat="1" applyFont="1" applyFill="1" applyBorder="1" applyAlignment="1">
      <alignment horizontal="left" vertical="center" indent="1"/>
    </xf>
    <xf numFmtId="0" fontId="3" fillId="0" borderId="0" xfId="11" applyNumberFormat="1" applyFont="1" applyFill="1" applyBorder="1" applyAlignment="1">
      <alignment horizontal="center" vertical="center"/>
    </xf>
    <xf numFmtId="0" fontId="3" fillId="0" borderId="76" xfId="11" applyNumberFormat="1" applyFont="1" applyBorder="1" applyAlignment="1">
      <alignment vertical="center"/>
    </xf>
    <xf numFmtId="0" fontId="3" fillId="0" borderId="77" xfId="11" applyNumberFormat="1" applyFont="1" applyBorder="1" applyAlignment="1">
      <alignment vertical="center"/>
    </xf>
    <xf numFmtId="0" fontId="3" fillId="0" borderId="13" xfId="11" applyNumberFormat="1" applyFont="1" applyFill="1" applyBorder="1" applyAlignment="1">
      <alignment horizontal="center" vertical="center"/>
    </xf>
    <xf numFmtId="0" fontId="3" fillId="0" borderId="17" xfId="11" applyNumberFormat="1" applyFont="1" applyFill="1" applyBorder="1" applyAlignment="1">
      <alignment horizontal="center" vertical="center"/>
    </xf>
    <xf numFmtId="0" fontId="3" fillId="0" borderId="17" xfId="11" applyNumberFormat="1" applyFont="1" applyFill="1" applyBorder="1" applyAlignment="1">
      <alignment horizontal="center" vertical="center" shrinkToFit="1"/>
    </xf>
    <xf numFmtId="0" fontId="3" fillId="0" borderId="21" xfId="11" applyNumberFormat="1" applyFont="1" applyFill="1" applyBorder="1" applyAlignment="1">
      <alignment horizontal="center" vertical="center" shrinkToFit="1"/>
    </xf>
    <xf numFmtId="0" fontId="3" fillId="0" borderId="17" xfId="11" applyNumberFormat="1" applyFont="1" applyFill="1" applyBorder="1" applyAlignment="1">
      <alignment horizontal="left" vertical="center"/>
    </xf>
    <xf numFmtId="0" fontId="3" fillId="0" borderId="21" xfId="11" applyNumberFormat="1" applyFont="1" applyFill="1" applyBorder="1" applyAlignment="1">
      <alignment vertical="center"/>
    </xf>
    <xf numFmtId="0" fontId="3" fillId="0" borderId="31" xfId="11" applyNumberFormat="1" applyFont="1" applyFill="1" applyBorder="1" applyAlignment="1">
      <alignment horizontal="center" vertical="center" wrapText="1"/>
    </xf>
    <xf numFmtId="0" fontId="3" fillId="0" borderId="31" xfId="11" applyNumberFormat="1" applyFont="1" applyBorder="1" applyAlignment="1">
      <alignment horizontal="center" vertical="center"/>
    </xf>
    <xf numFmtId="0" fontId="3" fillId="0" borderId="31" xfId="11" applyNumberFormat="1" applyFont="1" applyFill="1" applyBorder="1" applyAlignment="1">
      <alignment horizontal="center" vertical="center"/>
    </xf>
    <xf numFmtId="0" fontId="3" fillId="0" borderId="19" xfId="11" applyNumberFormat="1" applyFont="1" applyFill="1" applyBorder="1" applyAlignment="1">
      <alignment horizontal="center" vertical="center"/>
    </xf>
    <xf numFmtId="0" fontId="34" fillId="0" borderId="21" xfId="11" applyNumberFormat="1" applyFont="1" applyFill="1" applyBorder="1" applyAlignment="1">
      <alignment horizontal="right" vertical="center"/>
    </xf>
    <xf numFmtId="0" fontId="34" fillId="0" borderId="23" xfId="11" applyNumberFormat="1" applyFont="1" applyFill="1" applyBorder="1" applyAlignment="1">
      <alignment horizontal="right" vertical="center"/>
    </xf>
    <xf numFmtId="0" fontId="27" fillId="0" borderId="34" xfId="1" applyFont="1" applyFill="1" applyBorder="1" applyAlignment="1">
      <alignment vertical="center" shrinkToFit="1"/>
    </xf>
    <xf numFmtId="0" fontId="24" fillId="0" borderId="106" xfId="0" applyFont="1" applyFill="1" applyBorder="1" applyAlignment="1">
      <alignment horizontal="center" vertical="center" wrapText="1"/>
    </xf>
    <xf numFmtId="0" fontId="18" fillId="0" borderId="0" xfId="0" applyFont="1" applyAlignment="1">
      <alignment horizontal="center" vertical="center" shrinkToFit="1"/>
    </xf>
    <xf numFmtId="0" fontId="30" fillId="0" borderId="0" xfId="0" applyFont="1" applyAlignment="1">
      <alignment horizontal="center" vertical="center"/>
    </xf>
    <xf numFmtId="0" fontId="29" fillId="0" borderId="54" xfId="0" applyFont="1" applyBorder="1" applyAlignment="1">
      <alignment horizontal="left" vertical="center" shrinkToFit="1"/>
    </xf>
    <xf numFmtId="0" fontId="7"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30" fillId="0" borderId="0" xfId="0" applyFont="1" applyAlignment="1">
      <alignment horizontal="center" vertical="center" shrinkToFit="1"/>
    </xf>
    <xf numFmtId="0" fontId="5" fillId="0" borderId="0" xfId="0" applyFont="1" applyAlignment="1">
      <alignment horizontal="left" vertical="center"/>
    </xf>
    <xf numFmtId="0" fontId="5" fillId="0" borderId="0" xfId="0" applyFont="1" applyAlignment="1">
      <alignment vertical="center"/>
    </xf>
    <xf numFmtId="0" fontId="7" fillId="0" borderId="0" xfId="0" applyFont="1" applyBorder="1" applyAlignment="1">
      <alignment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0"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6" fillId="0" borderId="56" xfId="0" applyFont="1" applyBorder="1" applyAlignment="1">
      <alignment horizontal="center" vertical="center" wrapText="1" shrinkToFit="1"/>
    </xf>
    <xf numFmtId="0" fontId="16" fillId="0" borderId="57" xfId="0" applyFont="1" applyBorder="1" applyAlignment="1">
      <alignment horizontal="center" vertical="center" shrinkToFit="1"/>
    </xf>
    <xf numFmtId="0" fontId="16" fillId="0" borderId="58" xfId="0" applyFont="1" applyBorder="1" applyAlignment="1">
      <alignment horizontal="center" vertical="center" shrinkToFit="1"/>
    </xf>
    <xf numFmtId="0" fontId="16" fillId="0" borderId="59" xfId="0" applyFont="1" applyBorder="1" applyAlignment="1">
      <alignment horizontal="center" vertical="center" shrinkToFit="1"/>
    </xf>
    <xf numFmtId="0" fontId="16" fillId="0" borderId="60" xfId="0" applyFont="1" applyBorder="1" applyAlignment="1">
      <alignment horizontal="center" vertical="center" shrinkToFit="1"/>
    </xf>
    <xf numFmtId="0" fontId="16" fillId="0" borderId="61" xfId="0" applyFont="1" applyBorder="1" applyAlignment="1">
      <alignment horizontal="center" vertical="center" shrinkToFit="1"/>
    </xf>
    <xf numFmtId="0" fontId="16" fillId="0" borderId="62" xfId="0" applyFont="1" applyBorder="1" applyAlignment="1">
      <alignment horizontal="center" vertical="center" shrinkToFit="1"/>
    </xf>
    <xf numFmtId="0" fontId="16" fillId="0" borderId="63" xfId="0" applyFont="1" applyBorder="1" applyAlignment="1">
      <alignment horizontal="center" vertical="center" shrinkToFit="1"/>
    </xf>
    <xf numFmtId="0" fontId="16" fillId="0" borderId="64" xfId="0" applyFont="1" applyBorder="1" applyAlignment="1">
      <alignment horizontal="center" vertical="center" shrinkToFit="1"/>
    </xf>
    <xf numFmtId="0" fontId="32" fillId="0" borderId="0" xfId="0" applyFont="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29" fillId="0" borderId="0" xfId="0" applyFont="1" applyBorder="1" applyAlignment="1">
      <alignment horizontal="center" vertical="center" wrapText="1"/>
    </xf>
    <xf numFmtId="0" fontId="29" fillId="0" borderId="0" xfId="0" applyFont="1" applyAlignment="1">
      <alignment horizontal="center" vertical="center" wrapText="1"/>
    </xf>
    <xf numFmtId="0" fontId="12" fillId="0" borderId="0" xfId="0" applyFont="1" applyBorder="1" applyAlignment="1">
      <alignment horizontal="left" vertical="center"/>
    </xf>
    <xf numFmtId="9" fontId="3" fillId="0" borderId="30" xfId="0" applyNumberFormat="1" applyFont="1" applyFill="1" applyBorder="1" applyAlignment="1">
      <alignment horizontal="center" vertical="center"/>
    </xf>
    <xf numFmtId="9" fontId="3" fillId="0" borderId="31" xfId="0" applyNumberFormat="1" applyFont="1" applyFill="1" applyBorder="1" applyAlignment="1">
      <alignment horizontal="center" vertical="center"/>
    </xf>
    <xf numFmtId="9" fontId="3" fillId="0" borderId="34" xfId="0" applyNumberFormat="1"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4" xfId="0" applyFont="1" applyFill="1" applyBorder="1" applyAlignment="1">
      <alignment horizontal="center" vertical="center"/>
    </xf>
    <xf numFmtId="0" fontId="8" fillId="0" borderId="30" xfId="0" applyFont="1" applyFill="1" applyBorder="1" applyAlignment="1">
      <alignment horizontal="left" vertical="center"/>
    </xf>
    <xf numFmtId="0" fontId="8" fillId="0" borderId="31" xfId="0" applyFont="1" applyFill="1" applyBorder="1" applyAlignment="1">
      <alignment horizontal="left" vertical="center"/>
    </xf>
    <xf numFmtId="0" fontId="8" fillId="0" borderId="34" xfId="0" applyFont="1" applyFill="1" applyBorder="1" applyAlignment="1">
      <alignment horizontal="left" vertical="center"/>
    </xf>
    <xf numFmtId="0" fontId="3" fillId="0" borderId="0" xfId="0" applyFont="1" applyFill="1" applyBorder="1" applyAlignment="1">
      <alignment horizontal="left" vertical="top" wrapText="1"/>
    </xf>
    <xf numFmtId="0" fontId="3" fillId="2" borderId="30"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3" fillId="0" borderId="34" xfId="0" applyFont="1" applyFill="1" applyBorder="1" applyAlignment="1">
      <alignment horizontal="left" vertical="center"/>
    </xf>
    <xf numFmtId="0" fontId="3" fillId="3" borderId="30" xfId="0" applyFont="1" applyFill="1" applyBorder="1" applyAlignment="1">
      <alignment horizontal="center" vertical="center" shrinkToFit="1"/>
    </xf>
    <xf numFmtId="0" fontId="3" fillId="3" borderId="31" xfId="0" applyFont="1" applyFill="1" applyBorder="1" applyAlignment="1">
      <alignment horizontal="center" vertical="center" shrinkToFit="1"/>
    </xf>
    <xf numFmtId="0" fontId="3" fillId="0" borderId="73" xfId="11" applyNumberFormat="1" applyFont="1" applyBorder="1" applyAlignment="1">
      <alignment horizontal="center" vertical="center" textRotation="255"/>
    </xf>
    <xf numFmtId="0" fontId="3" fillId="0" borderId="70" xfId="11" applyNumberFormat="1" applyFont="1" applyBorder="1" applyAlignment="1">
      <alignment horizontal="center" vertical="center" textRotation="255"/>
    </xf>
    <xf numFmtId="0" fontId="3" fillId="0" borderId="3" xfId="11" applyNumberFormat="1" applyFont="1" applyFill="1" applyBorder="1" applyAlignment="1">
      <alignment horizontal="left" vertical="center" wrapText="1" indent="1"/>
    </xf>
    <xf numFmtId="0" fontId="3" fillId="0" borderId="4" xfId="11" applyNumberFormat="1" applyFont="1" applyFill="1" applyBorder="1" applyAlignment="1">
      <alignment horizontal="left" vertical="center" wrapText="1" indent="1"/>
    </xf>
    <xf numFmtId="0" fontId="3" fillId="0" borderId="10" xfId="11" applyNumberFormat="1" applyFont="1" applyFill="1" applyBorder="1" applyAlignment="1">
      <alignment horizontal="left" vertical="center" wrapText="1" indent="1"/>
    </xf>
    <xf numFmtId="0" fontId="3" fillId="0" borderId="3" xfId="11" applyNumberFormat="1" applyFont="1" applyFill="1" applyBorder="1" applyAlignment="1">
      <alignment horizontal="left" vertical="center"/>
    </xf>
    <xf numFmtId="0" fontId="3" fillId="0" borderId="4" xfId="11" applyNumberFormat="1" applyFont="1" applyFill="1" applyBorder="1" applyAlignment="1">
      <alignment horizontal="left" vertical="center"/>
    </xf>
    <xf numFmtId="0" fontId="3" fillId="0" borderId="44" xfId="11" applyNumberFormat="1" applyFont="1" applyFill="1" applyBorder="1" applyAlignment="1">
      <alignment horizontal="left" vertical="center"/>
    </xf>
    <xf numFmtId="0" fontId="3" fillId="0" borderId="44" xfId="11" applyNumberFormat="1" applyFont="1" applyFill="1" applyBorder="1" applyAlignment="1">
      <alignment horizontal="left" vertical="center" wrapText="1" indent="1"/>
    </xf>
    <xf numFmtId="0" fontId="3" fillId="0" borderId="95" xfId="11" applyNumberFormat="1" applyFont="1" applyFill="1" applyBorder="1" applyAlignment="1">
      <alignment horizontal="left" vertical="center" wrapText="1" indent="1"/>
    </xf>
    <xf numFmtId="0" fontId="3" fillId="0" borderId="96" xfId="11" applyNumberFormat="1" applyFont="1" applyFill="1" applyBorder="1" applyAlignment="1">
      <alignment horizontal="left" vertical="center" wrapText="1" indent="1"/>
    </xf>
    <xf numFmtId="0" fontId="3" fillId="0" borderId="71" xfId="11" applyNumberFormat="1" applyFont="1" applyFill="1" applyBorder="1" applyAlignment="1">
      <alignment horizontal="left" vertical="center" wrapText="1" indent="1"/>
    </xf>
    <xf numFmtId="0" fontId="3" fillId="0" borderId="97" xfId="11" applyNumberFormat="1" applyFont="1" applyFill="1" applyBorder="1" applyAlignment="1">
      <alignment horizontal="left" vertical="center" wrapText="1" indent="1"/>
    </xf>
    <xf numFmtId="0" fontId="3" fillId="0" borderId="5" xfId="11" applyNumberFormat="1" applyFont="1" applyFill="1" applyBorder="1" applyAlignment="1">
      <alignment horizontal="center" vertical="center" shrinkToFit="1"/>
    </xf>
    <xf numFmtId="0" fontId="3" fillId="0" borderId="9" xfId="11" applyNumberFormat="1" applyFont="1" applyFill="1" applyBorder="1" applyAlignment="1">
      <alignment horizontal="center" vertical="center" shrinkToFit="1"/>
    </xf>
    <xf numFmtId="0" fontId="3" fillId="0" borderId="0" xfId="11" applyNumberFormat="1" applyFont="1" applyFill="1" applyBorder="1" applyAlignment="1">
      <alignment horizontal="center" vertical="center" shrinkToFit="1"/>
    </xf>
    <xf numFmtId="0" fontId="3" fillId="0" borderId="7" xfId="11" applyNumberFormat="1" applyFont="1" applyFill="1" applyBorder="1" applyAlignment="1">
      <alignment horizontal="center" vertical="center" shrinkToFit="1"/>
    </xf>
    <xf numFmtId="0" fontId="3" fillId="0" borderId="1" xfId="11" applyNumberFormat="1" applyFont="1" applyFill="1" applyBorder="1" applyAlignment="1">
      <alignment horizontal="center" vertical="center" shrinkToFit="1"/>
    </xf>
    <xf numFmtId="0" fontId="3" fillId="0" borderId="12" xfId="11" applyNumberFormat="1" applyFont="1" applyFill="1" applyBorder="1" applyAlignment="1">
      <alignment horizontal="center" vertical="center" shrinkToFit="1"/>
    </xf>
    <xf numFmtId="0" fontId="3" fillId="0" borderId="8" xfId="11" applyNumberFormat="1" applyFont="1" applyFill="1" applyBorder="1" applyAlignment="1">
      <alignment horizontal="left" vertical="center" indent="1"/>
    </xf>
    <xf numFmtId="0" fontId="3" fillId="0" borderId="5" xfId="11" applyNumberFormat="1" applyFont="1" applyFill="1" applyBorder="1" applyAlignment="1">
      <alignment horizontal="left" vertical="center" indent="1"/>
    </xf>
    <xf numFmtId="176" fontId="3" fillId="0" borderId="5" xfId="12" applyNumberFormat="1" applyFont="1" applyFill="1" applyBorder="1" applyAlignment="1">
      <alignment horizontal="right" vertical="center" indent="1"/>
    </xf>
    <xf numFmtId="176" fontId="3" fillId="0" borderId="9" xfId="12" applyNumberFormat="1" applyFont="1" applyFill="1" applyBorder="1" applyAlignment="1">
      <alignment horizontal="right" vertical="center" indent="1"/>
    </xf>
    <xf numFmtId="0" fontId="3" fillId="0" borderId="8" xfId="11" applyNumberFormat="1" applyFont="1" applyFill="1" applyBorder="1" applyAlignment="1">
      <alignment horizontal="center" vertical="center"/>
    </xf>
    <xf numFmtId="0" fontId="3" fillId="0" borderId="5" xfId="11" applyNumberFormat="1" applyFont="1" applyFill="1" applyBorder="1" applyAlignment="1">
      <alignment horizontal="center" vertical="center"/>
    </xf>
    <xf numFmtId="0" fontId="3" fillId="0" borderId="6" xfId="11" applyNumberFormat="1" applyFont="1" applyFill="1" applyBorder="1" applyAlignment="1">
      <alignment horizontal="center" vertical="center"/>
    </xf>
    <xf numFmtId="0" fontId="3" fillId="0" borderId="0" xfId="11" applyNumberFormat="1" applyFont="1" applyFill="1" applyBorder="1" applyAlignment="1">
      <alignment horizontal="center" vertical="center"/>
    </xf>
    <xf numFmtId="0" fontId="3" fillId="0" borderId="11" xfId="11" applyNumberFormat="1" applyFont="1" applyFill="1" applyBorder="1" applyAlignment="1">
      <alignment horizontal="center" vertical="center"/>
    </xf>
    <xf numFmtId="0" fontId="3" fillId="0" borderId="1" xfId="11" applyNumberFormat="1" applyFont="1" applyFill="1" applyBorder="1" applyAlignment="1">
      <alignment horizontal="center" vertical="center"/>
    </xf>
    <xf numFmtId="176" fontId="3" fillId="0" borderId="5" xfId="11" applyNumberFormat="1" applyFont="1" applyBorder="1" applyAlignment="1">
      <alignment horizontal="right" vertical="center" indent="1"/>
    </xf>
    <xf numFmtId="176" fontId="3" fillId="0" borderId="26" xfId="11" applyNumberFormat="1" applyFont="1" applyBorder="1" applyAlignment="1">
      <alignment horizontal="right" vertical="center" indent="1"/>
    </xf>
    <xf numFmtId="176" fontId="3" fillId="0" borderId="0" xfId="11" applyNumberFormat="1" applyFont="1" applyBorder="1" applyAlignment="1">
      <alignment horizontal="right" vertical="center" indent="1"/>
    </xf>
    <xf numFmtId="176" fontId="3" fillId="0" borderId="29" xfId="11" applyNumberFormat="1" applyFont="1" applyBorder="1" applyAlignment="1">
      <alignment horizontal="right" vertical="center" indent="1"/>
    </xf>
    <xf numFmtId="176" fontId="3" fillId="0" borderId="1" xfId="11" applyNumberFormat="1" applyFont="1" applyBorder="1" applyAlignment="1">
      <alignment horizontal="right" vertical="center" indent="1"/>
    </xf>
    <xf numFmtId="176" fontId="3" fillId="0" borderId="24" xfId="11" applyNumberFormat="1" applyFont="1" applyBorder="1" applyAlignment="1">
      <alignment horizontal="right" vertical="center" indent="1"/>
    </xf>
    <xf numFmtId="0" fontId="3" fillId="0" borderId="81" xfId="11" applyNumberFormat="1" applyFont="1" applyFill="1" applyBorder="1" applyAlignment="1">
      <alignment horizontal="left" vertical="center" indent="1"/>
    </xf>
    <xf numFmtId="0" fontId="3" fillId="0" borderId="82" xfId="11" applyNumberFormat="1" applyFont="1" applyFill="1" applyBorder="1" applyAlignment="1">
      <alignment horizontal="left" vertical="center" indent="1"/>
    </xf>
    <xf numFmtId="0" fontId="3" fillId="0" borderId="82" xfId="11" applyNumberFormat="1" applyFont="1" applyFill="1" applyBorder="1" applyAlignment="1">
      <alignment horizontal="left" vertical="center"/>
    </xf>
    <xf numFmtId="176" fontId="3" fillId="0" borderId="82" xfId="12" applyNumberFormat="1" applyFont="1" applyFill="1" applyBorder="1" applyAlignment="1">
      <alignment horizontal="right" vertical="center" indent="1"/>
    </xf>
    <xf numFmtId="176" fontId="3" fillId="0" borderId="83" xfId="12" applyNumberFormat="1" applyFont="1" applyFill="1" applyBorder="1" applyAlignment="1">
      <alignment horizontal="right" vertical="center" indent="1"/>
    </xf>
    <xf numFmtId="0" fontId="3" fillId="0" borderId="1" xfId="11" applyNumberFormat="1" applyFont="1" applyFill="1" applyBorder="1" applyAlignment="1">
      <alignment horizontal="left" vertical="center"/>
    </xf>
    <xf numFmtId="178" fontId="3" fillId="0" borderId="86" xfId="11" applyNumberFormat="1" applyFont="1" applyBorder="1" applyAlignment="1">
      <alignment horizontal="center" vertical="center"/>
    </xf>
    <xf numFmtId="178" fontId="3" fillId="0" borderId="100" xfId="11" applyNumberFormat="1" applyFont="1" applyBorder="1" applyAlignment="1">
      <alignment horizontal="center" vertical="center"/>
    </xf>
    <xf numFmtId="0" fontId="3" fillId="0" borderId="3" xfId="11" applyNumberFormat="1" applyFont="1" applyFill="1" applyBorder="1" applyAlignment="1">
      <alignment horizontal="center" vertical="center"/>
    </xf>
    <xf numFmtId="0" fontId="3" fillId="0" borderId="4" xfId="11" applyNumberFormat="1" applyFont="1" applyFill="1" applyBorder="1" applyAlignment="1">
      <alignment horizontal="center" vertical="center"/>
    </xf>
    <xf numFmtId="178" fontId="3" fillId="0" borderId="4" xfId="11" applyNumberFormat="1" applyFont="1" applyFill="1" applyBorder="1" applyAlignment="1">
      <alignment horizontal="center" vertical="center"/>
    </xf>
    <xf numFmtId="178" fontId="3" fillId="0" borderId="10" xfId="11" applyNumberFormat="1" applyFont="1" applyFill="1" applyBorder="1" applyAlignment="1">
      <alignment horizontal="center" vertical="center"/>
    </xf>
    <xf numFmtId="178" fontId="3" fillId="0" borderId="5" xfId="11" applyNumberFormat="1" applyFont="1" applyFill="1" applyBorder="1" applyAlignment="1">
      <alignment horizontal="center" vertical="center" shrinkToFit="1"/>
    </xf>
    <xf numFmtId="178" fontId="3" fillId="0" borderId="9" xfId="11" applyNumberFormat="1" applyFont="1" applyFill="1" applyBorder="1" applyAlignment="1">
      <alignment horizontal="center" vertical="center" shrinkToFit="1"/>
    </xf>
    <xf numFmtId="178" fontId="3" fillId="0" borderId="0" xfId="11" applyNumberFormat="1" applyFont="1" applyFill="1" applyBorder="1" applyAlignment="1">
      <alignment horizontal="center" vertical="center" shrinkToFit="1"/>
    </xf>
    <xf numFmtId="178" fontId="3" fillId="0" borderId="7" xfId="11" applyNumberFormat="1" applyFont="1" applyFill="1" applyBorder="1" applyAlignment="1">
      <alignment horizontal="center" vertical="center" shrinkToFit="1"/>
    </xf>
    <xf numFmtId="178" fontId="3" fillId="0" borderId="1" xfId="11" applyNumberFormat="1" applyFont="1" applyFill="1" applyBorder="1" applyAlignment="1">
      <alignment horizontal="center" vertical="center" shrinkToFit="1"/>
    </xf>
    <xf numFmtId="178" fontId="3" fillId="0" borderId="12" xfId="11" applyNumberFormat="1" applyFont="1" applyFill="1" applyBorder="1" applyAlignment="1">
      <alignment horizontal="center" vertical="center" shrinkToFit="1"/>
    </xf>
    <xf numFmtId="0" fontId="3" fillId="0" borderId="8" xfId="11" applyNumberFormat="1" applyFont="1" applyBorder="1" applyAlignment="1">
      <alignment horizontal="center" vertical="center" shrinkToFit="1"/>
    </xf>
    <xf numFmtId="0" fontId="3" fillId="0" borderId="5" xfId="11" applyNumberFormat="1" applyFont="1" applyBorder="1" applyAlignment="1">
      <alignment horizontal="center" vertical="center" shrinkToFit="1"/>
    </xf>
    <xf numFmtId="0" fontId="3" fillId="0" borderId="11" xfId="11" applyNumberFormat="1" applyFont="1" applyBorder="1" applyAlignment="1">
      <alignment horizontal="center" vertical="center" shrinkToFit="1"/>
    </xf>
    <xf numFmtId="0" fontId="3" fillId="0" borderId="1" xfId="11" applyNumberFormat="1" applyFont="1" applyBorder="1" applyAlignment="1">
      <alignment horizontal="center" vertical="center" shrinkToFit="1"/>
    </xf>
    <xf numFmtId="178" fontId="3" fillId="0" borderId="5" xfId="11" applyNumberFormat="1" applyFont="1" applyBorder="1" applyAlignment="1">
      <alignment horizontal="center" vertical="center"/>
    </xf>
    <xf numFmtId="178" fontId="3" fillId="0" borderId="9" xfId="11" applyNumberFormat="1" applyFont="1" applyBorder="1" applyAlignment="1">
      <alignment horizontal="center" vertical="center"/>
    </xf>
    <xf numFmtId="178" fontId="3" fillId="0" borderId="1" xfId="11" applyNumberFormat="1" applyFont="1" applyBorder="1" applyAlignment="1">
      <alignment horizontal="center" vertical="center"/>
    </xf>
    <xf numFmtId="178" fontId="3" fillId="0" borderId="12" xfId="11" applyNumberFormat="1" applyFont="1" applyBorder="1" applyAlignment="1">
      <alignment horizontal="center" vertical="center"/>
    </xf>
    <xf numFmtId="0" fontId="3" fillId="0" borderId="76" xfId="11" applyNumberFormat="1" applyFont="1" applyBorder="1" applyAlignment="1">
      <alignment horizontal="center" vertical="center" shrinkToFit="1"/>
    </xf>
    <xf numFmtId="0" fontId="3" fillId="0" borderId="77" xfId="11" applyNumberFormat="1" applyFont="1" applyBorder="1" applyAlignment="1">
      <alignment horizontal="center" vertical="center" shrinkToFit="1"/>
    </xf>
    <xf numFmtId="178" fontId="3" fillId="0" borderId="77" xfId="11" applyNumberFormat="1" applyFont="1" applyBorder="1" applyAlignment="1">
      <alignment horizontal="center" vertical="center"/>
    </xf>
    <xf numFmtId="178" fontId="3" fillId="0" borderId="78" xfId="11" applyNumberFormat="1" applyFont="1" applyBorder="1" applyAlignment="1">
      <alignment horizontal="center" vertical="center"/>
    </xf>
    <xf numFmtId="0" fontId="3" fillId="0" borderId="81" xfId="11" applyNumberFormat="1" applyFont="1" applyFill="1" applyBorder="1" applyAlignment="1">
      <alignment horizontal="center" vertical="center" shrinkToFit="1"/>
    </xf>
    <xf numFmtId="0" fontId="3" fillId="0" borderId="82" xfId="11" applyNumberFormat="1" applyFont="1" applyFill="1" applyBorder="1" applyAlignment="1">
      <alignment horizontal="center" vertical="center" shrinkToFit="1"/>
    </xf>
    <xf numFmtId="0" fontId="3" fillId="0" borderId="91" xfId="11" applyNumberFormat="1" applyFont="1" applyFill="1" applyBorder="1" applyAlignment="1">
      <alignment horizontal="center" vertical="center" shrinkToFit="1"/>
    </xf>
    <xf numFmtId="0" fontId="3" fillId="0" borderId="92" xfId="11" applyNumberFormat="1" applyFont="1" applyFill="1" applyBorder="1" applyAlignment="1">
      <alignment vertical="center" wrapText="1" shrinkToFit="1"/>
    </xf>
    <xf numFmtId="0" fontId="3" fillId="0" borderId="82" xfId="11" applyNumberFormat="1" applyFont="1" applyFill="1" applyBorder="1" applyAlignment="1">
      <alignment vertical="center" wrapText="1" shrinkToFit="1"/>
    </xf>
    <xf numFmtId="0" fontId="3" fillId="0" borderId="92" xfId="11" applyFont="1" applyBorder="1" applyAlignment="1">
      <alignment horizontal="center" vertical="center" shrinkToFit="1"/>
    </xf>
    <xf numFmtId="0" fontId="3" fillId="0" borderId="82" xfId="11" applyFont="1" applyBorder="1" applyAlignment="1">
      <alignment horizontal="center" vertical="center" shrinkToFit="1"/>
    </xf>
    <xf numFmtId="0" fontId="3" fillId="0" borderId="83" xfId="11" applyFont="1" applyBorder="1" applyAlignment="1">
      <alignment horizontal="center" vertical="center" shrinkToFit="1"/>
    </xf>
    <xf numFmtId="0" fontId="3" fillId="0" borderId="85" xfId="11" applyNumberFormat="1" applyFont="1" applyBorder="1" applyAlignment="1">
      <alignment horizontal="center" vertical="center"/>
    </xf>
    <xf numFmtId="0" fontId="3" fillId="0" borderId="86" xfId="11" applyNumberFormat="1" applyFont="1" applyBorder="1" applyAlignment="1">
      <alignment horizontal="center" vertical="center"/>
    </xf>
    <xf numFmtId="178" fontId="3" fillId="0" borderId="87" xfId="11" applyNumberFormat="1" applyFont="1" applyBorder="1" applyAlignment="1">
      <alignment horizontal="center" vertical="center"/>
    </xf>
    <xf numFmtId="0" fontId="3" fillId="0" borderId="85" xfId="11" applyNumberFormat="1" applyFont="1" applyBorder="1" applyAlignment="1">
      <alignment horizontal="center" vertical="center" shrinkToFit="1"/>
    </xf>
    <xf numFmtId="0" fontId="3" fillId="0" borderId="86" xfId="11" applyNumberFormat="1" applyFont="1" applyBorder="1" applyAlignment="1">
      <alignment horizontal="center" vertical="center" shrinkToFit="1"/>
    </xf>
    <xf numFmtId="0" fontId="3" fillId="0" borderId="85" xfId="11" applyNumberFormat="1" applyFont="1" applyFill="1" applyBorder="1" applyAlignment="1">
      <alignment horizontal="center" vertical="center" shrinkToFit="1"/>
    </xf>
    <xf numFmtId="0" fontId="3" fillId="0" borderId="86" xfId="11" applyNumberFormat="1" applyFont="1" applyFill="1" applyBorder="1" applyAlignment="1">
      <alignment horizontal="center" vertical="center" shrinkToFit="1"/>
    </xf>
    <xf numFmtId="0" fontId="3" fillId="0" borderId="93" xfId="11" applyNumberFormat="1" applyFont="1" applyFill="1" applyBorder="1" applyAlignment="1">
      <alignment horizontal="center" vertical="center" shrinkToFit="1"/>
    </xf>
    <xf numFmtId="0" fontId="3" fillId="0" borderId="94" xfId="11" applyNumberFormat="1" applyFont="1" applyFill="1" applyBorder="1" applyAlignment="1">
      <alignment vertical="center" wrapText="1" shrinkToFit="1"/>
    </xf>
    <xf numFmtId="0" fontId="3" fillId="0" borderId="86" xfId="11" applyNumberFormat="1" applyFont="1" applyFill="1" applyBorder="1" applyAlignment="1">
      <alignment vertical="center" wrapText="1" shrinkToFit="1"/>
    </xf>
    <xf numFmtId="0" fontId="3" fillId="0" borderId="94" xfId="11" applyFont="1" applyBorder="1" applyAlignment="1">
      <alignment horizontal="center" vertical="center" shrinkToFit="1"/>
    </xf>
    <xf numFmtId="0" fontId="3" fillId="0" borderId="86" xfId="11" applyFont="1" applyBorder="1" applyAlignment="1">
      <alignment horizontal="center" vertical="center" shrinkToFit="1"/>
    </xf>
    <xf numFmtId="0" fontId="3" fillId="0" borderId="87" xfId="11" applyFont="1" applyBorder="1" applyAlignment="1">
      <alignment horizontal="center" vertical="center" shrinkToFit="1"/>
    </xf>
    <xf numFmtId="0" fontId="3" fillId="0" borderId="85" xfId="11" applyNumberFormat="1" applyFont="1" applyFill="1" applyBorder="1" applyAlignment="1">
      <alignment horizontal="center" vertical="center"/>
    </xf>
    <xf numFmtId="0" fontId="3" fillId="0" borderId="86" xfId="11" applyNumberFormat="1" applyFont="1" applyFill="1" applyBorder="1" applyAlignment="1">
      <alignment horizontal="center" vertical="center"/>
    </xf>
    <xf numFmtId="0" fontId="3" fillId="0" borderId="3" xfId="11" applyNumberFormat="1" applyFont="1" applyFill="1" applyBorder="1" applyAlignment="1">
      <alignment horizontal="left" vertical="center" indent="1"/>
    </xf>
    <xf numFmtId="0" fontId="3" fillId="0" borderId="4" xfId="11" applyNumberFormat="1" applyFont="1" applyFill="1" applyBorder="1" applyAlignment="1">
      <alignment horizontal="left" vertical="center" indent="1"/>
    </xf>
    <xf numFmtId="0" fontId="3" fillId="0" borderId="10" xfId="11" applyNumberFormat="1" applyFont="1" applyFill="1" applyBorder="1" applyAlignment="1">
      <alignment horizontal="left" vertical="center" indent="1"/>
    </xf>
    <xf numFmtId="0" fontId="3" fillId="0" borderId="3" xfId="11" applyNumberFormat="1" applyFont="1" applyFill="1" applyBorder="1" applyAlignment="1">
      <alignment horizontal="left" vertical="center" indent="1" shrinkToFit="1"/>
    </xf>
    <xf numFmtId="0" fontId="3" fillId="0" borderId="4" xfId="11" applyNumberFormat="1" applyFont="1" applyFill="1" applyBorder="1" applyAlignment="1">
      <alignment horizontal="left" vertical="center" indent="1" shrinkToFit="1"/>
    </xf>
    <xf numFmtId="0" fontId="3" fillId="0" borderId="4" xfId="11" applyNumberFormat="1" applyFont="1" applyFill="1" applyBorder="1" applyAlignment="1">
      <alignment vertical="center" shrinkToFit="1"/>
    </xf>
    <xf numFmtId="178" fontId="3" fillId="0" borderId="2" xfId="11" applyNumberFormat="1" applyFont="1" applyBorder="1" applyAlignment="1">
      <alignment horizontal="right" vertical="center" indent="1"/>
    </xf>
    <xf numFmtId="178" fontId="3" fillId="0" borderId="43" xfId="11" applyNumberFormat="1" applyFont="1" applyBorder="1" applyAlignment="1">
      <alignment horizontal="right" vertical="center" indent="1"/>
    </xf>
    <xf numFmtId="0" fontId="3" fillId="0" borderId="8" xfId="11" applyNumberFormat="1" applyFont="1" applyFill="1" applyBorder="1" applyAlignment="1">
      <alignment horizontal="center" vertical="center" shrinkToFit="1"/>
    </xf>
    <xf numFmtId="0" fontId="3" fillId="0" borderId="6" xfId="11" applyNumberFormat="1" applyFont="1" applyFill="1" applyBorder="1" applyAlignment="1">
      <alignment horizontal="center" vertical="center" shrinkToFit="1"/>
    </xf>
    <xf numFmtId="0" fontId="3" fillId="0" borderId="11" xfId="11" applyNumberFormat="1" applyFont="1" applyFill="1" applyBorder="1" applyAlignment="1">
      <alignment horizontal="center" vertical="center" shrinkToFit="1"/>
    </xf>
    <xf numFmtId="0" fontId="3" fillId="0" borderId="76" xfId="11" applyNumberFormat="1" applyFont="1" applyFill="1" applyBorder="1" applyAlignment="1">
      <alignment horizontal="center" vertical="center" shrinkToFit="1"/>
    </xf>
    <xf numFmtId="0" fontId="3" fillId="0" borderId="77" xfId="11" applyNumberFormat="1" applyFont="1" applyFill="1" applyBorder="1" applyAlignment="1">
      <alignment horizontal="center" vertical="center" shrinkToFit="1"/>
    </xf>
    <xf numFmtId="0" fontId="3" fillId="0" borderId="89" xfId="11" applyNumberFormat="1" applyFont="1" applyFill="1" applyBorder="1" applyAlignment="1">
      <alignment horizontal="center" vertical="center" shrinkToFit="1"/>
    </xf>
    <xf numFmtId="0" fontId="3" fillId="0" borderId="90" xfId="11" applyNumberFormat="1" applyFont="1" applyFill="1" applyBorder="1" applyAlignment="1">
      <alignment vertical="center" wrapText="1" shrinkToFit="1"/>
    </xf>
    <xf numFmtId="0" fontId="3" fillId="0" borderId="77" xfId="11" applyNumberFormat="1" applyFont="1" applyFill="1" applyBorder="1" applyAlignment="1">
      <alignment vertical="center" wrapText="1" shrinkToFit="1"/>
    </xf>
    <xf numFmtId="0" fontId="3" fillId="0" borderId="90" xfId="11" applyFont="1" applyBorder="1" applyAlignment="1">
      <alignment horizontal="center" vertical="center" shrinkToFit="1"/>
    </xf>
    <xf numFmtId="0" fontId="3" fillId="0" borderId="77" xfId="11" applyFont="1" applyBorder="1" applyAlignment="1">
      <alignment horizontal="center" vertical="center" shrinkToFit="1"/>
    </xf>
    <xf numFmtId="0" fontId="3" fillId="0" borderId="78" xfId="11" applyFont="1" applyBorder="1" applyAlignment="1">
      <alignment horizontal="center" vertical="center" shrinkToFit="1"/>
    </xf>
    <xf numFmtId="178" fontId="3" fillId="0" borderId="79" xfId="11" applyNumberFormat="1" applyFont="1" applyBorder="1" applyAlignment="1">
      <alignment horizontal="right" vertical="center" indent="1"/>
    </xf>
    <xf numFmtId="178" fontId="3" fillId="0" borderId="80" xfId="11" applyNumberFormat="1" applyFont="1" applyBorder="1" applyAlignment="1">
      <alignment horizontal="right" vertical="center" indent="1"/>
    </xf>
    <xf numFmtId="178" fontId="3" fillId="0" borderId="75" xfId="11" applyNumberFormat="1" applyFont="1" applyBorder="1" applyAlignment="1">
      <alignment horizontal="right" vertical="center" indent="1"/>
    </xf>
    <xf numFmtId="178" fontId="3" fillId="0" borderId="88" xfId="11" applyNumberFormat="1" applyFont="1" applyBorder="1" applyAlignment="1">
      <alignment horizontal="right" vertical="center" indent="1"/>
    </xf>
    <xf numFmtId="178" fontId="3" fillId="0" borderId="74" xfId="11" applyNumberFormat="1" applyFont="1" applyBorder="1" applyAlignment="1">
      <alignment horizontal="right" vertical="center" indent="1"/>
    </xf>
    <xf numFmtId="178" fontId="3" fillId="0" borderId="84" xfId="11" applyNumberFormat="1" applyFont="1" applyBorder="1" applyAlignment="1">
      <alignment horizontal="right" vertical="center" indent="1"/>
    </xf>
    <xf numFmtId="0" fontId="3" fillId="0" borderId="13" xfId="11" applyNumberFormat="1" applyFont="1" applyFill="1" applyBorder="1" applyAlignment="1">
      <alignment horizontal="center" vertical="center" textRotation="255" shrinkToFit="1"/>
    </xf>
    <xf numFmtId="0" fontId="3" fillId="0" borderId="14" xfId="11" applyNumberFormat="1" applyFont="1" applyFill="1" applyBorder="1" applyAlignment="1">
      <alignment horizontal="center" vertical="center" textRotation="255" shrinkToFit="1"/>
    </xf>
    <xf numFmtId="0" fontId="3" fillId="0" borderId="15" xfId="11" applyNumberFormat="1" applyFont="1" applyFill="1" applyBorder="1" applyAlignment="1">
      <alignment horizontal="center" vertical="center" textRotation="255" shrinkToFit="1"/>
    </xf>
    <xf numFmtId="0" fontId="3" fillId="0" borderId="76" xfId="11" applyNumberFormat="1" applyFont="1" applyBorder="1" applyAlignment="1">
      <alignment vertical="center"/>
    </xf>
    <xf numFmtId="0" fontId="3" fillId="0" borderId="77" xfId="11" applyNumberFormat="1" applyFont="1" applyBorder="1" applyAlignment="1">
      <alignment vertical="center"/>
    </xf>
    <xf numFmtId="0" fontId="3" fillId="0" borderId="78" xfId="11" applyNumberFormat="1" applyFont="1" applyBorder="1" applyAlignment="1">
      <alignment vertical="center"/>
    </xf>
    <xf numFmtId="0" fontId="3" fillId="0" borderId="79" xfId="11" applyNumberFormat="1" applyFont="1" applyFill="1" applyBorder="1" applyAlignment="1">
      <alignment horizontal="left" vertical="center" wrapText="1" shrinkToFit="1"/>
    </xf>
    <xf numFmtId="0" fontId="3" fillId="0" borderId="76" xfId="11" applyNumberFormat="1" applyFont="1" applyFill="1" applyBorder="1" applyAlignment="1">
      <alignment horizontal="left" vertical="center" wrapText="1" shrinkToFit="1"/>
    </xf>
    <xf numFmtId="0" fontId="3" fillId="0" borderId="81" xfId="11" applyNumberFormat="1" applyFont="1" applyBorder="1" applyAlignment="1">
      <alignment vertical="center"/>
    </xf>
    <xf numFmtId="0" fontId="3" fillId="0" borderId="82" xfId="11" applyNumberFormat="1" applyFont="1" applyBorder="1" applyAlignment="1">
      <alignment vertical="center"/>
    </xf>
    <xf numFmtId="0" fontId="3" fillId="0" borderId="83" xfId="11" applyNumberFormat="1" applyFont="1" applyBorder="1" applyAlignment="1">
      <alignment vertical="center"/>
    </xf>
    <xf numFmtId="0" fontId="3" fillId="0" borderId="74" xfId="11" applyNumberFormat="1" applyFont="1" applyFill="1" applyBorder="1" applyAlignment="1">
      <alignment horizontal="left" vertical="center" wrapText="1" shrinkToFit="1"/>
    </xf>
    <xf numFmtId="0" fontId="3" fillId="0" borderId="81" xfId="11" applyNumberFormat="1" applyFont="1" applyFill="1" applyBorder="1" applyAlignment="1">
      <alignment horizontal="left" vertical="center" wrapText="1" shrinkToFit="1"/>
    </xf>
    <xf numFmtId="0" fontId="3" fillId="0" borderId="85" xfId="11" applyNumberFormat="1" applyFont="1" applyBorder="1" applyAlignment="1">
      <alignment vertical="center"/>
    </xf>
    <xf numFmtId="0" fontId="3" fillId="0" borderId="86" xfId="11" applyNumberFormat="1" applyFont="1" applyBorder="1" applyAlignment="1">
      <alignment vertical="center"/>
    </xf>
    <xf numFmtId="0" fontId="3" fillId="0" borderId="87" xfId="11" applyNumberFormat="1" applyFont="1" applyBorder="1" applyAlignment="1">
      <alignment vertical="center"/>
    </xf>
    <xf numFmtId="0" fontId="3" fillId="0" borderId="75" xfId="11" applyNumberFormat="1" applyFont="1" applyFill="1" applyBorder="1" applyAlignment="1">
      <alignment horizontal="left" vertical="center" wrapText="1" shrinkToFit="1"/>
    </xf>
    <xf numFmtId="0" fontId="3" fillId="0" borderId="85" xfId="11" applyNumberFormat="1" applyFont="1" applyFill="1" applyBorder="1" applyAlignment="1">
      <alignment horizontal="left" vertical="center" wrapText="1" shrinkToFit="1"/>
    </xf>
    <xf numFmtId="0" fontId="3" fillId="0" borderId="77" xfId="11" applyNumberFormat="1" applyFont="1" applyFill="1" applyBorder="1" applyAlignment="1">
      <alignment horizontal="left" vertical="center" wrapText="1" indent="1"/>
    </xf>
    <xf numFmtId="0" fontId="3" fillId="0" borderId="78" xfId="11" applyNumberFormat="1" applyFont="1" applyFill="1" applyBorder="1" applyAlignment="1">
      <alignment horizontal="left" vertical="center" wrapText="1" indent="1"/>
    </xf>
    <xf numFmtId="0" fontId="3" fillId="0" borderId="82" xfId="11" applyNumberFormat="1" applyFont="1" applyFill="1" applyBorder="1" applyAlignment="1">
      <alignment horizontal="left" vertical="center" wrapText="1" indent="1"/>
    </xf>
    <xf numFmtId="0" fontId="3" fillId="0" borderId="83" xfId="11" applyNumberFormat="1" applyFont="1" applyFill="1" applyBorder="1" applyAlignment="1">
      <alignment horizontal="left" vertical="center" wrapText="1" indent="1"/>
    </xf>
    <xf numFmtId="0" fontId="3" fillId="0" borderId="74" xfId="11" applyNumberFormat="1" applyFont="1" applyBorder="1" applyAlignment="1">
      <alignment vertical="center" wrapText="1"/>
    </xf>
    <xf numFmtId="0" fontId="3" fillId="0" borderId="81" xfId="11" applyNumberFormat="1" applyFont="1" applyBorder="1" applyAlignment="1">
      <alignment vertical="center" wrapText="1"/>
    </xf>
    <xf numFmtId="0" fontId="3" fillId="0" borderId="81" xfId="11" applyNumberFormat="1" applyFont="1" applyFill="1" applyBorder="1" applyAlignment="1">
      <alignment horizontal="left" vertical="center" wrapText="1" indent="1"/>
    </xf>
    <xf numFmtId="0" fontId="3" fillId="0" borderId="82" xfId="11" applyNumberFormat="1" applyFont="1" applyBorder="1" applyAlignment="1">
      <alignment vertical="center" wrapText="1"/>
    </xf>
    <xf numFmtId="0" fontId="3" fillId="0" borderId="83" xfId="11" applyNumberFormat="1" applyFont="1" applyBorder="1" applyAlignment="1">
      <alignment vertical="center" wrapText="1"/>
    </xf>
    <xf numFmtId="178" fontId="3" fillId="0" borderId="81" xfId="11" applyNumberFormat="1" applyFont="1" applyBorder="1" applyAlignment="1">
      <alignment horizontal="right" vertical="center" indent="1"/>
    </xf>
    <xf numFmtId="178" fontId="3" fillId="0" borderId="82" xfId="11" applyNumberFormat="1" applyFont="1" applyBorder="1" applyAlignment="1">
      <alignment horizontal="right" vertical="center" indent="1"/>
    </xf>
    <xf numFmtId="178" fontId="3" fillId="0" borderId="98" xfId="11" applyNumberFormat="1" applyFont="1" applyBorder="1" applyAlignment="1">
      <alignment horizontal="right" vertical="center" indent="1"/>
    </xf>
    <xf numFmtId="0" fontId="3" fillId="0" borderId="86" xfId="11" applyNumberFormat="1" applyFont="1" applyFill="1" applyBorder="1" applyAlignment="1">
      <alignment horizontal="left" vertical="center" wrapText="1" indent="1"/>
    </xf>
    <xf numFmtId="0" fontId="3" fillId="0" borderId="87" xfId="11" applyNumberFormat="1" applyFont="1" applyFill="1" applyBorder="1" applyAlignment="1">
      <alignment horizontal="left" vertical="center" wrapText="1" indent="1"/>
    </xf>
    <xf numFmtId="0" fontId="3" fillId="0" borderId="85" xfId="11" applyNumberFormat="1" applyFont="1" applyFill="1" applyBorder="1" applyAlignment="1">
      <alignment horizontal="left" vertical="center" wrapText="1" indent="1"/>
    </xf>
    <xf numFmtId="0" fontId="3" fillId="0" borderId="36" xfId="11" applyNumberFormat="1" applyFont="1" applyFill="1" applyBorder="1" applyAlignment="1">
      <alignment horizontal="center" vertical="center" textRotation="255" wrapText="1"/>
    </xf>
    <xf numFmtId="0" fontId="3" fillId="0" borderId="39" xfId="11" applyNumberFormat="1" applyFont="1" applyFill="1" applyBorder="1" applyAlignment="1">
      <alignment horizontal="center" vertical="center" textRotation="255" wrapText="1"/>
    </xf>
    <xf numFmtId="0" fontId="3" fillId="0" borderId="45" xfId="11" applyNumberFormat="1" applyFont="1" applyFill="1" applyBorder="1" applyAlignment="1">
      <alignment horizontal="center" vertical="center" textRotation="255" wrapText="1"/>
    </xf>
    <xf numFmtId="0" fontId="3" fillId="0" borderId="37" xfId="11" applyNumberFormat="1" applyFont="1" applyFill="1" applyBorder="1" applyAlignment="1">
      <alignment horizontal="center" vertical="center" wrapText="1"/>
    </xf>
    <xf numFmtId="0" fontId="3" fillId="0" borderId="40" xfId="11" applyNumberFormat="1" applyFont="1" applyFill="1" applyBorder="1" applyAlignment="1">
      <alignment horizontal="center" vertical="center" wrapText="1"/>
    </xf>
    <xf numFmtId="0" fontId="3" fillId="0" borderId="38" xfId="11" applyNumberFormat="1" applyFont="1" applyFill="1" applyBorder="1" applyAlignment="1">
      <alignment horizontal="center" vertical="center" wrapText="1"/>
    </xf>
    <xf numFmtId="0" fontId="3" fillId="0" borderId="11" xfId="11" applyNumberFormat="1" applyFont="1" applyFill="1" applyBorder="1" applyAlignment="1">
      <alignment horizontal="left" vertical="center" wrapText="1" shrinkToFit="1"/>
    </xf>
    <xf numFmtId="0" fontId="3" fillId="0" borderId="1" xfId="11" applyNumberFormat="1" applyFont="1" applyFill="1" applyBorder="1" applyAlignment="1">
      <alignment horizontal="left" vertical="center" wrapText="1" shrinkToFit="1"/>
    </xf>
    <xf numFmtId="0" fontId="3" fillId="0" borderId="24" xfId="11" applyNumberFormat="1" applyFont="1" applyFill="1" applyBorder="1" applyAlignment="1">
      <alignment horizontal="left" vertical="center" wrapText="1" shrinkToFit="1"/>
    </xf>
    <xf numFmtId="0" fontId="3" fillId="0" borderId="9" xfId="11" applyNumberFormat="1" applyFont="1" applyFill="1" applyBorder="1" applyAlignment="1">
      <alignment horizontal="center" vertical="center"/>
    </xf>
    <xf numFmtId="0" fontId="3" fillId="0" borderId="13" xfId="11" applyNumberFormat="1" applyFont="1" applyFill="1" applyBorder="1" applyAlignment="1">
      <alignment horizontal="center" vertical="center"/>
    </xf>
    <xf numFmtId="0" fontId="3" fillId="0" borderId="42" xfId="11" applyNumberFormat="1" applyFont="1" applyFill="1" applyBorder="1" applyAlignment="1">
      <alignment horizontal="center" vertical="center"/>
    </xf>
    <xf numFmtId="0" fontId="3" fillId="0" borderId="79" xfId="11" applyNumberFormat="1" applyFont="1" applyFill="1" applyBorder="1" applyAlignment="1">
      <alignment horizontal="center" vertical="center" textRotation="255" shrinkToFit="1"/>
    </xf>
    <xf numFmtId="0" fontId="3" fillId="0" borderId="74" xfId="11" applyNumberFormat="1" applyFont="1" applyFill="1" applyBorder="1" applyAlignment="1">
      <alignment horizontal="center" vertical="center" textRotation="255" shrinkToFit="1"/>
    </xf>
    <xf numFmtId="0" fontId="3" fillId="0" borderId="75" xfId="11" applyNumberFormat="1" applyFont="1" applyFill="1" applyBorder="1" applyAlignment="1">
      <alignment horizontal="center" vertical="center" textRotation="255" shrinkToFit="1"/>
    </xf>
    <xf numFmtId="0" fontId="3" fillId="0" borderId="76" xfId="11" applyNumberFormat="1" applyFont="1" applyFill="1" applyBorder="1" applyAlignment="1">
      <alignment horizontal="left" vertical="center" wrapText="1" indent="1"/>
    </xf>
    <xf numFmtId="0" fontId="3" fillId="0" borderId="0" xfId="11" applyNumberFormat="1" applyFont="1" applyFill="1" applyBorder="1" applyAlignment="1">
      <alignment vertical="center" shrinkToFit="1"/>
    </xf>
    <xf numFmtId="0" fontId="3" fillId="0" borderId="39" xfId="11" applyNumberFormat="1" applyFont="1" applyFill="1" applyBorder="1" applyAlignment="1">
      <alignment horizontal="center" vertical="center" wrapText="1"/>
    </xf>
    <xf numFmtId="0" fontId="3" fillId="0" borderId="14" xfId="11" applyNumberFormat="1" applyFont="1" applyFill="1" applyBorder="1" applyAlignment="1">
      <alignment horizontal="center" vertical="center" wrapText="1"/>
    </xf>
    <xf numFmtId="0" fontId="3" fillId="0" borderId="6" xfId="11" applyNumberFormat="1" applyFont="1" applyFill="1" applyBorder="1" applyAlignment="1">
      <alignment horizontal="left" vertical="center" wrapText="1"/>
    </xf>
    <xf numFmtId="0" fontId="3" fillId="0" borderId="0" xfId="11" applyNumberFormat="1" applyFont="1" applyFill="1" applyBorder="1" applyAlignment="1">
      <alignment horizontal="left" vertical="center" wrapText="1"/>
    </xf>
    <xf numFmtId="0" fontId="3" fillId="0" borderId="29" xfId="11" applyNumberFormat="1" applyFont="1" applyFill="1" applyBorder="1" applyAlignment="1">
      <alignment horizontal="left" vertical="center" wrapText="1"/>
    </xf>
    <xf numFmtId="0" fontId="3" fillId="0" borderId="65" xfId="11" applyNumberFormat="1" applyFont="1" applyFill="1" applyBorder="1" applyAlignment="1">
      <alignment horizontal="center" vertical="center" wrapText="1"/>
    </xf>
    <xf numFmtId="0" fontId="3" fillId="0" borderId="19" xfId="11" applyNumberFormat="1" applyFont="1" applyFill="1" applyBorder="1" applyAlignment="1">
      <alignment horizontal="center" vertical="center" wrapText="1"/>
    </xf>
    <xf numFmtId="0" fontId="3" fillId="0" borderId="73" xfId="11" applyNumberFormat="1" applyFont="1" applyFill="1" applyBorder="1" applyAlignment="1">
      <alignment horizontal="center" vertical="center" wrapText="1"/>
    </xf>
    <xf numFmtId="0" fontId="3" fillId="0" borderId="2" xfId="11" applyNumberFormat="1" applyFont="1" applyFill="1" applyBorder="1" applyAlignment="1">
      <alignment horizontal="center" vertical="center" wrapText="1"/>
    </xf>
    <xf numFmtId="0" fontId="3" fillId="0" borderId="70" xfId="11" applyNumberFormat="1" applyFont="1" applyFill="1" applyBorder="1" applyAlignment="1">
      <alignment horizontal="center" vertical="center" wrapText="1"/>
    </xf>
    <xf numFmtId="0" fontId="3" fillId="0" borderId="22" xfId="11" applyNumberFormat="1" applyFont="1" applyFill="1" applyBorder="1" applyAlignment="1">
      <alignment horizontal="center" vertical="center" wrapText="1"/>
    </xf>
    <xf numFmtId="0" fontId="3" fillId="0" borderId="17" xfId="11" applyNumberFormat="1" applyFont="1" applyFill="1" applyBorder="1" applyAlignment="1">
      <alignment horizontal="center" vertical="center"/>
    </xf>
    <xf numFmtId="0" fontId="3" fillId="0" borderId="17" xfId="11" applyNumberFormat="1" applyFont="1" applyFill="1" applyBorder="1" applyAlignment="1">
      <alignment vertical="center" shrinkToFit="1"/>
    </xf>
    <xf numFmtId="0" fontId="3" fillId="0" borderId="17" xfId="11" applyNumberFormat="1" applyFont="1" applyFill="1" applyBorder="1" applyAlignment="1">
      <alignment horizontal="center" vertical="center" shrinkToFit="1"/>
    </xf>
    <xf numFmtId="0" fontId="3" fillId="0" borderId="21" xfId="11" applyNumberFormat="1" applyFont="1" applyFill="1" applyBorder="1" applyAlignment="1">
      <alignment horizontal="center" vertical="center"/>
    </xf>
    <xf numFmtId="0" fontId="3" fillId="0" borderId="21" xfId="11" applyNumberFormat="1" applyFont="1" applyFill="1" applyBorder="1" applyAlignment="1">
      <alignment vertical="center" shrinkToFit="1"/>
    </xf>
    <xf numFmtId="0" fontId="3" fillId="0" borderId="21" xfId="11" applyNumberFormat="1" applyFont="1" applyFill="1" applyBorder="1" applyAlignment="1">
      <alignment horizontal="center" vertical="center" shrinkToFit="1"/>
    </xf>
    <xf numFmtId="0" fontId="3" fillId="0" borderId="27" xfId="11" applyNumberFormat="1" applyFont="1" applyFill="1" applyBorder="1" applyAlignment="1">
      <alignment horizontal="center" vertical="center" wrapText="1"/>
    </xf>
    <xf numFmtId="0" fontId="3" fillId="0" borderId="7" xfId="11" applyNumberFormat="1" applyFont="1" applyFill="1" applyBorder="1" applyAlignment="1">
      <alignment horizontal="center" vertical="center"/>
    </xf>
    <xf numFmtId="0" fontId="3" fillId="0" borderId="6" xfId="11" applyNumberFormat="1" applyFont="1" applyFill="1" applyBorder="1" applyAlignment="1">
      <alignment vertical="center" wrapText="1"/>
    </xf>
    <xf numFmtId="0" fontId="3" fillId="0" borderId="0" xfId="11" applyNumberFormat="1" applyFont="1" applyFill="1" applyBorder="1" applyAlignment="1">
      <alignment vertical="center" wrapText="1"/>
    </xf>
    <xf numFmtId="0" fontId="3" fillId="0" borderId="29" xfId="11" applyNumberFormat="1" applyFont="1" applyFill="1" applyBorder="1" applyAlignment="1">
      <alignment vertical="center" wrapText="1"/>
    </xf>
    <xf numFmtId="0" fontId="3" fillId="0" borderId="35" xfId="11" applyNumberFormat="1" applyFont="1" applyFill="1" applyBorder="1" applyAlignment="1">
      <alignment horizontal="center" vertical="center"/>
    </xf>
    <xf numFmtId="0" fontId="3" fillId="0" borderId="67" xfId="11" applyNumberFormat="1" applyFont="1" applyFill="1" applyBorder="1" applyAlignment="1">
      <alignment horizontal="center" vertical="center"/>
    </xf>
    <xf numFmtId="0" fontId="3" fillId="0" borderId="33" xfId="11" applyNumberFormat="1" applyFont="1" applyFill="1" applyBorder="1" applyAlignment="1">
      <alignment horizontal="center" vertical="center"/>
    </xf>
    <xf numFmtId="0" fontId="3" fillId="0" borderId="31" xfId="11" applyNumberFormat="1" applyFont="1" applyFill="1" applyBorder="1" applyAlignment="1">
      <alignment horizontal="center" vertical="center"/>
    </xf>
    <xf numFmtId="0" fontId="3" fillId="0" borderId="32" xfId="11" applyNumberFormat="1" applyFont="1" applyFill="1" applyBorder="1" applyAlignment="1">
      <alignment horizontal="center" vertical="center"/>
    </xf>
    <xf numFmtId="0" fontId="3" fillId="0" borderId="33" xfId="11" applyNumberFormat="1" applyFont="1" applyFill="1" applyBorder="1" applyAlignment="1">
      <alignment horizontal="left" vertical="center" indent="1"/>
    </xf>
    <xf numFmtId="0" fontId="3" fillId="0" borderId="31" xfId="11" applyNumberFormat="1" applyFont="1" applyFill="1" applyBorder="1" applyAlignment="1">
      <alignment horizontal="left" vertical="center" indent="1"/>
    </xf>
    <xf numFmtId="0" fontId="3" fillId="0" borderId="32" xfId="11" applyNumberFormat="1" applyFont="1" applyFill="1" applyBorder="1" applyAlignment="1">
      <alignment horizontal="left" vertical="center" indent="1"/>
    </xf>
    <xf numFmtId="0" fontId="3" fillId="0" borderId="33" xfId="11" applyNumberFormat="1" applyFont="1" applyFill="1" applyBorder="1" applyAlignment="1">
      <alignment horizontal="left" vertical="center" indent="1" shrinkToFit="1"/>
    </xf>
    <xf numFmtId="0" fontId="3" fillId="0" borderId="31" xfId="11" applyNumberFormat="1" applyFont="1" applyFill="1" applyBorder="1" applyAlignment="1">
      <alignment horizontal="left" vertical="center" indent="1" shrinkToFit="1"/>
    </xf>
    <xf numFmtId="0" fontId="3" fillId="0" borderId="31" xfId="11" applyNumberFormat="1" applyFont="1" applyFill="1" applyBorder="1" applyAlignment="1">
      <alignment horizontal="center" vertical="center" wrapText="1"/>
    </xf>
    <xf numFmtId="0" fontId="3" fillId="0" borderId="41" xfId="11" applyNumberFormat="1" applyFont="1" applyFill="1" applyBorder="1" applyAlignment="1">
      <alignment horizontal="center" vertical="center" wrapText="1"/>
    </xf>
    <xf numFmtId="0" fontId="3" fillId="0" borderId="10" xfId="11" applyNumberFormat="1" applyFont="1" applyFill="1" applyBorder="1" applyAlignment="1">
      <alignment horizontal="center" vertical="center" wrapText="1"/>
    </xf>
    <xf numFmtId="0" fontId="3" fillId="0" borderId="43" xfId="11" applyNumberFormat="1" applyFont="1" applyFill="1" applyBorder="1" applyAlignment="1">
      <alignment horizontal="center" vertical="center" wrapText="1"/>
    </xf>
    <xf numFmtId="0" fontId="3" fillId="0" borderId="65" xfId="11" applyNumberFormat="1" applyFont="1" applyFill="1" applyBorder="1" applyAlignment="1">
      <alignment horizontal="center" vertical="center"/>
    </xf>
    <xf numFmtId="0" fontId="3" fillId="0" borderId="19" xfId="11" applyNumberFormat="1" applyFont="1" applyFill="1" applyBorder="1" applyAlignment="1">
      <alignment horizontal="center" vertical="center"/>
    </xf>
    <xf numFmtId="0" fontId="3" fillId="0" borderId="70" xfId="11" applyNumberFormat="1" applyFont="1" applyFill="1" applyBorder="1" applyAlignment="1">
      <alignment horizontal="center" vertical="center"/>
    </xf>
    <xf numFmtId="0" fontId="3" fillId="0" borderId="22" xfId="11" applyNumberFormat="1" applyFont="1" applyFill="1" applyBorder="1" applyAlignment="1">
      <alignment horizontal="center" vertical="center"/>
    </xf>
    <xf numFmtId="0" fontId="3" fillId="0" borderId="68" xfId="11" applyNumberFormat="1" applyFont="1" applyFill="1" applyBorder="1" applyAlignment="1">
      <alignment horizontal="left" vertical="center"/>
    </xf>
    <xf numFmtId="0" fontId="3" fillId="0" borderId="69" xfId="11" applyNumberFormat="1" applyFont="1" applyFill="1" applyBorder="1" applyAlignment="1">
      <alignment horizontal="left" vertical="center"/>
    </xf>
    <xf numFmtId="0" fontId="15" fillId="0" borderId="0" xfId="11" applyNumberFormat="1" applyFont="1" applyFill="1" applyBorder="1" applyAlignment="1">
      <alignment horizontal="center" vertical="center"/>
    </xf>
    <xf numFmtId="0" fontId="3" fillId="0" borderId="16" xfId="11" applyNumberFormat="1" applyFont="1" applyFill="1" applyBorder="1" applyAlignment="1">
      <alignment horizontal="center" vertical="center"/>
    </xf>
    <xf numFmtId="0" fontId="3" fillId="0" borderId="18" xfId="11" applyNumberFormat="1" applyFont="1" applyFill="1" applyBorder="1" applyAlignment="1">
      <alignment horizontal="center" vertical="center"/>
    </xf>
    <xf numFmtId="0" fontId="3" fillId="0" borderId="27" xfId="11" applyNumberFormat="1" applyFont="1" applyFill="1" applyBorder="1" applyAlignment="1">
      <alignment horizontal="center" vertical="center"/>
    </xf>
    <xf numFmtId="0" fontId="3" fillId="0" borderId="25" xfId="11" applyNumberFormat="1" applyFont="1" applyFill="1" applyBorder="1" applyAlignment="1">
      <alignment horizontal="left" vertical="center" indent="1"/>
    </xf>
    <xf numFmtId="0" fontId="3" fillId="0" borderId="17" xfId="11" applyNumberFormat="1" applyFont="1" applyFill="1" applyBorder="1" applyAlignment="1">
      <alignment horizontal="left" vertical="center" indent="1"/>
    </xf>
    <xf numFmtId="0" fontId="3" fillId="0" borderId="17" xfId="0" applyFont="1" applyFill="1" applyBorder="1" applyAlignment="1">
      <alignment horizontal="left" vertical="center" shrinkToFit="1"/>
    </xf>
    <xf numFmtId="0" fontId="3" fillId="0" borderId="46" xfId="11" applyNumberFormat="1" applyFont="1" applyFill="1" applyBorder="1" applyAlignment="1">
      <alignment horizontal="center" vertical="center" wrapText="1"/>
    </xf>
    <xf numFmtId="0" fontId="3" fillId="0" borderId="13" xfId="11" applyNumberFormat="1" applyFont="1" applyFill="1" applyBorder="1" applyAlignment="1">
      <alignment horizontal="center" vertical="center" wrapText="1"/>
    </xf>
    <xf numFmtId="0" fontId="3" fillId="0" borderId="42" xfId="11" applyNumberFormat="1" applyFont="1" applyFill="1" applyBorder="1" applyAlignment="1">
      <alignment horizontal="center" vertical="center" wrapText="1"/>
    </xf>
    <xf numFmtId="0" fontId="3" fillId="0" borderId="6" xfId="11" applyNumberFormat="1" applyFont="1" applyFill="1" applyBorder="1" applyAlignment="1">
      <alignment horizontal="left" vertical="center" indent="1" shrinkToFit="1"/>
    </xf>
    <xf numFmtId="0" fontId="3" fillId="0" borderId="0" xfId="11" applyNumberFormat="1" applyFont="1" applyFill="1" applyBorder="1" applyAlignment="1">
      <alignment horizontal="left" vertical="center" indent="1" shrinkToFit="1"/>
    </xf>
    <xf numFmtId="0" fontId="3" fillId="0" borderId="0" xfId="0" applyFont="1" applyFill="1" applyBorder="1" applyAlignment="1">
      <alignment horizontal="left" vertical="center" shrinkToFit="1"/>
    </xf>
    <xf numFmtId="0" fontId="27" fillId="0" borderId="33" xfId="1" applyFont="1" applyFill="1" applyBorder="1" applyAlignment="1">
      <alignment horizontal="left" vertical="center" wrapText="1" shrinkToFit="1"/>
    </xf>
    <xf numFmtId="0" fontId="27" fillId="0" borderId="31" xfId="1" applyFont="1" applyFill="1" applyBorder="1" applyAlignment="1">
      <alignment horizontal="left" vertical="center" wrapText="1" shrinkToFit="1"/>
    </xf>
    <xf numFmtId="0" fontId="27" fillId="0" borderId="32" xfId="1" applyFont="1" applyFill="1" applyBorder="1" applyAlignment="1">
      <alignment horizontal="left" vertical="center" wrapText="1" shrinkToFit="1"/>
    </xf>
    <xf numFmtId="0" fontId="27" fillId="0" borderId="33" xfId="1" applyFont="1" applyFill="1" applyBorder="1" applyAlignment="1">
      <alignment horizontal="left" vertical="center" shrinkToFit="1"/>
    </xf>
    <xf numFmtId="0" fontId="27" fillId="0" borderId="31" xfId="1" applyFont="1" applyFill="1" applyBorder="1" applyAlignment="1">
      <alignment horizontal="left" vertical="center" shrinkToFit="1"/>
    </xf>
    <xf numFmtId="0" fontId="27" fillId="0" borderId="32" xfId="1" applyFont="1" applyFill="1" applyBorder="1" applyAlignment="1">
      <alignment horizontal="left" vertical="center" shrinkToFit="1"/>
    </xf>
    <xf numFmtId="0" fontId="27" fillId="0" borderId="34" xfId="1" applyFont="1" applyFill="1" applyBorder="1" applyAlignment="1">
      <alignment horizontal="left" vertical="center" shrinkToFit="1"/>
    </xf>
    <xf numFmtId="0" fontId="0" fillId="0" borderId="0" xfId="0" applyFont="1" applyFill="1" applyBorder="1" applyAlignment="1">
      <alignment horizontal="left" vertical="top" wrapText="1"/>
    </xf>
    <xf numFmtId="0" fontId="36" fillId="0" borderId="30" xfId="1" quotePrefix="1" applyFont="1" applyFill="1" applyBorder="1" applyAlignment="1">
      <alignment horizontal="center" vertical="center" wrapText="1"/>
    </xf>
    <xf numFmtId="0" fontId="36" fillId="0" borderId="31" xfId="1" quotePrefix="1" applyFont="1" applyFill="1" applyBorder="1" applyAlignment="1">
      <alignment horizontal="center" vertical="center" wrapText="1"/>
    </xf>
    <xf numFmtId="0" fontId="36" fillId="0" borderId="34" xfId="1" quotePrefix="1" applyFont="1" applyFill="1" applyBorder="1" applyAlignment="1">
      <alignment horizontal="center" vertical="center" wrapText="1"/>
    </xf>
    <xf numFmtId="0" fontId="3" fillId="0" borderId="3" xfId="11" applyNumberFormat="1" applyFont="1" applyFill="1" applyBorder="1" applyAlignment="1">
      <alignment vertical="center" wrapText="1"/>
    </xf>
    <xf numFmtId="0" fontId="3" fillId="0" borderId="4" xfId="11" applyNumberFormat="1" applyFont="1" applyFill="1" applyBorder="1" applyAlignment="1">
      <alignment vertical="center" wrapText="1"/>
    </xf>
    <xf numFmtId="0" fontId="3" fillId="0" borderId="44" xfId="11" applyNumberFormat="1" applyFont="1" applyFill="1" applyBorder="1" applyAlignment="1">
      <alignment vertical="center" wrapText="1"/>
    </xf>
    <xf numFmtId="0" fontId="34" fillId="0" borderId="4" xfId="11" applyNumberFormat="1" applyFont="1" applyFill="1" applyBorder="1" applyAlignment="1">
      <alignment vertical="center" shrinkToFit="1"/>
    </xf>
    <xf numFmtId="0" fontId="8" fillId="0" borderId="90" xfId="11" applyFont="1" applyBorder="1" applyAlignment="1">
      <alignment horizontal="center" vertical="center" shrinkToFit="1"/>
    </xf>
    <xf numFmtId="0" fontId="8" fillId="0" borderId="77" xfId="11" applyFont="1" applyBorder="1" applyAlignment="1">
      <alignment horizontal="center" vertical="center" shrinkToFit="1"/>
    </xf>
    <xf numFmtId="0" fontId="8" fillId="0" borderId="78" xfId="11" applyFont="1" applyBorder="1" applyAlignment="1">
      <alignment horizontal="center" vertical="center" shrinkToFit="1"/>
    </xf>
    <xf numFmtId="0" fontId="3" fillId="0" borderId="101" xfId="11" applyNumberFormat="1" applyFont="1" applyBorder="1" applyAlignment="1">
      <alignment vertical="center"/>
    </xf>
    <xf numFmtId="0" fontId="3" fillId="0" borderId="102" xfId="11" applyNumberFormat="1" applyFont="1" applyBorder="1" applyAlignment="1">
      <alignment vertical="center"/>
    </xf>
    <xf numFmtId="0" fontId="3" fillId="0" borderId="103" xfId="11" applyNumberFormat="1" applyFont="1" applyBorder="1" applyAlignment="1">
      <alignment vertical="center"/>
    </xf>
    <xf numFmtId="0" fontId="3" fillId="0" borderId="72" xfId="11" applyNumberFormat="1" applyFont="1" applyFill="1" applyBorder="1" applyAlignment="1">
      <alignment horizontal="left" vertical="center" wrapText="1" shrinkToFit="1"/>
    </xf>
    <xf numFmtId="0" fontId="3" fillId="0" borderId="101" xfId="11" applyNumberFormat="1" applyFont="1" applyFill="1" applyBorder="1" applyAlignment="1">
      <alignment horizontal="left" vertical="center" wrapText="1" shrinkToFit="1"/>
    </xf>
    <xf numFmtId="178" fontId="3" fillId="0" borderId="72" xfId="11" applyNumberFormat="1" applyFont="1" applyBorder="1" applyAlignment="1">
      <alignment horizontal="right" vertical="center" indent="1"/>
    </xf>
    <xf numFmtId="178" fontId="3" fillId="0" borderId="104" xfId="11" applyNumberFormat="1" applyFont="1" applyBorder="1" applyAlignment="1">
      <alignment horizontal="right" vertical="center" indent="1"/>
    </xf>
    <xf numFmtId="0" fontId="28" fillId="0" borderId="13" xfId="11" applyNumberFormat="1" applyFont="1" applyFill="1" applyBorder="1" applyAlignment="1">
      <alignment horizontal="center" vertical="center" textRotation="255" wrapText="1"/>
    </xf>
    <xf numFmtId="0" fontId="28" fillId="0" borderId="15" xfId="11" applyNumberFormat="1" applyFont="1" applyFill="1" applyBorder="1" applyAlignment="1">
      <alignment horizontal="center" vertical="center" textRotation="255" wrapText="1"/>
    </xf>
    <xf numFmtId="0" fontId="3" fillId="0" borderId="11" xfId="11" applyNumberFormat="1" applyFont="1" applyFill="1" applyBorder="1" applyAlignment="1">
      <alignment horizontal="center" vertical="center" wrapText="1"/>
    </xf>
    <xf numFmtId="0" fontId="3" fillId="0" borderId="1" xfId="11" applyNumberFormat="1" applyFont="1" applyFill="1" applyBorder="1" applyAlignment="1">
      <alignment horizontal="center" vertical="center" wrapText="1"/>
    </xf>
    <xf numFmtId="0" fontId="3" fillId="0" borderId="12" xfId="11" applyNumberFormat="1" applyFont="1" applyFill="1" applyBorder="1" applyAlignment="1">
      <alignment horizontal="center" vertical="center" wrapText="1"/>
    </xf>
    <xf numFmtId="0" fontId="3" fillId="0" borderId="105" xfId="11" applyNumberFormat="1" applyFont="1" applyFill="1" applyBorder="1" applyAlignment="1">
      <alignment horizontal="center" vertical="center" textRotation="255" shrinkToFit="1"/>
    </xf>
    <xf numFmtId="0" fontId="3" fillId="0" borderId="30" xfId="11" applyNumberFormat="1" applyFont="1" applyFill="1" applyBorder="1" applyAlignment="1">
      <alignment horizontal="center" vertical="center" wrapText="1"/>
    </xf>
    <xf numFmtId="0" fontId="3" fillId="0" borderId="33" xfId="11" applyNumberFormat="1" applyFont="1" applyFill="1" applyBorder="1" applyAlignment="1">
      <alignment vertical="center" wrapText="1"/>
    </xf>
    <xf numFmtId="0" fontId="3" fillId="0" borderId="31" xfId="11" applyNumberFormat="1" applyFont="1" applyFill="1" applyBorder="1" applyAlignment="1">
      <alignment vertical="center" wrapText="1"/>
    </xf>
    <xf numFmtId="0" fontId="3" fillId="0" borderId="34" xfId="11" applyNumberFormat="1" applyFont="1" applyFill="1" applyBorder="1" applyAlignment="1">
      <alignment vertical="center" wrapText="1"/>
    </xf>
    <xf numFmtId="0" fontId="0" fillId="0" borderId="65" xfId="11" applyNumberFormat="1" applyFont="1" applyFill="1" applyBorder="1" applyAlignment="1">
      <alignment horizontal="center" vertical="center" wrapText="1"/>
    </xf>
    <xf numFmtId="0" fontId="3" fillId="0" borderId="83" xfId="11" applyNumberFormat="1" applyFont="1" applyFill="1" applyBorder="1" applyAlignment="1">
      <alignment vertical="center" wrapText="1" shrinkToFit="1"/>
    </xf>
    <xf numFmtId="0" fontId="3" fillId="0" borderId="87" xfId="11" applyNumberFormat="1" applyFont="1" applyFill="1" applyBorder="1" applyAlignment="1">
      <alignment vertical="center" wrapText="1" shrinkToFit="1"/>
    </xf>
    <xf numFmtId="0" fontId="3" fillId="0" borderId="78" xfId="11" applyNumberFormat="1" applyFont="1" applyFill="1" applyBorder="1" applyAlignment="1">
      <alignment vertical="center" wrapText="1" shrinkToFit="1"/>
    </xf>
    <xf numFmtId="0" fontId="27" fillId="0" borderId="33" xfId="1" applyFont="1" applyFill="1" applyBorder="1" applyAlignment="1">
      <alignment horizontal="center" vertical="center" shrinkToFit="1"/>
    </xf>
    <xf numFmtId="0" fontId="27" fillId="0" borderId="31" xfId="1" applyFont="1" applyFill="1" applyBorder="1" applyAlignment="1">
      <alignment horizontal="center" vertical="center" shrinkToFit="1"/>
    </xf>
    <xf numFmtId="0" fontId="3" fillId="0" borderId="81" xfId="11" applyNumberFormat="1" applyFont="1" applyBorder="1" applyAlignment="1">
      <alignment horizontal="left" vertical="center"/>
    </xf>
    <xf numFmtId="0" fontId="3" fillId="0" borderId="82" xfId="11" applyNumberFormat="1" applyFont="1" applyBorder="1" applyAlignment="1">
      <alignment horizontal="left" vertical="center"/>
    </xf>
    <xf numFmtId="0" fontId="3" fillId="0" borderId="83" xfId="11" applyNumberFormat="1" applyFont="1" applyBorder="1" applyAlignment="1">
      <alignment horizontal="left" vertical="center"/>
    </xf>
  </cellXfs>
  <cellStyles count="13">
    <cellStyle name="桁区切り 2 3" xfId="12"/>
    <cellStyle name="標準" xfId="0" builtinId="0"/>
    <cellStyle name="標準 10" xfId="7"/>
    <cellStyle name="標準 11 2" xfId="11"/>
    <cellStyle name="標準 2" xfId="1"/>
    <cellStyle name="標準 3" xfId="3"/>
    <cellStyle name="標準 4" xfId="2"/>
    <cellStyle name="標準 5" xfId="5"/>
    <cellStyle name="標準 6" xfId="4"/>
    <cellStyle name="標準 7" xfId="8"/>
    <cellStyle name="標準 8" xfId="6"/>
    <cellStyle name="標準 8 2" xfId="9"/>
    <cellStyle name="標準 9" xfId="10"/>
  </cellStyles>
  <dxfs count="5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FFCC"/>
        </patternFill>
      </fill>
    </dxf>
  </dxfs>
  <tableStyles count="0" defaultTableStyle="TableStyleMedium9" defaultPivotStyle="PivotStyleLight16"/>
  <colors>
    <mruColors>
      <color rgb="FF3333FF"/>
      <color rgb="FFCCFFCC"/>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28</xdr:col>
      <xdr:colOff>190500</xdr:colOff>
      <xdr:row>11</xdr:row>
      <xdr:rowOff>19050</xdr:rowOff>
    </xdr:to>
    <xdr:sp macro="" textlink="">
      <xdr:nvSpPr>
        <xdr:cNvPr id="2" name="WordArt 1"/>
        <xdr:cNvSpPr>
          <a:spLocks noChangeArrowheads="1" noChangeShapeType="1" noTextEdit="1"/>
        </xdr:cNvSpPr>
      </xdr:nvSpPr>
      <xdr:spPr bwMode="auto">
        <a:xfrm>
          <a:off x="228600" y="695325"/>
          <a:ext cx="6362700" cy="866775"/>
        </a:xfrm>
        <a:prstGeom prst="rect">
          <a:avLst/>
        </a:prstGeom>
      </xdr:spPr>
      <xdr:txBody>
        <a:bodyPr wrap="none" fromWordArt="1">
          <a:prstTxWarp prst="textPlain">
            <a:avLst>
              <a:gd name="adj" fmla="val 50000"/>
            </a:avLst>
          </a:prstTxWarp>
        </a:bodyPr>
        <a:lstStyle/>
        <a:p>
          <a:pPr algn="ctr" rtl="0"/>
          <a:r>
            <a:rPr lang="ja-JP" altLang="en-US" sz="3600" kern="10" spc="0">
              <a:ln w="19050">
                <a:solidFill>
                  <a:srgbClr val="99CCFF"/>
                </a:solidFill>
                <a:round/>
                <a:headEnd/>
                <a:tailEnd/>
              </a:ln>
              <a:solidFill>
                <a:srgbClr val="0066CC"/>
              </a:solidFill>
              <a:effectLst>
                <a:outerShdw dist="35921" dir="2700000" algn="ctr" rotWithShape="0">
                  <a:srgbClr val="990000"/>
                </a:outerShdw>
              </a:effectLst>
              <a:latin typeface="ＭＳ Ｐゴシック"/>
              <a:ea typeface="ＭＳ Ｐゴシック"/>
            </a:rPr>
            <a:t>○○○○○○科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85725</xdr:colOff>
      <xdr:row>55</xdr:row>
      <xdr:rowOff>66675</xdr:rowOff>
    </xdr:from>
    <xdr:to>
      <xdr:col>20</xdr:col>
      <xdr:colOff>169769</xdr:colOff>
      <xdr:row>56</xdr:row>
      <xdr:rowOff>219075</xdr:rowOff>
    </xdr:to>
    <xdr:sp macro="" textlink="">
      <xdr:nvSpPr>
        <xdr:cNvPr id="2" name="角丸四角形吹き出し 1"/>
        <xdr:cNvSpPr/>
      </xdr:nvSpPr>
      <xdr:spPr>
        <a:xfrm>
          <a:off x="2847975" y="14306550"/>
          <a:ext cx="2846294" cy="533400"/>
        </a:xfrm>
        <a:prstGeom prst="wedgeRoundRectCallout">
          <a:avLst>
            <a:gd name="adj1" fmla="val 78880"/>
            <a:gd name="adj2" fmla="val 39761"/>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rPr>
            <a:t>雇用支援機構のＨＰを見て、就職率の実績を記載してください。（認定決定後）</a:t>
          </a:r>
          <a:endParaRPr kumimoji="1" lang="en-US" altLang="ja-JP" sz="900">
            <a:solidFill>
              <a:srgbClr val="FF0000"/>
            </a:solidFill>
          </a:endParaRPr>
        </a:p>
      </xdr:txBody>
    </xdr:sp>
    <xdr:clientData/>
  </xdr:twoCellAnchor>
  <xdr:twoCellAnchor>
    <xdr:from>
      <xdr:col>20</xdr:col>
      <xdr:colOff>0</xdr:colOff>
      <xdr:row>53</xdr:row>
      <xdr:rowOff>447675</xdr:rowOff>
    </xdr:from>
    <xdr:to>
      <xdr:col>36</xdr:col>
      <xdr:colOff>197226</xdr:colOff>
      <xdr:row>55</xdr:row>
      <xdr:rowOff>60512</xdr:rowOff>
    </xdr:to>
    <xdr:sp macro="" textlink="">
      <xdr:nvSpPr>
        <xdr:cNvPr id="3" name="角丸四角形吹き出し 2"/>
        <xdr:cNvSpPr/>
      </xdr:nvSpPr>
      <xdr:spPr>
        <a:xfrm>
          <a:off x="5524500" y="13896975"/>
          <a:ext cx="4616826" cy="403412"/>
        </a:xfrm>
        <a:prstGeom prst="wedgeRoundRectCallout">
          <a:avLst>
            <a:gd name="adj1" fmla="val -13580"/>
            <a:gd name="adj2" fmla="val 71434"/>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rgbClr val="FF0000"/>
              </a:solidFill>
            </a:rPr>
            <a:t>「有」の場合は、受講生全員分の台数が確保できた場合のみ記載。</a:t>
          </a:r>
        </a:p>
      </xdr:txBody>
    </xdr:sp>
    <xdr:clientData/>
  </xdr:twoCellAnchor>
  <xdr:twoCellAnchor>
    <xdr:from>
      <xdr:col>25</xdr:col>
      <xdr:colOff>209550</xdr:colOff>
      <xdr:row>57</xdr:row>
      <xdr:rowOff>361950</xdr:rowOff>
    </xdr:from>
    <xdr:to>
      <xdr:col>36</xdr:col>
      <xdr:colOff>140633</xdr:colOff>
      <xdr:row>59</xdr:row>
      <xdr:rowOff>46505</xdr:rowOff>
    </xdr:to>
    <xdr:sp macro="" textlink="">
      <xdr:nvSpPr>
        <xdr:cNvPr id="4" name="角丸四角形吹き出し 3"/>
        <xdr:cNvSpPr/>
      </xdr:nvSpPr>
      <xdr:spPr>
        <a:xfrm>
          <a:off x="7115175" y="15278100"/>
          <a:ext cx="2969558" cy="351305"/>
        </a:xfrm>
        <a:prstGeom prst="wedgeRoundRectCallout">
          <a:avLst>
            <a:gd name="adj1" fmla="val -74860"/>
            <a:gd name="adj2" fmla="val 51046"/>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rgbClr val="FF0000"/>
              </a:solidFill>
            </a:rPr>
            <a:t>本文書（注</a:t>
          </a:r>
          <a:r>
            <a:rPr kumimoji="1" lang="en-US" altLang="ja-JP" sz="1100">
              <a:solidFill>
                <a:srgbClr val="FF0000"/>
              </a:solidFill>
            </a:rPr>
            <a:t>)</a:t>
          </a:r>
          <a:r>
            <a:rPr kumimoji="1" lang="ja-JP" altLang="en-US" sz="1100">
              <a:solidFill>
                <a:srgbClr val="FF0000"/>
              </a:solidFill>
            </a:rPr>
            <a:t>については、記載してください。</a:t>
          </a:r>
        </a:p>
      </xdr:txBody>
    </xdr:sp>
    <xdr:clientData/>
  </xdr:twoCellAnchor>
  <xdr:twoCellAnchor>
    <xdr:from>
      <xdr:col>14</xdr:col>
      <xdr:colOff>85725</xdr:colOff>
      <xdr:row>57</xdr:row>
      <xdr:rowOff>257175</xdr:rowOff>
    </xdr:from>
    <xdr:to>
      <xdr:col>23</xdr:col>
      <xdr:colOff>53788</xdr:colOff>
      <xdr:row>58</xdr:row>
      <xdr:rowOff>238685</xdr:rowOff>
    </xdr:to>
    <xdr:sp macro="" textlink="">
      <xdr:nvSpPr>
        <xdr:cNvPr id="5" name="角丸四角形吹き出し 4"/>
        <xdr:cNvSpPr/>
      </xdr:nvSpPr>
      <xdr:spPr>
        <a:xfrm>
          <a:off x="3952875" y="15259050"/>
          <a:ext cx="2454088" cy="362510"/>
        </a:xfrm>
        <a:prstGeom prst="wedgeRoundRectCallout">
          <a:avLst>
            <a:gd name="adj1" fmla="val -59523"/>
            <a:gd name="adj2" fmla="val 19406"/>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rPr>
            <a:t>選考時の持ち物を記載してください。</a:t>
          </a:r>
          <a:endParaRPr kumimoji="1" lang="en-US" altLang="ja-JP" sz="900">
            <a:solidFill>
              <a:srgbClr val="FF0000"/>
            </a:solidFill>
          </a:endParaRPr>
        </a:p>
      </xdr:txBody>
    </xdr:sp>
    <xdr:clientData/>
  </xdr:twoCellAnchor>
  <xdr:twoCellAnchor>
    <xdr:from>
      <xdr:col>0</xdr:col>
      <xdr:colOff>257175</xdr:colOff>
      <xdr:row>50</xdr:row>
      <xdr:rowOff>0</xdr:rowOff>
    </xdr:from>
    <xdr:to>
      <xdr:col>10</xdr:col>
      <xdr:colOff>0</xdr:colOff>
      <xdr:row>52</xdr:row>
      <xdr:rowOff>66675</xdr:rowOff>
    </xdr:to>
    <xdr:sp macro="" textlink="">
      <xdr:nvSpPr>
        <xdr:cNvPr id="6" name="角丸四角形吹き出し 5"/>
        <xdr:cNvSpPr/>
      </xdr:nvSpPr>
      <xdr:spPr>
        <a:xfrm>
          <a:off x="257175" y="12868275"/>
          <a:ext cx="2505075" cy="590550"/>
        </a:xfrm>
        <a:prstGeom prst="wedgeRoundRectCallout">
          <a:avLst>
            <a:gd name="adj1" fmla="val 49637"/>
            <a:gd name="adj2" fmla="val 81723"/>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solidFill>
                <a:srgbClr val="FF0000"/>
              </a:solidFill>
            </a:rPr>
            <a:t>受講者の立場にたって、丁寧語で記載してください。</a:t>
          </a:r>
        </a:p>
      </xdr:txBody>
    </xdr:sp>
    <xdr:clientData/>
  </xdr:twoCellAnchor>
  <xdr:twoCellAnchor>
    <xdr:from>
      <xdr:col>22</xdr:col>
      <xdr:colOff>238125</xdr:colOff>
      <xdr:row>49</xdr:row>
      <xdr:rowOff>171450</xdr:rowOff>
    </xdr:from>
    <xdr:to>
      <xdr:col>32</xdr:col>
      <xdr:colOff>131669</xdr:colOff>
      <xdr:row>51</xdr:row>
      <xdr:rowOff>257175</xdr:rowOff>
    </xdr:to>
    <xdr:sp macro="" textlink="">
      <xdr:nvSpPr>
        <xdr:cNvPr id="7" name="角丸四角形吹き出し 6"/>
        <xdr:cNvSpPr/>
      </xdr:nvSpPr>
      <xdr:spPr>
        <a:xfrm>
          <a:off x="6315075" y="12420600"/>
          <a:ext cx="2655794" cy="504825"/>
        </a:xfrm>
        <a:prstGeom prst="wedgeRoundRectCallout">
          <a:avLst>
            <a:gd name="adj1" fmla="val -56130"/>
            <a:gd name="adj2" fmla="val -22098"/>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rPr>
            <a:t>受講者が自己負担する費用を記載してください。（日数も記載してください）</a:t>
          </a:r>
        </a:p>
      </xdr:txBody>
    </xdr:sp>
    <xdr:clientData/>
  </xdr:twoCellAnchor>
  <xdr:twoCellAnchor>
    <xdr:from>
      <xdr:col>24</xdr:col>
      <xdr:colOff>76200</xdr:colOff>
      <xdr:row>45</xdr:row>
      <xdr:rowOff>104775</xdr:rowOff>
    </xdr:from>
    <xdr:to>
      <xdr:col>36</xdr:col>
      <xdr:colOff>122705</xdr:colOff>
      <xdr:row>47</xdr:row>
      <xdr:rowOff>209549</xdr:rowOff>
    </xdr:to>
    <xdr:sp macro="" textlink="">
      <xdr:nvSpPr>
        <xdr:cNvPr id="8" name="角丸四角形吹き出し 7"/>
        <xdr:cNvSpPr/>
      </xdr:nvSpPr>
      <xdr:spPr>
        <a:xfrm>
          <a:off x="6705600" y="11925300"/>
          <a:ext cx="3361205" cy="523874"/>
        </a:xfrm>
        <a:prstGeom prst="wedgeRoundRectCallout">
          <a:avLst>
            <a:gd name="adj1" fmla="val 38173"/>
            <a:gd name="adj2" fmla="val 96926"/>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00">
              <a:solidFill>
                <a:srgbClr val="FF0000"/>
              </a:solidFill>
            </a:rPr>
            <a:t>（税込み）と記載してください。（手入力となります。）</a:t>
          </a:r>
          <a:endParaRPr kumimoji="1" lang="en-US" altLang="ja-JP" sz="1000">
            <a:solidFill>
              <a:srgbClr val="FF0000"/>
            </a:solidFill>
          </a:endParaRPr>
        </a:p>
        <a:p>
          <a:pPr algn="l"/>
          <a:r>
            <a:rPr kumimoji="1" lang="ja-JP" altLang="en-US" sz="1000">
              <a:solidFill>
                <a:srgbClr val="FF0000"/>
              </a:solidFill>
            </a:rPr>
            <a:t>ただし、申請様式５号には記載しないでください。</a:t>
          </a:r>
        </a:p>
      </xdr:txBody>
    </xdr:sp>
    <xdr:clientData/>
  </xdr:twoCellAnchor>
  <xdr:twoCellAnchor>
    <xdr:from>
      <xdr:col>3</xdr:col>
      <xdr:colOff>247650</xdr:colOff>
      <xdr:row>22</xdr:row>
      <xdr:rowOff>85725</xdr:rowOff>
    </xdr:from>
    <xdr:to>
      <xdr:col>10</xdr:col>
      <xdr:colOff>174253</xdr:colOff>
      <xdr:row>25</xdr:row>
      <xdr:rowOff>76200</xdr:rowOff>
    </xdr:to>
    <xdr:sp macro="" textlink="">
      <xdr:nvSpPr>
        <xdr:cNvPr id="23" name="角丸四角形吹き出し 22"/>
        <xdr:cNvSpPr/>
      </xdr:nvSpPr>
      <xdr:spPr>
        <a:xfrm>
          <a:off x="1076325" y="6915150"/>
          <a:ext cx="1860178" cy="619125"/>
        </a:xfrm>
        <a:prstGeom prst="wedgeRoundRectCallout">
          <a:avLst>
            <a:gd name="adj1" fmla="val -61947"/>
            <a:gd name="adj2" fmla="val 33485"/>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solidFill>
                <a:srgbClr val="FF0000"/>
              </a:solidFill>
            </a:rPr>
            <a:t>全文字が表示されるようにしてください。</a:t>
          </a:r>
        </a:p>
      </xdr:txBody>
    </xdr:sp>
    <xdr:clientData/>
  </xdr:twoCellAnchor>
  <xdr:twoCellAnchor>
    <xdr:from>
      <xdr:col>18</xdr:col>
      <xdr:colOff>19050</xdr:colOff>
      <xdr:row>23</xdr:row>
      <xdr:rowOff>180975</xdr:rowOff>
    </xdr:from>
    <xdr:to>
      <xdr:col>33</xdr:col>
      <xdr:colOff>57150</xdr:colOff>
      <xdr:row>27</xdr:row>
      <xdr:rowOff>0</xdr:rowOff>
    </xdr:to>
    <xdr:sp macro="" textlink="">
      <xdr:nvSpPr>
        <xdr:cNvPr id="24" name="角丸四角形 23"/>
        <xdr:cNvSpPr/>
      </xdr:nvSpPr>
      <xdr:spPr>
        <a:xfrm>
          <a:off x="4991100" y="7219950"/>
          <a:ext cx="4181475" cy="657225"/>
        </a:xfrm>
        <a:prstGeom prst="round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rtlCol="0" anchor="ctr"/>
        <a:lstStyle/>
        <a:p>
          <a:pPr algn="ctr"/>
          <a:r>
            <a:rPr kumimoji="1" lang="ja-JP" altLang="en-US" sz="2000" u="sng">
              <a:solidFill>
                <a:srgbClr val="FF0000"/>
              </a:solidFill>
            </a:rPr>
            <a:t>１枚で作成をお願いします。</a:t>
          </a:r>
        </a:p>
      </xdr:txBody>
    </xdr:sp>
    <xdr:clientData/>
  </xdr:twoCellAnchor>
  <xdr:twoCellAnchor>
    <xdr:from>
      <xdr:col>0</xdr:col>
      <xdr:colOff>228601</xdr:colOff>
      <xdr:row>53</xdr:row>
      <xdr:rowOff>209550</xdr:rowOff>
    </xdr:from>
    <xdr:to>
      <xdr:col>11</xdr:col>
      <xdr:colOff>123826</xdr:colOff>
      <xdr:row>54</xdr:row>
      <xdr:rowOff>247650</xdr:rowOff>
    </xdr:to>
    <xdr:sp macro="" textlink="">
      <xdr:nvSpPr>
        <xdr:cNvPr id="19" name="角丸四角形吹き出し 18"/>
        <xdr:cNvSpPr/>
      </xdr:nvSpPr>
      <xdr:spPr>
        <a:xfrm>
          <a:off x="228601" y="14011275"/>
          <a:ext cx="2933700" cy="504825"/>
        </a:xfrm>
        <a:prstGeom prst="wedgeRoundRectCallout">
          <a:avLst>
            <a:gd name="adj1" fmla="val -38915"/>
            <a:gd name="adj2" fmla="val 151487"/>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rPr>
            <a:t>就職率は、雇用保険適用就職率になりました。また、今期に記載する年度は、平成２６～２８年度です。</a:t>
          </a:r>
        </a:p>
      </xdr:txBody>
    </xdr:sp>
    <xdr:clientData/>
  </xdr:twoCellAnchor>
  <xdr:twoCellAnchor>
    <xdr:from>
      <xdr:col>23</xdr:col>
      <xdr:colOff>114299</xdr:colOff>
      <xdr:row>41</xdr:row>
      <xdr:rowOff>180975</xdr:rowOff>
    </xdr:from>
    <xdr:to>
      <xdr:col>30</xdr:col>
      <xdr:colOff>236443</xdr:colOff>
      <xdr:row>44</xdr:row>
      <xdr:rowOff>57150</xdr:rowOff>
    </xdr:to>
    <xdr:sp macro="" textlink="">
      <xdr:nvSpPr>
        <xdr:cNvPr id="21" name="角丸四角形吹き出し 20"/>
        <xdr:cNvSpPr/>
      </xdr:nvSpPr>
      <xdr:spPr>
        <a:xfrm>
          <a:off x="6467474" y="11106150"/>
          <a:ext cx="2055719" cy="504825"/>
        </a:xfrm>
        <a:prstGeom prst="wedgeRoundRectCallout">
          <a:avLst>
            <a:gd name="adj1" fmla="val 57516"/>
            <a:gd name="adj2" fmla="val -23985"/>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rPr>
            <a:t>能開講習の時に実施する場合は、（能開講習）を選択してください。</a:t>
          </a:r>
          <a:endParaRPr kumimoji="1" lang="ja-JP" altLang="en-US" sz="900">
            <a:solidFill>
              <a:srgbClr val="00B050"/>
            </a:solidFill>
          </a:endParaRPr>
        </a:p>
      </xdr:txBody>
    </xdr:sp>
    <xdr:clientData/>
  </xdr:twoCellAnchor>
  <xdr:twoCellAnchor>
    <xdr:from>
      <xdr:col>16</xdr:col>
      <xdr:colOff>57150</xdr:colOff>
      <xdr:row>19</xdr:row>
      <xdr:rowOff>28575</xdr:rowOff>
    </xdr:from>
    <xdr:to>
      <xdr:col>33</xdr:col>
      <xdr:colOff>238125</xdr:colOff>
      <xdr:row>21</xdr:row>
      <xdr:rowOff>266700</xdr:rowOff>
    </xdr:to>
    <xdr:sp macro="" textlink="">
      <xdr:nvSpPr>
        <xdr:cNvPr id="13" name="角丸四角形 12"/>
        <xdr:cNvSpPr/>
      </xdr:nvSpPr>
      <xdr:spPr>
        <a:xfrm>
          <a:off x="4476750" y="4838700"/>
          <a:ext cx="4876800" cy="657225"/>
        </a:xfrm>
        <a:prstGeom prst="round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rtlCol="0" anchor="ctr"/>
        <a:lstStyle/>
        <a:p>
          <a:pPr algn="ctr"/>
          <a:r>
            <a:rPr kumimoji="1" lang="ja-JP" altLang="en-US" sz="2000" u="sng">
              <a:solidFill>
                <a:srgbClr val="00B050"/>
              </a:solidFill>
            </a:rPr>
            <a:t>文字の大きさは原則１１でお願いします。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48</xdr:row>
      <xdr:rowOff>19050</xdr:rowOff>
    </xdr:from>
    <xdr:to>
      <xdr:col>20</xdr:col>
      <xdr:colOff>217394</xdr:colOff>
      <xdr:row>49</xdr:row>
      <xdr:rowOff>171450</xdr:rowOff>
    </xdr:to>
    <xdr:sp macro="" textlink="">
      <xdr:nvSpPr>
        <xdr:cNvPr id="9" name="角丸四角形吹き出し 8"/>
        <xdr:cNvSpPr/>
      </xdr:nvSpPr>
      <xdr:spPr>
        <a:xfrm>
          <a:off x="2895600" y="12563475"/>
          <a:ext cx="2846294" cy="533400"/>
        </a:xfrm>
        <a:prstGeom prst="wedgeRoundRectCallout">
          <a:avLst>
            <a:gd name="adj1" fmla="val 76872"/>
            <a:gd name="adj2" fmla="val 46904"/>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rPr>
            <a:t>雇用支援機構のＨＰを見て、就職率の実績を記載してください。（認定決定後）</a:t>
          </a:r>
          <a:endParaRPr kumimoji="1" lang="en-US" altLang="ja-JP" sz="900">
            <a:solidFill>
              <a:srgbClr val="FF0000"/>
            </a:solidFill>
          </a:endParaRPr>
        </a:p>
      </xdr:txBody>
    </xdr:sp>
    <xdr:clientData/>
  </xdr:twoCellAnchor>
  <xdr:twoCellAnchor>
    <xdr:from>
      <xdr:col>20</xdr:col>
      <xdr:colOff>19050</xdr:colOff>
      <xdr:row>46</xdr:row>
      <xdr:rowOff>457200</xdr:rowOff>
    </xdr:from>
    <xdr:to>
      <xdr:col>36</xdr:col>
      <xdr:colOff>216276</xdr:colOff>
      <xdr:row>48</xdr:row>
      <xdr:rowOff>70037</xdr:rowOff>
    </xdr:to>
    <xdr:sp macro="" textlink="">
      <xdr:nvSpPr>
        <xdr:cNvPr id="10" name="角丸四角形吹き出し 9"/>
        <xdr:cNvSpPr/>
      </xdr:nvSpPr>
      <xdr:spPr>
        <a:xfrm>
          <a:off x="5543550" y="12211050"/>
          <a:ext cx="4616826" cy="403412"/>
        </a:xfrm>
        <a:prstGeom prst="wedgeRoundRectCallout">
          <a:avLst>
            <a:gd name="adj1" fmla="val -13580"/>
            <a:gd name="adj2" fmla="val 71434"/>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rgbClr val="FF0000"/>
              </a:solidFill>
            </a:rPr>
            <a:t>「有」の場合は、受講生全員分の台数が確保できた場合のみ記載。</a:t>
          </a:r>
        </a:p>
      </xdr:txBody>
    </xdr:sp>
    <xdr:clientData/>
  </xdr:twoCellAnchor>
  <xdr:twoCellAnchor>
    <xdr:from>
      <xdr:col>25</xdr:col>
      <xdr:colOff>266700</xdr:colOff>
      <xdr:row>50</xdr:row>
      <xdr:rowOff>352425</xdr:rowOff>
    </xdr:from>
    <xdr:to>
      <xdr:col>36</xdr:col>
      <xdr:colOff>197783</xdr:colOff>
      <xdr:row>52</xdr:row>
      <xdr:rowOff>27455</xdr:rowOff>
    </xdr:to>
    <xdr:sp macro="" textlink="">
      <xdr:nvSpPr>
        <xdr:cNvPr id="11" name="角丸四角形吹き出し 10"/>
        <xdr:cNvSpPr/>
      </xdr:nvSpPr>
      <xdr:spPr>
        <a:xfrm>
          <a:off x="7172325" y="13601700"/>
          <a:ext cx="2969558" cy="437030"/>
        </a:xfrm>
        <a:prstGeom prst="wedgeRoundRectCallout">
          <a:avLst>
            <a:gd name="adj1" fmla="val -72615"/>
            <a:gd name="adj2" fmla="val 61307"/>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rgbClr val="FF0000"/>
              </a:solidFill>
            </a:rPr>
            <a:t>本文書（注</a:t>
          </a:r>
          <a:r>
            <a:rPr kumimoji="1" lang="en-US" altLang="ja-JP" sz="1100">
              <a:solidFill>
                <a:srgbClr val="FF0000"/>
              </a:solidFill>
            </a:rPr>
            <a:t>)</a:t>
          </a:r>
          <a:r>
            <a:rPr kumimoji="1" lang="ja-JP" altLang="en-US" sz="1100">
              <a:solidFill>
                <a:srgbClr val="FF0000"/>
              </a:solidFill>
            </a:rPr>
            <a:t>については、記載してください。</a:t>
          </a:r>
        </a:p>
      </xdr:txBody>
    </xdr:sp>
    <xdr:clientData/>
  </xdr:twoCellAnchor>
  <xdr:twoCellAnchor>
    <xdr:from>
      <xdr:col>14</xdr:col>
      <xdr:colOff>85725</xdr:colOff>
      <xdr:row>50</xdr:row>
      <xdr:rowOff>276225</xdr:rowOff>
    </xdr:from>
    <xdr:to>
      <xdr:col>22</xdr:col>
      <xdr:colOff>66675</xdr:colOff>
      <xdr:row>51</xdr:row>
      <xdr:rowOff>295835</xdr:rowOff>
    </xdr:to>
    <xdr:sp macro="" textlink="">
      <xdr:nvSpPr>
        <xdr:cNvPr id="12" name="角丸四角形吹き出し 11"/>
        <xdr:cNvSpPr/>
      </xdr:nvSpPr>
      <xdr:spPr>
        <a:xfrm>
          <a:off x="3952875" y="13525500"/>
          <a:ext cx="2190750" cy="400610"/>
        </a:xfrm>
        <a:prstGeom prst="wedgeRoundRectCallout">
          <a:avLst>
            <a:gd name="adj1" fmla="val -59523"/>
            <a:gd name="adj2" fmla="val 19406"/>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rPr>
            <a:t>選考時の持ち物を記載してください。</a:t>
          </a:r>
          <a:endParaRPr kumimoji="1" lang="en-US" altLang="ja-JP" sz="900">
            <a:solidFill>
              <a:srgbClr val="FF0000"/>
            </a:solidFill>
          </a:endParaRPr>
        </a:p>
      </xdr:txBody>
    </xdr:sp>
    <xdr:clientData/>
  </xdr:twoCellAnchor>
  <xdr:twoCellAnchor>
    <xdr:from>
      <xdr:col>0</xdr:col>
      <xdr:colOff>228599</xdr:colOff>
      <xdr:row>42</xdr:row>
      <xdr:rowOff>180975</xdr:rowOff>
    </xdr:from>
    <xdr:to>
      <xdr:col>9</xdr:col>
      <xdr:colOff>247649</xdr:colOff>
      <xdr:row>45</xdr:row>
      <xdr:rowOff>38100</xdr:rowOff>
    </xdr:to>
    <xdr:sp macro="" textlink="">
      <xdr:nvSpPr>
        <xdr:cNvPr id="13" name="角丸四角形吹き出し 12"/>
        <xdr:cNvSpPr/>
      </xdr:nvSpPr>
      <xdr:spPr>
        <a:xfrm>
          <a:off x="228599" y="12001500"/>
          <a:ext cx="2505075" cy="590550"/>
        </a:xfrm>
        <a:prstGeom prst="wedgeRoundRectCallout">
          <a:avLst>
            <a:gd name="adj1" fmla="val 49637"/>
            <a:gd name="adj2" fmla="val 81723"/>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solidFill>
                <a:srgbClr val="FF0000"/>
              </a:solidFill>
            </a:rPr>
            <a:t>受講者の立場にたって、丁寧語で記載してください。</a:t>
          </a:r>
        </a:p>
      </xdr:txBody>
    </xdr:sp>
    <xdr:clientData/>
  </xdr:twoCellAnchor>
  <xdr:twoCellAnchor>
    <xdr:from>
      <xdr:col>22</xdr:col>
      <xdr:colOff>190500</xdr:colOff>
      <xdr:row>42</xdr:row>
      <xdr:rowOff>180975</xdr:rowOff>
    </xdr:from>
    <xdr:to>
      <xdr:col>32</xdr:col>
      <xdr:colOff>84044</xdr:colOff>
      <xdr:row>44</xdr:row>
      <xdr:rowOff>266700</xdr:rowOff>
    </xdr:to>
    <xdr:sp macro="" textlink="">
      <xdr:nvSpPr>
        <xdr:cNvPr id="14" name="角丸四角形吹き出し 13"/>
        <xdr:cNvSpPr/>
      </xdr:nvSpPr>
      <xdr:spPr>
        <a:xfrm>
          <a:off x="6267450" y="10734675"/>
          <a:ext cx="2655794" cy="504825"/>
        </a:xfrm>
        <a:prstGeom prst="wedgeRoundRectCallout">
          <a:avLst>
            <a:gd name="adj1" fmla="val -56130"/>
            <a:gd name="adj2" fmla="val -22098"/>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rPr>
            <a:t>受講者が自己負担する費用を記載してください。（日数も記載してください）</a:t>
          </a:r>
        </a:p>
      </xdr:txBody>
    </xdr:sp>
    <xdr:clientData/>
  </xdr:twoCellAnchor>
  <xdr:twoCellAnchor>
    <xdr:from>
      <xdr:col>24</xdr:col>
      <xdr:colOff>180975</xdr:colOff>
      <xdr:row>39</xdr:row>
      <xdr:rowOff>85724</xdr:rowOff>
    </xdr:from>
    <xdr:to>
      <xdr:col>36</xdr:col>
      <xdr:colOff>227480</xdr:colOff>
      <xdr:row>41</xdr:row>
      <xdr:rowOff>85725</xdr:rowOff>
    </xdr:to>
    <xdr:sp macro="" textlink="">
      <xdr:nvSpPr>
        <xdr:cNvPr id="15" name="角丸四角形吹き出し 14"/>
        <xdr:cNvSpPr/>
      </xdr:nvSpPr>
      <xdr:spPr>
        <a:xfrm>
          <a:off x="6810375" y="9820274"/>
          <a:ext cx="3361205" cy="552451"/>
        </a:xfrm>
        <a:prstGeom prst="wedgeRoundRectCallout">
          <a:avLst>
            <a:gd name="adj1" fmla="val 34772"/>
            <a:gd name="adj2" fmla="val 75497"/>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00">
              <a:solidFill>
                <a:srgbClr val="FF0000"/>
              </a:solidFill>
            </a:rPr>
            <a:t>（税込み）と記載してください。（手入力となります。）</a:t>
          </a:r>
          <a:endParaRPr kumimoji="1" lang="en-US" altLang="ja-JP" sz="1000">
            <a:solidFill>
              <a:srgbClr val="FF0000"/>
            </a:solidFill>
          </a:endParaRPr>
        </a:p>
        <a:p>
          <a:pPr algn="l"/>
          <a:r>
            <a:rPr kumimoji="1" lang="ja-JP" altLang="en-US" sz="1000">
              <a:solidFill>
                <a:srgbClr val="FF0000"/>
              </a:solidFill>
            </a:rPr>
            <a:t>ただし、申請様式５号には記載しないでください。</a:t>
          </a:r>
        </a:p>
      </xdr:txBody>
    </xdr:sp>
    <xdr:clientData/>
  </xdr:twoCellAnchor>
  <xdr:twoCellAnchor>
    <xdr:from>
      <xdr:col>1</xdr:col>
      <xdr:colOff>0</xdr:colOff>
      <xdr:row>46</xdr:row>
      <xdr:rowOff>95250</xdr:rowOff>
    </xdr:from>
    <xdr:to>
      <xdr:col>11</xdr:col>
      <xdr:colOff>142875</xdr:colOff>
      <xdr:row>47</xdr:row>
      <xdr:rowOff>133350</xdr:rowOff>
    </xdr:to>
    <xdr:sp macro="" textlink="">
      <xdr:nvSpPr>
        <xdr:cNvPr id="21" name="角丸四角形吹き出し 20"/>
        <xdr:cNvSpPr/>
      </xdr:nvSpPr>
      <xdr:spPr>
        <a:xfrm>
          <a:off x="276225" y="12715875"/>
          <a:ext cx="2905125" cy="504825"/>
        </a:xfrm>
        <a:prstGeom prst="wedgeRoundRectCallout">
          <a:avLst>
            <a:gd name="adj1" fmla="val -42029"/>
            <a:gd name="adj2" fmla="val 168468"/>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rPr>
            <a:t>就職率は、雇用保険適用就職率になりました。また、今期に記載する年度は、平成２６～２８年度です。</a:t>
          </a:r>
        </a:p>
      </xdr:txBody>
    </xdr:sp>
    <xdr:clientData/>
  </xdr:twoCellAnchor>
  <xdr:twoCellAnchor>
    <xdr:from>
      <xdr:col>16</xdr:col>
      <xdr:colOff>19050</xdr:colOff>
      <xdr:row>19</xdr:row>
      <xdr:rowOff>123825</xdr:rowOff>
    </xdr:from>
    <xdr:to>
      <xdr:col>33</xdr:col>
      <xdr:colOff>200025</xdr:colOff>
      <xdr:row>22</xdr:row>
      <xdr:rowOff>152400</xdr:rowOff>
    </xdr:to>
    <xdr:sp macro="" textlink="">
      <xdr:nvSpPr>
        <xdr:cNvPr id="17" name="角丸四角形 16"/>
        <xdr:cNvSpPr/>
      </xdr:nvSpPr>
      <xdr:spPr>
        <a:xfrm>
          <a:off x="4438650" y="4695825"/>
          <a:ext cx="4876800" cy="657225"/>
        </a:xfrm>
        <a:prstGeom prst="round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rtlCol="0" anchor="ctr"/>
        <a:lstStyle/>
        <a:p>
          <a:pPr algn="ctr"/>
          <a:r>
            <a:rPr kumimoji="1" lang="ja-JP" altLang="en-US" sz="2000" u="sng">
              <a:solidFill>
                <a:srgbClr val="00B050"/>
              </a:solidFill>
            </a:rPr>
            <a:t>文字の大きさは原則１１でお願いします。</a:t>
          </a:r>
        </a:p>
      </xdr:txBody>
    </xdr:sp>
    <xdr:clientData/>
  </xdr:twoCellAnchor>
  <xdr:twoCellAnchor>
    <xdr:from>
      <xdr:col>18</xdr:col>
      <xdr:colOff>28575</xdr:colOff>
      <xdr:row>24</xdr:row>
      <xdr:rowOff>209550</xdr:rowOff>
    </xdr:from>
    <xdr:to>
      <xdr:col>33</xdr:col>
      <xdr:colOff>66675</xdr:colOff>
      <xdr:row>26</xdr:row>
      <xdr:rowOff>161925</xdr:rowOff>
    </xdr:to>
    <xdr:sp macro="" textlink="">
      <xdr:nvSpPr>
        <xdr:cNvPr id="18" name="角丸四角形 17"/>
        <xdr:cNvSpPr/>
      </xdr:nvSpPr>
      <xdr:spPr>
        <a:xfrm>
          <a:off x="5000625" y="5829300"/>
          <a:ext cx="4181475" cy="657225"/>
        </a:xfrm>
        <a:prstGeom prst="round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rtlCol="0" anchor="ctr"/>
        <a:lstStyle/>
        <a:p>
          <a:pPr algn="ctr"/>
          <a:r>
            <a:rPr kumimoji="1" lang="ja-JP" altLang="en-US" sz="2000" u="sng">
              <a:solidFill>
                <a:srgbClr val="FF0000"/>
              </a:solidFill>
            </a:rPr>
            <a:t>１枚で作成をお願いします。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813351\Desktop\(&#65320;28.10&#65374;)&#35469;&#23450;&#27096;&#24335;&#12304;&#23455;&#36341;&#12467;&#12540;&#1247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813351\Desktop\(&#65320;28.10&#65374;)&#35469;&#23450;&#27096;&#24335;&#12304;&#22522;&#30990;&#12467;&#12540;&#1247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4"/>
      <sheetName val="様式15の１"/>
      <sheetName val="様式15の２"/>
      <sheetName val="様式16の１"/>
      <sheetName val="様式16の２"/>
      <sheetName val="様式17"/>
      <sheetName val="登録用"/>
    </sheetNames>
    <sheetDataSet>
      <sheetData sheetId="0" refreshError="1"/>
      <sheetData sheetId="1">
        <row r="21">
          <cell r="E21" t="str">
            <v>○</v>
          </cell>
        </row>
      </sheetData>
      <sheetData sheetId="2" refreshError="1"/>
      <sheetData sheetId="3" refreshError="1"/>
      <sheetData sheetId="4" refreshError="1"/>
      <sheetData sheetId="5">
        <row r="1">
          <cell r="AO1" t="str">
            <v>00 基礎分野</v>
          </cell>
        </row>
        <row r="2">
          <cell r="AO2" t="str">
            <v>02 IT分野</v>
          </cell>
        </row>
        <row r="3">
          <cell r="AO3" t="str">
            <v>03 営業・販売・事務分野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sheetName val="様式15の１"/>
      <sheetName val="様式15の２"/>
      <sheetName val="様式16の１"/>
      <sheetName val="様式16の２"/>
      <sheetName val="様式17"/>
      <sheetName val="様式18"/>
      <sheetName val="登録用"/>
    </sheetNames>
    <sheetDataSet>
      <sheetData sheetId="0" refreshError="1"/>
      <sheetData sheetId="1">
        <row r="20">
          <cell r="E20" t="str">
            <v>○</v>
          </cell>
        </row>
      </sheetData>
      <sheetData sheetId="2" refreshError="1"/>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
  <sheetViews>
    <sheetView tabSelected="1" view="pageBreakPreview" zoomScaleNormal="100" zoomScaleSheetLayoutView="100" workbookViewId="0">
      <selection activeCell="AF21" sqref="AF21"/>
    </sheetView>
  </sheetViews>
  <sheetFormatPr defaultRowHeight="13.5"/>
  <cols>
    <col min="1" max="30" width="3" style="12" customWidth="1"/>
  </cols>
  <sheetData>
    <row r="1" spans="1:30" ht="18.75">
      <c r="A1" s="137" t="s">
        <v>309</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row>
    <row r="2" spans="1:30" ht="8.25" customHeight="1"/>
    <row r="3" spans="1:30">
      <c r="A3" s="138" t="s">
        <v>80</v>
      </c>
      <c r="B3" s="139"/>
      <c r="C3" s="139"/>
      <c r="D3" s="139"/>
      <c r="E3" s="139"/>
      <c r="F3" s="140"/>
      <c r="G3" s="147" t="s">
        <v>304</v>
      </c>
      <c r="H3" s="148"/>
      <c r="I3" s="148"/>
      <c r="J3" s="148"/>
      <c r="K3" s="148"/>
      <c r="L3" s="148"/>
      <c r="M3" s="148"/>
      <c r="N3" s="148"/>
      <c r="O3" s="148"/>
      <c r="P3" s="148"/>
      <c r="Q3" s="148"/>
      <c r="R3" s="148"/>
      <c r="S3" s="148"/>
      <c r="T3" s="148"/>
      <c r="U3" s="148"/>
      <c r="V3" s="148"/>
      <c r="W3" s="148"/>
      <c r="X3" s="148"/>
      <c r="Y3" s="148"/>
      <c r="Z3" s="148"/>
      <c r="AA3" s="148"/>
      <c r="AB3" s="148"/>
      <c r="AC3" s="148"/>
      <c r="AD3" s="148"/>
    </row>
    <row r="4" spans="1:30">
      <c r="A4" s="141"/>
      <c r="B4" s="142"/>
      <c r="C4" s="142"/>
      <c r="D4" s="142"/>
      <c r="E4" s="142"/>
      <c r="F4" s="143"/>
      <c r="G4" s="147"/>
      <c r="H4" s="148"/>
      <c r="I4" s="148"/>
      <c r="J4" s="148"/>
      <c r="K4" s="148"/>
      <c r="L4" s="148"/>
      <c r="M4" s="148"/>
      <c r="N4" s="148"/>
      <c r="O4" s="148"/>
      <c r="P4" s="148"/>
      <c r="Q4" s="148"/>
      <c r="R4" s="148"/>
      <c r="S4" s="148"/>
      <c r="T4" s="148"/>
      <c r="U4" s="148"/>
      <c r="V4" s="148"/>
      <c r="W4" s="148"/>
      <c r="X4" s="148"/>
      <c r="Y4" s="148"/>
      <c r="Z4" s="148"/>
      <c r="AA4" s="148"/>
      <c r="AB4" s="148"/>
      <c r="AC4" s="148"/>
      <c r="AD4" s="148"/>
    </row>
    <row r="5" spans="1:30">
      <c r="A5" s="144"/>
      <c r="B5" s="145"/>
      <c r="C5" s="145"/>
      <c r="D5" s="145"/>
      <c r="E5" s="145"/>
      <c r="F5" s="146"/>
      <c r="G5" s="147"/>
      <c r="H5" s="148"/>
      <c r="I5" s="148"/>
      <c r="J5" s="148"/>
      <c r="K5" s="148"/>
      <c r="L5" s="148"/>
      <c r="M5" s="148"/>
      <c r="N5" s="148"/>
      <c r="O5" s="148"/>
      <c r="P5" s="148"/>
      <c r="Q5" s="148"/>
      <c r="R5" s="148"/>
      <c r="S5" s="148"/>
      <c r="T5" s="148"/>
      <c r="U5" s="148"/>
      <c r="V5" s="148"/>
      <c r="W5" s="148"/>
      <c r="X5" s="148"/>
      <c r="Y5" s="148"/>
      <c r="Z5" s="148"/>
      <c r="AA5" s="148"/>
      <c r="AB5" s="148"/>
      <c r="AC5" s="148"/>
      <c r="AD5" s="148"/>
    </row>
    <row r="13" spans="1:30">
      <c r="B13" s="149" t="s">
        <v>288</v>
      </c>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row>
    <row r="14" spans="1:30">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row>
    <row r="15" spans="1:30">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row>
    <row r="16" spans="1:30">
      <c r="Y16" s="13"/>
    </row>
    <row r="17" spans="1:30" ht="13.5" customHeight="1">
      <c r="A17" s="107" t="s">
        <v>294</v>
      </c>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row>
    <row r="18" spans="1:30" ht="13.5" customHeight="1">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row>
    <row r="19" spans="1:30">
      <c r="X19" s="14"/>
      <c r="Y19" s="14"/>
      <c r="Z19" s="14"/>
      <c r="AA19" s="14"/>
      <c r="AB19" s="14"/>
      <c r="AC19" s="14"/>
    </row>
    <row r="21" spans="1:30">
      <c r="B21" s="110" t="s">
        <v>81</v>
      </c>
      <c r="C21" s="110"/>
      <c r="D21" s="110"/>
      <c r="E21" s="110"/>
      <c r="F21" s="110"/>
      <c r="G21" s="111" t="s">
        <v>82</v>
      </c>
      <c r="H21" s="112" t="s">
        <v>289</v>
      </c>
      <c r="I21" s="112"/>
      <c r="J21" s="112"/>
      <c r="K21" s="112"/>
      <c r="L21" s="112"/>
      <c r="M21" s="112"/>
      <c r="N21" s="112"/>
      <c r="O21" s="112"/>
      <c r="P21" s="112"/>
      <c r="Q21" s="112"/>
      <c r="R21" s="112"/>
      <c r="S21" s="112"/>
      <c r="T21" s="112"/>
      <c r="U21" s="112"/>
      <c r="V21" s="112"/>
      <c r="W21" s="112"/>
      <c r="X21" s="112"/>
      <c r="Y21" s="112"/>
      <c r="Z21" s="112"/>
      <c r="AA21" s="112"/>
      <c r="AB21" s="112"/>
      <c r="AC21" s="112"/>
    </row>
    <row r="22" spans="1:30">
      <c r="B22" s="110"/>
      <c r="C22" s="110"/>
      <c r="D22" s="110"/>
      <c r="E22" s="110"/>
      <c r="F22" s="110"/>
      <c r="G22" s="111"/>
      <c r="H22" s="112"/>
      <c r="I22" s="112"/>
      <c r="J22" s="112"/>
      <c r="K22" s="112"/>
      <c r="L22" s="112"/>
      <c r="M22" s="112"/>
      <c r="N22" s="112"/>
      <c r="O22" s="112"/>
      <c r="P22" s="112"/>
      <c r="Q22" s="112"/>
      <c r="R22" s="112"/>
      <c r="S22" s="112"/>
      <c r="T22" s="112"/>
      <c r="U22" s="112"/>
      <c r="V22" s="112"/>
      <c r="W22" s="112"/>
      <c r="X22" s="112"/>
      <c r="Y22" s="112"/>
      <c r="Z22" s="112"/>
      <c r="AA22" s="112"/>
      <c r="AB22" s="112"/>
      <c r="AC22" s="112"/>
    </row>
    <row r="23" spans="1:30">
      <c r="B23" s="110" t="s">
        <v>83</v>
      </c>
      <c r="C23" s="110"/>
      <c r="D23" s="110"/>
      <c r="E23" s="110"/>
      <c r="F23" s="110"/>
      <c r="G23" s="111" t="s">
        <v>82</v>
      </c>
      <c r="H23" s="112" t="s">
        <v>84</v>
      </c>
      <c r="I23" s="112"/>
      <c r="J23" s="112"/>
      <c r="K23" s="112"/>
      <c r="L23" s="112"/>
      <c r="M23" s="112"/>
      <c r="N23" s="112"/>
      <c r="O23" s="112"/>
      <c r="P23" s="112"/>
      <c r="Q23" s="112"/>
      <c r="R23" s="112"/>
      <c r="S23" s="112"/>
      <c r="T23" s="112"/>
      <c r="U23" s="112"/>
      <c r="V23" s="112"/>
      <c r="W23" s="112"/>
      <c r="X23" s="112"/>
      <c r="Y23" s="112"/>
      <c r="Z23" s="112"/>
      <c r="AA23" s="112"/>
      <c r="AB23" s="112"/>
      <c r="AC23" s="112"/>
    </row>
    <row r="24" spans="1:30">
      <c r="B24" s="110"/>
      <c r="C24" s="110"/>
      <c r="D24" s="110"/>
      <c r="E24" s="110"/>
      <c r="F24" s="110"/>
      <c r="G24" s="111"/>
      <c r="H24" s="112"/>
      <c r="I24" s="112"/>
      <c r="J24" s="112"/>
      <c r="K24" s="112"/>
      <c r="L24" s="112"/>
      <c r="M24" s="112"/>
      <c r="N24" s="112"/>
      <c r="O24" s="112"/>
      <c r="P24" s="112"/>
      <c r="Q24" s="112"/>
      <c r="R24" s="112"/>
      <c r="S24" s="112"/>
      <c r="T24" s="112"/>
      <c r="U24" s="112"/>
      <c r="V24" s="112"/>
      <c r="W24" s="112"/>
      <c r="X24" s="112"/>
      <c r="Y24" s="112"/>
      <c r="Z24" s="112"/>
      <c r="AA24" s="112"/>
      <c r="AB24" s="112"/>
      <c r="AC24" s="112"/>
    </row>
    <row r="25" spans="1:30" ht="14.25">
      <c r="B25" s="15"/>
      <c r="C25" s="15"/>
      <c r="D25" s="15"/>
      <c r="E25" s="15"/>
      <c r="F25" s="15"/>
      <c r="G25" s="16"/>
      <c r="H25" s="17"/>
      <c r="I25" s="17"/>
      <c r="J25" s="17"/>
      <c r="K25" s="112" t="s">
        <v>85</v>
      </c>
      <c r="L25" s="112"/>
      <c r="M25" s="112"/>
      <c r="N25" s="112"/>
      <c r="O25" s="112"/>
      <c r="P25" s="112"/>
      <c r="Q25" s="112"/>
      <c r="R25" s="112"/>
      <c r="S25" s="112"/>
      <c r="T25" s="112"/>
      <c r="U25" s="112"/>
      <c r="V25" s="112"/>
      <c r="W25" s="112"/>
      <c r="X25" s="112"/>
      <c r="Y25" s="112"/>
      <c r="Z25" s="112"/>
      <c r="AA25" s="112"/>
      <c r="AB25" s="112"/>
      <c r="AC25" s="112"/>
    </row>
    <row r="26" spans="1:30" ht="14.25">
      <c r="B26" s="15"/>
      <c r="C26" s="15"/>
      <c r="D26" s="15"/>
      <c r="E26" s="15"/>
      <c r="F26" s="15"/>
      <c r="G26" s="16"/>
      <c r="H26" s="17"/>
      <c r="I26" s="17"/>
      <c r="J26" s="17"/>
      <c r="K26" s="112"/>
      <c r="L26" s="112"/>
      <c r="M26" s="112"/>
      <c r="N26" s="112"/>
      <c r="O26" s="112"/>
      <c r="P26" s="112"/>
      <c r="Q26" s="112"/>
      <c r="R26" s="112"/>
      <c r="S26" s="112"/>
      <c r="T26" s="112"/>
      <c r="U26" s="112"/>
      <c r="V26" s="112"/>
      <c r="W26" s="112"/>
      <c r="X26" s="112"/>
      <c r="Y26" s="112"/>
      <c r="Z26" s="112"/>
      <c r="AA26" s="112"/>
      <c r="AB26" s="112"/>
      <c r="AC26" s="112"/>
    </row>
    <row r="27" spans="1:30" ht="14.25" customHeight="1">
      <c r="B27" s="108" t="s">
        <v>293</v>
      </c>
      <c r="C27" s="108"/>
      <c r="D27" s="108"/>
      <c r="E27" s="108"/>
      <c r="F27" s="108"/>
      <c r="G27" s="108" t="s">
        <v>82</v>
      </c>
      <c r="H27" s="115" t="s">
        <v>290</v>
      </c>
      <c r="I27" s="115"/>
      <c r="J27" s="115"/>
      <c r="K27" s="115"/>
      <c r="L27" s="115"/>
      <c r="M27" s="115"/>
      <c r="N27" s="115"/>
      <c r="O27" s="115"/>
      <c r="P27" s="115"/>
      <c r="Q27" s="115"/>
      <c r="R27" s="115"/>
      <c r="S27" s="115" t="s">
        <v>286</v>
      </c>
      <c r="T27" s="115"/>
      <c r="U27" s="115"/>
      <c r="V27" s="115"/>
      <c r="W27" s="108" t="s">
        <v>82</v>
      </c>
      <c r="X27" s="115" t="s">
        <v>291</v>
      </c>
      <c r="Y27" s="115"/>
      <c r="Z27" s="115"/>
      <c r="AA27" s="115"/>
      <c r="AB27" s="115"/>
      <c r="AC27" s="115"/>
      <c r="AD27" s="115"/>
    </row>
    <row r="28" spans="1:30" ht="14.25" customHeight="1">
      <c r="B28" s="108"/>
      <c r="C28" s="108"/>
      <c r="D28" s="108"/>
      <c r="E28" s="108"/>
      <c r="F28" s="108"/>
      <c r="G28" s="108"/>
      <c r="H28" s="115"/>
      <c r="I28" s="115"/>
      <c r="J28" s="115"/>
      <c r="K28" s="115"/>
      <c r="L28" s="115"/>
      <c r="M28" s="115"/>
      <c r="N28" s="115"/>
      <c r="O28" s="115"/>
      <c r="P28" s="115"/>
      <c r="Q28" s="115"/>
      <c r="R28" s="115"/>
      <c r="S28" s="115"/>
      <c r="T28" s="115"/>
      <c r="U28" s="115"/>
      <c r="V28" s="115"/>
      <c r="W28" s="108"/>
      <c r="X28" s="115"/>
      <c r="Y28" s="115"/>
      <c r="Z28" s="115"/>
      <c r="AA28" s="115"/>
      <c r="AB28" s="115"/>
      <c r="AC28" s="115"/>
      <c r="AD28" s="115"/>
    </row>
    <row r="29" spans="1:30">
      <c r="B29" s="110" t="s">
        <v>86</v>
      </c>
      <c r="C29" s="110"/>
      <c r="D29" s="110"/>
      <c r="E29" s="110"/>
      <c r="F29" s="110"/>
      <c r="G29" s="111" t="s">
        <v>82</v>
      </c>
      <c r="H29" s="114" t="s">
        <v>87</v>
      </c>
      <c r="I29" s="114"/>
      <c r="J29" s="114"/>
      <c r="K29" s="114"/>
      <c r="L29" s="114"/>
      <c r="M29" s="114"/>
      <c r="N29" s="114"/>
      <c r="O29" s="114"/>
      <c r="P29" s="114"/>
      <c r="Q29" s="114"/>
      <c r="R29" s="114"/>
      <c r="S29" s="114"/>
      <c r="T29" s="114"/>
      <c r="U29" s="114"/>
      <c r="V29" s="114"/>
      <c r="W29" s="114"/>
      <c r="X29" s="114"/>
      <c r="Y29" s="114"/>
      <c r="Z29" s="114"/>
      <c r="AA29" s="114"/>
      <c r="AB29" s="114"/>
      <c r="AC29" s="114"/>
    </row>
    <row r="30" spans="1:30">
      <c r="B30" s="110"/>
      <c r="C30" s="110"/>
      <c r="D30" s="110"/>
      <c r="E30" s="110"/>
      <c r="F30" s="110"/>
      <c r="G30" s="111"/>
      <c r="H30" s="114"/>
      <c r="I30" s="114"/>
      <c r="J30" s="114"/>
      <c r="K30" s="114"/>
      <c r="L30" s="114"/>
      <c r="M30" s="114"/>
      <c r="N30" s="114"/>
      <c r="O30" s="114"/>
      <c r="P30" s="114"/>
      <c r="Q30" s="114"/>
      <c r="R30" s="114"/>
      <c r="S30" s="114"/>
      <c r="T30" s="114"/>
      <c r="U30" s="114"/>
      <c r="V30" s="114"/>
      <c r="W30" s="114"/>
      <c r="X30" s="114"/>
      <c r="Y30" s="114"/>
      <c r="Z30" s="114"/>
      <c r="AA30" s="114"/>
      <c r="AB30" s="114"/>
      <c r="AC30" s="114"/>
    </row>
    <row r="31" spans="1:30" ht="14.25">
      <c r="B31" s="17"/>
      <c r="C31" s="17"/>
      <c r="D31" s="17"/>
      <c r="E31" s="17"/>
      <c r="F31" s="17"/>
      <c r="G31" s="17"/>
      <c r="H31" s="113" t="s">
        <v>88</v>
      </c>
      <c r="I31" s="113"/>
      <c r="J31" s="113"/>
      <c r="K31" s="113"/>
      <c r="L31" s="113"/>
      <c r="M31" s="113"/>
      <c r="N31" s="113"/>
      <c r="O31" s="113"/>
      <c r="P31" s="113"/>
      <c r="Q31" s="113"/>
      <c r="R31" s="113"/>
      <c r="S31" s="113"/>
      <c r="T31" s="113"/>
      <c r="U31" s="113"/>
      <c r="V31" s="113"/>
      <c r="W31" s="113"/>
      <c r="X31" s="113"/>
      <c r="Y31" s="113"/>
      <c r="Z31" s="113"/>
      <c r="AA31" s="113"/>
      <c r="AB31" s="113"/>
      <c r="AC31" s="113"/>
    </row>
    <row r="32" spans="1:30" ht="14.25">
      <c r="B32" s="17"/>
      <c r="C32" s="17"/>
      <c r="D32" s="17"/>
      <c r="E32" s="17"/>
      <c r="F32" s="17"/>
      <c r="G32" s="17"/>
      <c r="H32" s="113"/>
      <c r="I32" s="113"/>
      <c r="J32" s="113"/>
      <c r="K32" s="113"/>
      <c r="L32" s="113"/>
      <c r="M32" s="113"/>
      <c r="N32" s="113"/>
      <c r="O32" s="113"/>
      <c r="P32" s="113"/>
      <c r="Q32" s="113"/>
      <c r="R32" s="113"/>
      <c r="S32" s="113"/>
      <c r="T32" s="113"/>
      <c r="U32" s="113"/>
      <c r="V32" s="113"/>
      <c r="W32" s="113"/>
      <c r="X32" s="113"/>
      <c r="Y32" s="113"/>
      <c r="Z32" s="113"/>
      <c r="AA32" s="113"/>
      <c r="AB32" s="113"/>
      <c r="AC32" s="113"/>
    </row>
    <row r="33" spans="1:30">
      <c r="B33" s="110" t="s">
        <v>89</v>
      </c>
      <c r="C33" s="110"/>
      <c r="D33" s="110"/>
      <c r="E33" s="110"/>
      <c r="F33" s="110"/>
      <c r="G33" s="111" t="s">
        <v>82</v>
      </c>
      <c r="H33" s="114" t="s">
        <v>90</v>
      </c>
      <c r="I33" s="114"/>
      <c r="J33" s="114"/>
      <c r="K33" s="114"/>
      <c r="L33" s="114"/>
      <c r="M33" s="114"/>
      <c r="N33" s="114"/>
      <c r="O33" s="114"/>
      <c r="P33" s="114"/>
      <c r="Q33" s="114"/>
      <c r="R33" s="114"/>
      <c r="S33" s="114"/>
      <c r="T33" s="114"/>
      <c r="U33" s="114"/>
      <c r="V33" s="114"/>
      <c r="W33" s="114"/>
      <c r="X33" s="114"/>
      <c r="Y33" s="114"/>
      <c r="Z33" s="114"/>
      <c r="AA33" s="114"/>
      <c r="AB33" s="114"/>
      <c r="AC33" s="114"/>
    </row>
    <row r="34" spans="1:30">
      <c r="B34" s="110"/>
      <c r="C34" s="110"/>
      <c r="D34" s="110"/>
      <c r="E34" s="110"/>
      <c r="F34" s="110"/>
      <c r="G34" s="111"/>
      <c r="H34" s="114"/>
      <c r="I34" s="114"/>
      <c r="J34" s="114"/>
      <c r="K34" s="114"/>
      <c r="L34" s="114"/>
      <c r="M34" s="114"/>
      <c r="N34" s="114"/>
      <c r="O34" s="114"/>
      <c r="P34" s="114"/>
      <c r="Q34" s="114"/>
      <c r="R34" s="114"/>
      <c r="S34" s="114"/>
      <c r="T34" s="114"/>
      <c r="U34" s="114"/>
      <c r="V34" s="114"/>
      <c r="W34" s="114"/>
      <c r="X34" s="114"/>
      <c r="Y34" s="114"/>
      <c r="Z34" s="114"/>
      <c r="AA34" s="114"/>
      <c r="AB34" s="114"/>
      <c r="AC34" s="114"/>
    </row>
    <row r="35" spans="1:30" ht="14.25">
      <c r="B35" s="17"/>
      <c r="C35" s="17"/>
      <c r="D35" s="17"/>
      <c r="E35" s="17"/>
      <c r="F35" s="17"/>
      <c r="G35" s="17"/>
      <c r="H35" s="113" t="s">
        <v>91</v>
      </c>
      <c r="I35" s="113"/>
      <c r="J35" s="113"/>
      <c r="K35" s="113"/>
      <c r="L35" s="113"/>
      <c r="M35" s="113"/>
      <c r="N35" s="113"/>
      <c r="O35" s="113"/>
      <c r="P35" s="113"/>
      <c r="Q35" s="113"/>
      <c r="R35" s="113"/>
      <c r="S35" s="113"/>
      <c r="T35" s="113"/>
      <c r="U35" s="113"/>
      <c r="V35" s="113"/>
      <c r="W35" s="113"/>
      <c r="X35" s="113"/>
      <c r="Y35" s="113"/>
      <c r="Z35" s="113"/>
      <c r="AA35" s="113"/>
      <c r="AB35" s="113"/>
      <c r="AC35" s="113"/>
    </row>
    <row r="36" spans="1:30" ht="14.25">
      <c r="B36" s="17"/>
      <c r="C36" s="17"/>
      <c r="D36" s="17"/>
      <c r="E36" s="17"/>
      <c r="F36" s="17"/>
      <c r="G36" s="17"/>
      <c r="H36" s="113"/>
      <c r="I36" s="113"/>
      <c r="J36" s="113"/>
      <c r="K36" s="113"/>
      <c r="L36" s="113"/>
      <c r="M36" s="113"/>
      <c r="N36" s="113"/>
      <c r="O36" s="113"/>
      <c r="P36" s="113"/>
      <c r="Q36" s="113"/>
      <c r="R36" s="113"/>
      <c r="S36" s="113"/>
      <c r="T36" s="113"/>
      <c r="U36" s="113"/>
      <c r="V36" s="113"/>
      <c r="W36" s="113"/>
      <c r="X36" s="113"/>
      <c r="Y36" s="113"/>
      <c r="Z36" s="113"/>
      <c r="AA36" s="113"/>
      <c r="AB36" s="113"/>
      <c r="AC36" s="113"/>
    </row>
    <row r="37" spans="1:30">
      <c r="B37" s="110" t="s">
        <v>92</v>
      </c>
      <c r="C37" s="110"/>
      <c r="D37" s="110"/>
      <c r="E37" s="110"/>
      <c r="F37" s="110"/>
      <c r="G37" s="111" t="s">
        <v>82</v>
      </c>
      <c r="H37" s="111" t="s">
        <v>93</v>
      </c>
      <c r="I37" s="112" t="s">
        <v>94</v>
      </c>
      <c r="J37" s="112"/>
      <c r="K37" s="112"/>
      <c r="L37" s="112"/>
      <c r="M37" s="112"/>
      <c r="N37" s="112"/>
      <c r="O37" s="112"/>
      <c r="P37" s="112"/>
      <c r="Q37" s="112"/>
      <c r="R37" s="112"/>
      <c r="S37" s="112"/>
      <c r="T37" s="112"/>
      <c r="U37" s="112"/>
      <c r="V37" s="112"/>
      <c r="W37" s="112"/>
      <c r="X37" s="112"/>
      <c r="Y37" s="112"/>
      <c r="Z37" s="112"/>
      <c r="AA37" s="112"/>
      <c r="AB37" s="112"/>
      <c r="AC37" s="112"/>
    </row>
    <row r="38" spans="1:30">
      <c r="B38" s="110"/>
      <c r="C38" s="110"/>
      <c r="D38" s="110"/>
      <c r="E38" s="110"/>
      <c r="F38" s="110"/>
      <c r="G38" s="111"/>
      <c r="H38" s="111"/>
      <c r="I38" s="112"/>
      <c r="J38" s="112"/>
      <c r="K38" s="112"/>
      <c r="L38" s="112"/>
      <c r="M38" s="112"/>
      <c r="N38" s="112"/>
      <c r="O38" s="112"/>
      <c r="P38" s="112"/>
      <c r="Q38" s="112"/>
      <c r="R38" s="112"/>
      <c r="S38" s="112"/>
      <c r="T38" s="112"/>
      <c r="U38" s="112"/>
      <c r="V38" s="112"/>
      <c r="W38" s="112"/>
      <c r="X38" s="112"/>
      <c r="Y38" s="112"/>
      <c r="Z38" s="112"/>
      <c r="AA38" s="112"/>
      <c r="AB38" s="112"/>
      <c r="AC38" s="112"/>
    </row>
    <row r="39" spans="1:30" ht="14.25">
      <c r="B39" s="15"/>
      <c r="C39" s="15"/>
      <c r="D39" s="15"/>
      <c r="E39" s="15"/>
      <c r="F39" s="15"/>
      <c r="G39" s="16"/>
      <c r="H39" s="111" t="s">
        <v>93</v>
      </c>
      <c r="I39" s="112" t="s">
        <v>95</v>
      </c>
      <c r="J39" s="112"/>
      <c r="K39" s="112"/>
      <c r="L39" s="112"/>
      <c r="M39" s="112"/>
      <c r="N39" s="112"/>
      <c r="O39" s="112"/>
      <c r="P39" s="112"/>
      <c r="Q39" s="112"/>
      <c r="R39" s="112"/>
      <c r="S39" s="112"/>
      <c r="T39" s="112"/>
      <c r="U39" s="112"/>
      <c r="V39" s="112"/>
      <c r="W39" s="112"/>
      <c r="X39" s="112"/>
      <c r="Y39" s="112"/>
      <c r="Z39" s="112"/>
      <c r="AA39" s="112"/>
      <c r="AB39" s="112"/>
      <c r="AC39" s="112"/>
    </row>
    <row r="40" spans="1:30" ht="14.25">
      <c r="B40" s="15"/>
      <c r="C40" s="15"/>
      <c r="D40" s="15"/>
      <c r="E40" s="15"/>
      <c r="F40" s="15"/>
      <c r="G40" s="16"/>
      <c r="H40" s="111"/>
      <c r="I40" s="112"/>
      <c r="J40" s="112"/>
      <c r="K40" s="112"/>
      <c r="L40" s="112"/>
      <c r="M40" s="112"/>
      <c r="N40" s="112"/>
      <c r="O40" s="112"/>
      <c r="P40" s="112"/>
      <c r="Q40" s="112"/>
      <c r="R40" s="112"/>
      <c r="S40" s="112"/>
      <c r="T40" s="112"/>
      <c r="U40" s="112"/>
      <c r="V40" s="112"/>
      <c r="W40" s="112"/>
      <c r="X40" s="112"/>
      <c r="Y40" s="112"/>
      <c r="Z40" s="112"/>
      <c r="AA40" s="112"/>
      <c r="AB40" s="112"/>
      <c r="AC40" s="112"/>
    </row>
    <row r="41" spans="1:30" ht="14.25">
      <c r="B41" s="15"/>
      <c r="C41" s="15"/>
      <c r="D41" s="15"/>
      <c r="E41" s="15"/>
      <c r="F41" s="15"/>
      <c r="G41" s="16"/>
      <c r="H41" s="18"/>
      <c r="I41" s="118" t="s">
        <v>96</v>
      </c>
      <c r="J41" s="118"/>
      <c r="K41" s="118"/>
      <c r="L41" s="118"/>
      <c r="M41" s="118"/>
      <c r="N41" s="118"/>
      <c r="O41" s="118"/>
      <c r="P41" s="118"/>
      <c r="Q41" s="118"/>
      <c r="R41" s="118"/>
      <c r="S41" s="118"/>
      <c r="T41" s="118"/>
      <c r="U41" s="118"/>
      <c r="V41" s="118"/>
      <c r="W41" s="118"/>
      <c r="X41" s="118"/>
      <c r="Y41" s="118"/>
      <c r="Z41" s="118"/>
      <c r="AA41" s="118"/>
      <c r="AB41" s="118"/>
      <c r="AC41" s="118"/>
    </row>
    <row r="42" spans="1:30" ht="14.25">
      <c r="B42" s="15"/>
      <c r="C42" s="15"/>
      <c r="D42" s="15"/>
      <c r="E42" s="15"/>
      <c r="F42" s="15"/>
      <c r="G42" s="16"/>
      <c r="H42" s="18"/>
      <c r="I42" s="118"/>
      <c r="J42" s="118"/>
      <c r="K42" s="118"/>
      <c r="L42" s="118"/>
      <c r="M42" s="118"/>
      <c r="N42" s="118"/>
      <c r="O42" s="118"/>
      <c r="P42" s="118"/>
      <c r="Q42" s="118"/>
      <c r="R42" s="118"/>
      <c r="S42" s="118"/>
      <c r="T42" s="118"/>
      <c r="U42" s="118"/>
      <c r="V42" s="118"/>
      <c r="W42" s="118"/>
      <c r="X42" s="118"/>
      <c r="Y42" s="118"/>
      <c r="Z42" s="118"/>
      <c r="AA42" s="118"/>
      <c r="AB42" s="118"/>
      <c r="AC42" s="118"/>
    </row>
    <row r="43" spans="1:30" ht="15" thickBot="1">
      <c r="B43" s="15"/>
      <c r="C43" s="15"/>
      <c r="D43" s="15"/>
      <c r="E43" s="15"/>
      <c r="F43" s="15"/>
      <c r="G43" s="16"/>
      <c r="H43" s="18"/>
      <c r="I43" s="18"/>
      <c r="J43" s="18"/>
      <c r="K43" s="18"/>
      <c r="L43" s="18"/>
      <c r="M43" s="18"/>
      <c r="N43" s="18"/>
      <c r="O43" s="18"/>
      <c r="P43" s="18"/>
      <c r="Q43" s="18"/>
      <c r="R43" s="18"/>
      <c r="S43" s="18"/>
      <c r="T43" s="18"/>
      <c r="U43" s="18"/>
      <c r="V43" s="18"/>
      <c r="W43" s="18"/>
      <c r="X43" s="18"/>
      <c r="Y43" s="18"/>
      <c r="Z43" s="18"/>
      <c r="AA43" s="18"/>
      <c r="AB43" s="18"/>
      <c r="AC43" s="18"/>
    </row>
    <row r="44" spans="1:30" ht="14.25" thickTop="1">
      <c r="A44" s="19"/>
      <c r="B44" s="119" t="s">
        <v>296</v>
      </c>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1"/>
      <c r="AD44" s="19"/>
    </row>
    <row r="45" spans="1:30">
      <c r="A45" s="19"/>
      <c r="B45" s="122"/>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4"/>
      <c r="AD45" s="19"/>
    </row>
    <row r="46" spans="1:30" ht="14.25" thickBot="1">
      <c r="A46" s="19"/>
      <c r="B46" s="125"/>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7"/>
      <c r="AD46" s="19"/>
    </row>
    <row r="47" spans="1:30" ht="19.5" thickTop="1">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row>
    <row r="48" spans="1:30" ht="19.5" thickBot="1">
      <c r="A48" s="43"/>
      <c r="B48" s="109" t="s">
        <v>292</v>
      </c>
      <c r="C48" s="109"/>
      <c r="D48" s="109"/>
      <c r="E48" s="109"/>
      <c r="F48" s="109"/>
      <c r="G48" s="109"/>
      <c r="H48" s="109"/>
      <c r="I48" s="109"/>
      <c r="J48" s="109"/>
      <c r="K48" s="109"/>
      <c r="L48" s="109"/>
      <c r="M48" s="109"/>
      <c r="N48" s="109"/>
      <c r="O48" s="109"/>
      <c r="P48" s="109" t="s">
        <v>287</v>
      </c>
      <c r="Q48" s="109"/>
      <c r="R48" s="109"/>
      <c r="S48" s="109"/>
      <c r="T48" s="109"/>
      <c r="U48" s="109"/>
      <c r="V48" s="109"/>
      <c r="W48" s="109"/>
      <c r="X48" s="109"/>
      <c r="Y48" s="109"/>
      <c r="Z48" s="109"/>
      <c r="AA48" s="109"/>
      <c r="AB48" s="109"/>
      <c r="AC48" s="109"/>
      <c r="AD48" s="43"/>
    </row>
    <row r="49" spans="1:30" ht="14.25" thickTop="1">
      <c r="A49" s="19"/>
      <c r="B49" s="128" t="s">
        <v>295</v>
      </c>
      <c r="C49" s="129"/>
      <c r="D49" s="129"/>
      <c r="E49" s="129"/>
      <c r="F49" s="129"/>
      <c r="G49" s="129"/>
      <c r="H49" s="129"/>
      <c r="I49" s="129"/>
      <c r="J49" s="129"/>
      <c r="K49" s="129"/>
      <c r="L49" s="129"/>
      <c r="M49" s="129"/>
      <c r="N49" s="129"/>
      <c r="O49" s="130"/>
      <c r="P49" s="128" t="s">
        <v>298</v>
      </c>
      <c r="Q49" s="129"/>
      <c r="R49" s="129"/>
      <c r="S49" s="129"/>
      <c r="T49" s="129"/>
      <c r="U49" s="129"/>
      <c r="V49" s="129"/>
      <c r="W49" s="129"/>
      <c r="X49" s="129"/>
      <c r="Y49" s="129"/>
      <c r="Z49" s="129"/>
      <c r="AA49" s="129"/>
      <c r="AB49" s="129"/>
      <c r="AC49" s="130"/>
      <c r="AD49" s="19"/>
    </row>
    <row r="50" spans="1:30">
      <c r="A50" s="19"/>
      <c r="B50" s="131"/>
      <c r="C50" s="132"/>
      <c r="D50" s="132"/>
      <c r="E50" s="132"/>
      <c r="F50" s="132"/>
      <c r="G50" s="132"/>
      <c r="H50" s="132"/>
      <c r="I50" s="132"/>
      <c r="J50" s="132"/>
      <c r="K50" s="132"/>
      <c r="L50" s="132"/>
      <c r="M50" s="132"/>
      <c r="N50" s="132"/>
      <c r="O50" s="133"/>
      <c r="P50" s="131"/>
      <c r="Q50" s="132"/>
      <c r="R50" s="132"/>
      <c r="S50" s="132"/>
      <c r="T50" s="132"/>
      <c r="U50" s="132"/>
      <c r="V50" s="132"/>
      <c r="W50" s="132"/>
      <c r="X50" s="132"/>
      <c r="Y50" s="132"/>
      <c r="Z50" s="132"/>
      <c r="AA50" s="132"/>
      <c r="AB50" s="132"/>
      <c r="AC50" s="133"/>
      <c r="AD50" s="19"/>
    </row>
    <row r="51" spans="1:30">
      <c r="A51" s="19"/>
      <c r="B51" s="131"/>
      <c r="C51" s="132"/>
      <c r="D51" s="132"/>
      <c r="E51" s="132"/>
      <c r="F51" s="132"/>
      <c r="G51" s="132"/>
      <c r="H51" s="132"/>
      <c r="I51" s="132"/>
      <c r="J51" s="132"/>
      <c r="K51" s="132"/>
      <c r="L51" s="132"/>
      <c r="M51" s="132"/>
      <c r="N51" s="132"/>
      <c r="O51" s="133"/>
      <c r="P51" s="131"/>
      <c r="Q51" s="132"/>
      <c r="R51" s="132"/>
      <c r="S51" s="132"/>
      <c r="T51" s="132"/>
      <c r="U51" s="132"/>
      <c r="V51" s="132"/>
      <c r="W51" s="132"/>
      <c r="X51" s="132"/>
      <c r="Y51" s="132"/>
      <c r="Z51" s="132"/>
      <c r="AA51" s="132"/>
      <c r="AB51" s="132"/>
      <c r="AC51" s="133"/>
      <c r="AD51" s="19"/>
    </row>
    <row r="52" spans="1:30">
      <c r="A52" s="19"/>
      <c r="B52" s="131"/>
      <c r="C52" s="132"/>
      <c r="D52" s="132"/>
      <c r="E52" s="132"/>
      <c r="F52" s="132"/>
      <c r="G52" s="132"/>
      <c r="H52" s="132"/>
      <c r="I52" s="132"/>
      <c r="J52" s="132"/>
      <c r="K52" s="132"/>
      <c r="L52" s="132"/>
      <c r="M52" s="132"/>
      <c r="N52" s="132"/>
      <c r="O52" s="133"/>
      <c r="P52" s="131"/>
      <c r="Q52" s="132"/>
      <c r="R52" s="132"/>
      <c r="S52" s="132"/>
      <c r="T52" s="132"/>
      <c r="U52" s="132"/>
      <c r="V52" s="132"/>
      <c r="W52" s="132"/>
      <c r="X52" s="132"/>
      <c r="Y52" s="132"/>
      <c r="Z52" s="132"/>
      <c r="AA52" s="132"/>
      <c r="AB52" s="132"/>
      <c r="AC52" s="133"/>
      <c r="AD52" s="19"/>
    </row>
    <row r="53" spans="1:30">
      <c r="A53" s="19"/>
      <c r="B53" s="131"/>
      <c r="C53" s="132"/>
      <c r="D53" s="132"/>
      <c r="E53" s="132"/>
      <c r="F53" s="132"/>
      <c r="G53" s="132"/>
      <c r="H53" s="132"/>
      <c r="I53" s="132"/>
      <c r="J53" s="132"/>
      <c r="K53" s="132"/>
      <c r="L53" s="132"/>
      <c r="M53" s="132"/>
      <c r="N53" s="132"/>
      <c r="O53" s="133"/>
      <c r="P53" s="131"/>
      <c r="Q53" s="132"/>
      <c r="R53" s="132"/>
      <c r="S53" s="132"/>
      <c r="T53" s="132"/>
      <c r="U53" s="132"/>
      <c r="V53" s="132"/>
      <c r="W53" s="132"/>
      <c r="X53" s="132"/>
      <c r="Y53" s="132"/>
      <c r="Z53" s="132"/>
      <c r="AA53" s="132"/>
      <c r="AB53" s="132"/>
      <c r="AC53" s="133"/>
      <c r="AD53" s="19"/>
    </row>
    <row r="54" spans="1:30">
      <c r="A54" s="19"/>
      <c r="B54" s="131"/>
      <c r="C54" s="132"/>
      <c r="D54" s="132"/>
      <c r="E54" s="132"/>
      <c r="F54" s="132"/>
      <c r="G54" s="132"/>
      <c r="H54" s="132"/>
      <c r="I54" s="132"/>
      <c r="J54" s="132"/>
      <c r="K54" s="132"/>
      <c r="L54" s="132"/>
      <c r="M54" s="132"/>
      <c r="N54" s="132"/>
      <c r="O54" s="133"/>
      <c r="P54" s="131"/>
      <c r="Q54" s="132"/>
      <c r="R54" s="132"/>
      <c r="S54" s="132"/>
      <c r="T54" s="132"/>
      <c r="U54" s="132"/>
      <c r="V54" s="132"/>
      <c r="W54" s="132"/>
      <c r="X54" s="132"/>
      <c r="Y54" s="132"/>
      <c r="Z54" s="132"/>
      <c r="AA54" s="132"/>
      <c r="AB54" s="132"/>
      <c r="AC54" s="133"/>
      <c r="AD54" s="19"/>
    </row>
    <row r="55" spans="1:30">
      <c r="A55" s="19"/>
      <c r="B55" s="131"/>
      <c r="C55" s="132"/>
      <c r="D55" s="132"/>
      <c r="E55" s="132"/>
      <c r="F55" s="132"/>
      <c r="G55" s="132"/>
      <c r="H55" s="132"/>
      <c r="I55" s="132"/>
      <c r="J55" s="132"/>
      <c r="K55" s="132"/>
      <c r="L55" s="132"/>
      <c r="M55" s="132"/>
      <c r="N55" s="132"/>
      <c r="O55" s="133"/>
      <c r="P55" s="131"/>
      <c r="Q55" s="132"/>
      <c r="R55" s="132"/>
      <c r="S55" s="132"/>
      <c r="T55" s="132"/>
      <c r="U55" s="132"/>
      <c r="V55" s="132"/>
      <c r="W55" s="132"/>
      <c r="X55" s="132"/>
      <c r="Y55" s="132"/>
      <c r="Z55" s="132"/>
      <c r="AA55" s="132"/>
      <c r="AB55" s="132"/>
      <c r="AC55" s="133"/>
      <c r="AD55" s="19"/>
    </row>
    <row r="56" spans="1:30">
      <c r="A56" s="19"/>
      <c r="B56" s="131"/>
      <c r="C56" s="132"/>
      <c r="D56" s="132"/>
      <c r="E56" s="132"/>
      <c r="F56" s="132"/>
      <c r="G56" s="132"/>
      <c r="H56" s="132"/>
      <c r="I56" s="132"/>
      <c r="J56" s="132"/>
      <c r="K56" s="132"/>
      <c r="L56" s="132"/>
      <c r="M56" s="132"/>
      <c r="N56" s="132"/>
      <c r="O56" s="133"/>
      <c r="P56" s="131"/>
      <c r="Q56" s="132"/>
      <c r="R56" s="132"/>
      <c r="S56" s="132"/>
      <c r="T56" s="132"/>
      <c r="U56" s="132"/>
      <c r="V56" s="132"/>
      <c r="W56" s="132"/>
      <c r="X56" s="132"/>
      <c r="Y56" s="132"/>
      <c r="Z56" s="132"/>
      <c r="AA56" s="132"/>
      <c r="AB56" s="132"/>
      <c r="AC56" s="133"/>
      <c r="AD56" s="19"/>
    </row>
    <row r="57" spans="1:30">
      <c r="A57" s="19"/>
      <c r="B57" s="131"/>
      <c r="C57" s="132"/>
      <c r="D57" s="132"/>
      <c r="E57" s="132"/>
      <c r="F57" s="132"/>
      <c r="G57" s="132"/>
      <c r="H57" s="132"/>
      <c r="I57" s="132"/>
      <c r="J57" s="132"/>
      <c r="K57" s="132"/>
      <c r="L57" s="132"/>
      <c r="M57" s="132"/>
      <c r="N57" s="132"/>
      <c r="O57" s="133"/>
      <c r="P57" s="131"/>
      <c r="Q57" s="132"/>
      <c r="R57" s="132"/>
      <c r="S57" s="132"/>
      <c r="T57" s="132"/>
      <c r="U57" s="132"/>
      <c r="V57" s="132"/>
      <c r="W57" s="132"/>
      <c r="X57" s="132"/>
      <c r="Y57" s="132"/>
      <c r="Z57" s="132"/>
      <c r="AA57" s="132"/>
      <c r="AB57" s="132"/>
      <c r="AC57" s="133"/>
      <c r="AD57" s="19"/>
    </row>
    <row r="58" spans="1:30">
      <c r="A58" s="19"/>
      <c r="B58" s="131"/>
      <c r="C58" s="132"/>
      <c r="D58" s="132"/>
      <c r="E58" s="132"/>
      <c r="F58" s="132"/>
      <c r="G58" s="132"/>
      <c r="H58" s="132"/>
      <c r="I58" s="132"/>
      <c r="J58" s="132"/>
      <c r="K58" s="132"/>
      <c r="L58" s="132"/>
      <c r="M58" s="132"/>
      <c r="N58" s="132"/>
      <c r="O58" s="133"/>
      <c r="P58" s="131"/>
      <c r="Q58" s="132"/>
      <c r="R58" s="132"/>
      <c r="S58" s="132"/>
      <c r="T58" s="132"/>
      <c r="U58" s="132"/>
      <c r="V58" s="132"/>
      <c r="W58" s="132"/>
      <c r="X58" s="132"/>
      <c r="Y58" s="132"/>
      <c r="Z58" s="132"/>
      <c r="AA58" s="132"/>
      <c r="AB58" s="132"/>
      <c r="AC58" s="133"/>
      <c r="AD58" s="19"/>
    </row>
    <row r="59" spans="1:30" ht="14.25" thickBot="1">
      <c r="A59" s="19"/>
      <c r="B59" s="134"/>
      <c r="C59" s="135"/>
      <c r="D59" s="135"/>
      <c r="E59" s="135"/>
      <c r="F59" s="135"/>
      <c r="G59" s="135"/>
      <c r="H59" s="135"/>
      <c r="I59" s="135"/>
      <c r="J59" s="135"/>
      <c r="K59" s="135"/>
      <c r="L59" s="135"/>
      <c r="M59" s="135"/>
      <c r="N59" s="135"/>
      <c r="O59" s="136"/>
      <c r="P59" s="134"/>
      <c r="Q59" s="135"/>
      <c r="R59" s="135"/>
      <c r="S59" s="135"/>
      <c r="T59" s="135"/>
      <c r="U59" s="135"/>
      <c r="V59" s="135"/>
      <c r="W59" s="135"/>
      <c r="X59" s="135"/>
      <c r="Y59" s="135"/>
      <c r="Z59" s="135"/>
      <c r="AA59" s="135"/>
      <c r="AB59" s="135"/>
      <c r="AC59" s="136"/>
      <c r="AD59" s="19"/>
    </row>
    <row r="60" spans="1:30" ht="18" thickTop="1">
      <c r="B60" s="20"/>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row>
    <row r="61" spans="1:30" ht="15">
      <c r="B61" s="117" t="s">
        <v>97</v>
      </c>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22"/>
    </row>
    <row r="62" spans="1:30" ht="15">
      <c r="B62" s="116" t="s">
        <v>98</v>
      </c>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22"/>
    </row>
  </sheetData>
  <mergeCells count="40">
    <mergeCell ref="S27:V28"/>
    <mergeCell ref="X27:AD28"/>
    <mergeCell ref="A1:AD1"/>
    <mergeCell ref="H35:AC36"/>
    <mergeCell ref="A3:F5"/>
    <mergeCell ref="G3:AD5"/>
    <mergeCell ref="B13:AC15"/>
    <mergeCell ref="B21:F22"/>
    <mergeCell ref="G21:G22"/>
    <mergeCell ref="H21:AC22"/>
    <mergeCell ref="B23:F24"/>
    <mergeCell ref="G23:G24"/>
    <mergeCell ref="H23:AC24"/>
    <mergeCell ref="K25:AC26"/>
    <mergeCell ref="B29:F30"/>
    <mergeCell ref="G29:G30"/>
    <mergeCell ref="B62:AC62"/>
    <mergeCell ref="B61:AC61"/>
    <mergeCell ref="H39:H40"/>
    <mergeCell ref="I39:AC40"/>
    <mergeCell ref="I41:AC42"/>
    <mergeCell ref="B44:AC46"/>
    <mergeCell ref="B49:O59"/>
    <mergeCell ref="P49:AC59"/>
    <mergeCell ref="A17:AD18"/>
    <mergeCell ref="W27:W28"/>
    <mergeCell ref="P48:AC48"/>
    <mergeCell ref="B48:O48"/>
    <mergeCell ref="B27:F28"/>
    <mergeCell ref="G27:G28"/>
    <mergeCell ref="B37:F38"/>
    <mergeCell ref="G37:G38"/>
    <mergeCell ref="H37:H38"/>
    <mergeCell ref="I37:AC38"/>
    <mergeCell ref="H31:AC32"/>
    <mergeCell ref="B33:F34"/>
    <mergeCell ref="G33:G34"/>
    <mergeCell ref="H29:AC30"/>
    <mergeCell ref="H27:R28"/>
    <mergeCell ref="H33:AC34"/>
  </mergeCells>
  <phoneticPr fontId="2"/>
  <printOptions horizontalCentered="1"/>
  <pageMargins left="0.70866141732283472" right="0.70866141732283472" top="0.55118110236220474" bottom="0.55118110236220474"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60"/>
  <sheetViews>
    <sheetView view="pageBreakPreview" zoomScaleNormal="100" zoomScaleSheetLayoutView="100" workbookViewId="0">
      <selection activeCell="F12" sqref="F12:AK12"/>
    </sheetView>
  </sheetViews>
  <sheetFormatPr defaultColWidth="2.875" defaultRowHeight="18" customHeight="1"/>
  <cols>
    <col min="1" max="37" width="3.625" style="24" customWidth="1"/>
    <col min="38" max="38" width="22.25" style="24" hidden="1" customWidth="1"/>
    <col min="39" max="16384" width="2.875" style="24"/>
  </cols>
  <sheetData>
    <row r="1" spans="1:38" ht="17.25">
      <c r="A1" s="23"/>
      <c r="B1" s="23"/>
      <c r="C1" s="23"/>
      <c r="D1" s="23"/>
      <c r="E1" s="23"/>
      <c r="F1" s="23"/>
      <c r="G1" s="23"/>
      <c r="H1" s="23"/>
      <c r="I1" s="23"/>
      <c r="J1" s="23"/>
      <c r="K1" s="23"/>
      <c r="L1" s="23"/>
      <c r="M1" s="23"/>
      <c r="N1" s="23"/>
      <c r="O1" s="23"/>
      <c r="P1" s="23"/>
      <c r="Q1" s="23"/>
      <c r="R1" s="23"/>
      <c r="S1" s="23"/>
      <c r="T1" s="23"/>
      <c r="U1" s="23"/>
      <c r="V1" s="23"/>
      <c r="W1" s="23"/>
      <c r="X1" s="23"/>
      <c r="Y1" s="23"/>
      <c r="Z1" s="23"/>
      <c r="AB1" s="25"/>
      <c r="AI1" s="26"/>
      <c r="AJ1" s="27"/>
      <c r="AK1" s="28"/>
      <c r="AL1" s="29" t="s">
        <v>105</v>
      </c>
    </row>
    <row r="2" spans="1:38" ht="20.100000000000001" customHeight="1">
      <c r="A2" s="376" t="s">
        <v>99</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29" t="s">
        <v>106</v>
      </c>
    </row>
    <row r="3" spans="1:38" ht="15" customHeight="1" thickBot="1">
      <c r="A3" s="46"/>
      <c r="B3" s="46"/>
      <c r="C3" s="46"/>
      <c r="D3" s="46"/>
      <c r="E3" s="46"/>
      <c r="F3" s="44"/>
      <c r="G3" s="44"/>
      <c r="H3" s="44"/>
      <c r="I3" s="44"/>
      <c r="J3" s="44"/>
      <c r="K3" s="44"/>
      <c r="L3" s="44"/>
      <c r="M3" s="44"/>
      <c r="N3" s="44"/>
      <c r="O3" s="44"/>
      <c r="P3" s="44"/>
      <c r="Q3" s="44"/>
      <c r="R3" s="44"/>
      <c r="S3" s="44"/>
      <c r="T3" s="44"/>
      <c r="U3" s="44"/>
      <c r="V3" s="44"/>
      <c r="W3" s="44"/>
      <c r="X3" s="44"/>
      <c r="Y3" s="44"/>
      <c r="Z3" s="44"/>
      <c r="AA3" s="44"/>
      <c r="AB3" s="44"/>
      <c r="AC3" s="45"/>
      <c r="AD3" s="45"/>
      <c r="AE3" s="45"/>
      <c r="AF3" s="45"/>
      <c r="AG3" s="45"/>
      <c r="AH3" s="45"/>
      <c r="AI3" s="45"/>
      <c r="AJ3" s="45"/>
      <c r="AK3" s="45"/>
      <c r="AL3" s="29" t="s">
        <v>107</v>
      </c>
    </row>
    <row r="4" spans="1:38" ht="15" customHeight="1">
      <c r="A4" s="377" t="s">
        <v>108</v>
      </c>
      <c r="B4" s="345"/>
      <c r="C4" s="345"/>
      <c r="D4" s="345"/>
      <c r="E4" s="378"/>
      <c r="F4" s="32" t="str">
        <f>IF([2]様式1!E20="○","✔","")</f>
        <v>✔</v>
      </c>
      <c r="G4" s="380" t="s">
        <v>0</v>
      </c>
      <c r="H4" s="381"/>
      <c r="I4" s="381"/>
      <c r="J4" s="381"/>
      <c r="K4" s="47" t="s">
        <v>163</v>
      </c>
      <c r="L4" s="382"/>
      <c r="M4" s="382"/>
      <c r="N4" s="382"/>
      <c r="O4" s="382"/>
      <c r="P4" s="382"/>
      <c r="Q4" s="382"/>
      <c r="R4" s="382"/>
      <c r="S4" s="382"/>
      <c r="T4" s="382"/>
      <c r="U4" s="48" t="s">
        <v>164</v>
      </c>
      <c r="V4" s="49"/>
      <c r="W4" s="50"/>
      <c r="X4" s="50"/>
      <c r="Y4" s="339" t="s">
        <v>100</v>
      </c>
      <c r="Z4" s="340"/>
      <c r="AA4" s="340"/>
      <c r="AB4" s="340"/>
      <c r="AC4" s="340"/>
      <c r="AD4" s="340"/>
      <c r="AE4" s="340"/>
      <c r="AF4" s="340"/>
      <c r="AG4" s="340"/>
      <c r="AH4" s="340"/>
      <c r="AI4" s="340"/>
      <c r="AJ4" s="340"/>
      <c r="AK4" s="367"/>
      <c r="AL4" s="29" t="s">
        <v>112</v>
      </c>
    </row>
    <row r="5" spans="1:38" ht="15" customHeight="1" thickBot="1">
      <c r="A5" s="379"/>
      <c r="B5" s="197"/>
      <c r="C5" s="197"/>
      <c r="D5" s="197"/>
      <c r="E5" s="352"/>
      <c r="F5" s="34" t="str">
        <f>IF([2]様式1!E21="○","✔","")</f>
        <v/>
      </c>
      <c r="G5" s="386" t="s">
        <v>165</v>
      </c>
      <c r="H5" s="387"/>
      <c r="I5" s="387"/>
      <c r="J5" s="387"/>
      <c r="K5" s="51" t="s">
        <v>163</v>
      </c>
      <c r="L5" s="388"/>
      <c r="M5" s="388"/>
      <c r="N5" s="388"/>
      <c r="O5" s="388"/>
      <c r="P5" s="388"/>
      <c r="Q5" s="388"/>
      <c r="R5" s="388"/>
      <c r="S5" s="388"/>
      <c r="T5" s="388"/>
      <c r="U5" s="52" t="s">
        <v>164</v>
      </c>
      <c r="V5" s="52"/>
      <c r="W5" s="52"/>
      <c r="X5" s="52"/>
      <c r="Y5" s="383"/>
      <c r="Z5" s="384"/>
      <c r="AA5" s="384"/>
      <c r="AB5" s="384"/>
      <c r="AC5" s="384"/>
      <c r="AD5" s="384"/>
      <c r="AE5" s="384"/>
      <c r="AF5" s="384"/>
      <c r="AG5" s="384"/>
      <c r="AH5" s="384"/>
      <c r="AI5" s="384"/>
      <c r="AJ5" s="384"/>
      <c r="AK5" s="385"/>
      <c r="AL5" s="29" t="s">
        <v>114</v>
      </c>
    </row>
    <row r="6" spans="1:38" ht="24" customHeight="1" thickBot="1">
      <c r="A6" s="42"/>
      <c r="B6" s="389" t="s">
        <v>310</v>
      </c>
      <c r="C6" s="390"/>
      <c r="D6" s="390"/>
      <c r="E6" s="390"/>
      <c r="F6" s="391"/>
      <c r="G6" s="36"/>
      <c r="H6" s="389" t="s">
        <v>311</v>
      </c>
      <c r="I6" s="390"/>
      <c r="J6" s="390"/>
      <c r="K6" s="390"/>
      <c r="L6" s="391"/>
      <c r="M6" s="36"/>
      <c r="N6" s="392" t="s">
        <v>115</v>
      </c>
      <c r="O6" s="393"/>
      <c r="P6" s="393"/>
      <c r="Q6" s="393"/>
      <c r="R6" s="394"/>
      <c r="S6" s="36"/>
      <c r="T6" s="392" t="s">
        <v>116</v>
      </c>
      <c r="U6" s="393"/>
      <c r="V6" s="393"/>
      <c r="W6" s="393"/>
      <c r="X6" s="395"/>
      <c r="Y6" s="322"/>
      <c r="Z6" s="340"/>
      <c r="AA6" s="340"/>
      <c r="AB6" s="340"/>
      <c r="AC6" s="340"/>
      <c r="AD6" s="340"/>
      <c r="AE6" s="340"/>
      <c r="AF6" s="340"/>
      <c r="AG6" s="340"/>
      <c r="AH6" s="340"/>
      <c r="AI6" s="340"/>
      <c r="AJ6" s="340"/>
      <c r="AK6" s="367"/>
      <c r="AL6" s="29" t="s">
        <v>117</v>
      </c>
    </row>
    <row r="7" spans="1:38" ht="18" customHeight="1">
      <c r="A7" s="370" t="s">
        <v>1</v>
      </c>
      <c r="B7" s="371"/>
      <c r="C7" s="371"/>
      <c r="D7" s="371"/>
      <c r="E7" s="371"/>
      <c r="F7" s="374" t="str">
        <f>IF([2]様式1!G36="","",[2]様式1!G36)</f>
        <v/>
      </c>
      <c r="G7" s="374"/>
      <c r="H7" s="374"/>
      <c r="I7" s="374"/>
      <c r="J7" s="374"/>
      <c r="K7" s="374"/>
      <c r="L7" s="374"/>
      <c r="M7" s="374"/>
      <c r="N7" s="374"/>
      <c r="O7" s="374"/>
      <c r="P7" s="374"/>
      <c r="Q7" s="374"/>
      <c r="R7" s="374"/>
      <c r="S7" s="374"/>
      <c r="T7" s="374"/>
      <c r="U7" s="374"/>
      <c r="V7" s="374"/>
      <c r="W7" s="374"/>
      <c r="X7" s="375"/>
      <c r="Y7" s="368"/>
      <c r="Z7" s="342"/>
      <c r="AA7" s="342"/>
      <c r="AB7" s="342"/>
      <c r="AC7" s="342"/>
      <c r="AD7" s="342"/>
      <c r="AE7" s="342"/>
      <c r="AF7" s="342"/>
      <c r="AG7" s="342"/>
      <c r="AH7" s="342"/>
      <c r="AI7" s="342"/>
      <c r="AJ7" s="342"/>
      <c r="AK7" s="369"/>
      <c r="AL7" s="29" t="s">
        <v>118</v>
      </c>
    </row>
    <row r="8" spans="1:38" ht="12" customHeight="1" thickBot="1">
      <c r="A8" s="372"/>
      <c r="B8" s="373"/>
      <c r="C8" s="373"/>
      <c r="D8" s="373"/>
      <c r="E8" s="373"/>
      <c r="F8" s="53"/>
      <c r="G8" s="54"/>
      <c r="H8" s="54"/>
      <c r="I8" s="54"/>
      <c r="J8" s="54"/>
      <c r="K8" s="54"/>
      <c r="L8" s="54"/>
      <c r="M8" s="54"/>
      <c r="N8" s="54"/>
      <c r="O8" s="54"/>
      <c r="P8" s="54"/>
      <c r="Q8" s="54"/>
      <c r="R8" s="54"/>
      <c r="S8" s="54"/>
      <c r="T8" s="54"/>
      <c r="U8" s="54"/>
      <c r="V8" s="54"/>
      <c r="W8" s="54"/>
      <c r="X8" s="55"/>
      <c r="Y8" s="368"/>
      <c r="Z8" s="342"/>
      <c r="AA8" s="342"/>
      <c r="AB8" s="342"/>
      <c r="AC8" s="342"/>
      <c r="AD8" s="342"/>
      <c r="AE8" s="342"/>
      <c r="AF8" s="342"/>
      <c r="AG8" s="342"/>
      <c r="AH8" s="342"/>
      <c r="AI8" s="342"/>
      <c r="AJ8" s="342"/>
      <c r="AK8" s="369"/>
      <c r="AL8" s="29" t="s">
        <v>119</v>
      </c>
    </row>
    <row r="9" spans="1:38" ht="20.25" customHeight="1" thickBot="1">
      <c r="A9" s="356" t="s">
        <v>2</v>
      </c>
      <c r="B9" s="357"/>
      <c r="C9" s="357"/>
      <c r="D9" s="357"/>
      <c r="E9" s="358"/>
      <c r="F9" s="36"/>
      <c r="G9" s="361" t="s">
        <v>120</v>
      </c>
      <c r="H9" s="362"/>
      <c r="I9" s="362"/>
      <c r="J9" s="362"/>
      <c r="K9" s="363"/>
      <c r="L9" s="36"/>
      <c r="M9" s="361" t="s">
        <v>3</v>
      </c>
      <c r="N9" s="362"/>
      <c r="O9" s="362"/>
      <c r="P9" s="362"/>
      <c r="Q9" s="363"/>
      <c r="R9" s="36"/>
      <c r="S9" s="364" t="s">
        <v>166</v>
      </c>
      <c r="T9" s="365"/>
      <c r="U9" s="365"/>
      <c r="V9" s="366"/>
      <c r="W9" s="366"/>
      <c r="X9" s="366"/>
      <c r="Y9" s="366"/>
      <c r="Z9" s="366"/>
      <c r="AA9" s="366"/>
      <c r="AB9" s="366"/>
      <c r="AC9" s="366"/>
      <c r="AD9" s="366"/>
      <c r="AE9" s="366"/>
      <c r="AF9" s="366"/>
      <c r="AG9" s="56" t="s">
        <v>164</v>
      </c>
      <c r="AH9" s="57"/>
      <c r="AI9" s="57"/>
      <c r="AJ9" s="57"/>
      <c r="AK9" s="58"/>
      <c r="AL9" s="29" t="s">
        <v>123</v>
      </c>
    </row>
    <row r="10" spans="1:38" ht="20.25" customHeight="1" thickBot="1">
      <c r="A10" s="356" t="s">
        <v>4</v>
      </c>
      <c r="B10" s="357"/>
      <c r="C10" s="357"/>
      <c r="D10" s="357"/>
      <c r="E10" s="357"/>
      <c r="F10" s="60"/>
      <c r="G10" s="59"/>
      <c r="H10" s="59" t="s">
        <v>124</v>
      </c>
      <c r="I10" s="61"/>
      <c r="J10" s="59" t="s">
        <v>125</v>
      </c>
      <c r="K10" s="62" t="s">
        <v>126</v>
      </c>
      <c r="L10" s="59"/>
      <c r="M10" s="59" t="s">
        <v>124</v>
      </c>
      <c r="N10" s="61"/>
      <c r="O10" s="59" t="s">
        <v>125</v>
      </c>
      <c r="P10" s="57"/>
      <c r="Q10" s="57"/>
      <c r="R10" s="60"/>
      <c r="S10" s="60"/>
      <c r="T10" s="60"/>
      <c r="U10" s="62"/>
      <c r="V10" s="62"/>
      <c r="W10" s="62"/>
      <c r="X10" s="62"/>
      <c r="Y10" s="358" t="s">
        <v>127</v>
      </c>
      <c r="Z10" s="359"/>
      <c r="AA10" s="360"/>
      <c r="AB10" s="358" t="str">
        <f>IF([2]様式1!F38="","",[2]様式1!F38)</f>
        <v/>
      </c>
      <c r="AC10" s="359"/>
      <c r="AD10" s="359"/>
      <c r="AE10" s="57" t="s">
        <v>128</v>
      </c>
      <c r="AF10" s="57"/>
      <c r="AG10" s="57"/>
      <c r="AH10" s="57"/>
      <c r="AI10" s="57"/>
      <c r="AJ10" s="57"/>
      <c r="AK10" s="58"/>
      <c r="AL10" s="29" t="s">
        <v>129</v>
      </c>
    </row>
    <row r="11" spans="1:38" ht="26.25" customHeight="1">
      <c r="A11" s="351" t="s">
        <v>130</v>
      </c>
      <c r="B11" s="197"/>
      <c r="C11" s="197"/>
      <c r="D11" s="197"/>
      <c r="E11" s="352"/>
      <c r="F11" s="353"/>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5"/>
      <c r="AL11" s="29" t="s">
        <v>131</v>
      </c>
    </row>
    <row r="12" spans="1:38" ht="35.1" customHeight="1" thickBot="1">
      <c r="A12" s="334" t="s">
        <v>5</v>
      </c>
      <c r="B12" s="335"/>
      <c r="C12" s="335"/>
      <c r="D12" s="335"/>
      <c r="E12" s="335"/>
      <c r="F12" s="336"/>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c r="AJ12" s="337"/>
      <c r="AK12" s="338"/>
      <c r="AL12" s="29" t="s">
        <v>133</v>
      </c>
    </row>
    <row r="13" spans="1:38" ht="15" customHeight="1">
      <c r="A13" s="339" t="s">
        <v>6</v>
      </c>
      <c r="B13" s="340"/>
      <c r="C13" s="340"/>
      <c r="D13" s="340"/>
      <c r="E13" s="340"/>
      <c r="F13" s="345" t="s">
        <v>134</v>
      </c>
      <c r="G13" s="345"/>
      <c r="H13" s="346"/>
      <c r="I13" s="346"/>
      <c r="J13" s="346"/>
      <c r="K13" s="346"/>
      <c r="L13" s="346"/>
      <c r="M13" s="346"/>
      <c r="N13" s="346"/>
      <c r="O13" s="346"/>
      <c r="P13" s="346"/>
      <c r="Q13" s="346"/>
      <c r="R13" s="346"/>
      <c r="S13" s="346"/>
      <c r="T13" s="346"/>
      <c r="U13" s="347" t="s">
        <v>135</v>
      </c>
      <c r="V13" s="347"/>
      <c r="W13" s="347"/>
      <c r="X13" s="347"/>
      <c r="Y13" s="346"/>
      <c r="Z13" s="346"/>
      <c r="AA13" s="346"/>
      <c r="AB13" s="346"/>
      <c r="AC13" s="346"/>
      <c r="AD13" s="346"/>
      <c r="AE13" s="346"/>
      <c r="AF13" s="346"/>
      <c r="AG13" s="47" t="s">
        <v>132</v>
      </c>
      <c r="AH13" s="67"/>
      <c r="AI13" s="68" t="s">
        <v>7</v>
      </c>
      <c r="AJ13" s="49"/>
      <c r="AK13" s="63"/>
      <c r="AL13" s="29" t="s">
        <v>136</v>
      </c>
    </row>
    <row r="14" spans="1:38" ht="15" customHeight="1">
      <c r="A14" s="341"/>
      <c r="B14" s="342"/>
      <c r="C14" s="342"/>
      <c r="D14" s="342"/>
      <c r="E14" s="342"/>
      <c r="F14" s="197" t="s">
        <v>134</v>
      </c>
      <c r="G14" s="197"/>
      <c r="H14" s="333"/>
      <c r="I14" s="333"/>
      <c r="J14" s="333"/>
      <c r="K14" s="333"/>
      <c r="L14" s="333"/>
      <c r="M14" s="333"/>
      <c r="N14" s="333"/>
      <c r="O14" s="333"/>
      <c r="P14" s="333"/>
      <c r="Q14" s="333"/>
      <c r="R14" s="333"/>
      <c r="S14" s="333"/>
      <c r="T14" s="333"/>
      <c r="U14" s="186" t="s">
        <v>135</v>
      </c>
      <c r="V14" s="186"/>
      <c r="W14" s="186"/>
      <c r="X14" s="186"/>
      <c r="Y14" s="333"/>
      <c r="Z14" s="333"/>
      <c r="AA14" s="333"/>
      <c r="AB14" s="333"/>
      <c r="AC14" s="333"/>
      <c r="AD14" s="333"/>
      <c r="AE14" s="333"/>
      <c r="AF14" s="333"/>
      <c r="AG14" s="51" t="s">
        <v>132</v>
      </c>
      <c r="AH14" s="69"/>
      <c r="AI14" s="70" t="s">
        <v>7</v>
      </c>
      <c r="AJ14" s="71"/>
      <c r="AK14" s="72"/>
    </row>
    <row r="15" spans="1:38" ht="15" customHeight="1">
      <c r="A15" s="341"/>
      <c r="B15" s="342"/>
      <c r="C15" s="342"/>
      <c r="D15" s="342"/>
      <c r="E15" s="342"/>
      <c r="F15" s="197" t="s">
        <v>134</v>
      </c>
      <c r="G15" s="197"/>
      <c r="H15" s="333"/>
      <c r="I15" s="333"/>
      <c r="J15" s="333"/>
      <c r="K15" s="333"/>
      <c r="L15" s="333"/>
      <c r="M15" s="333"/>
      <c r="N15" s="333"/>
      <c r="O15" s="333"/>
      <c r="P15" s="333"/>
      <c r="Q15" s="333"/>
      <c r="R15" s="333"/>
      <c r="S15" s="333"/>
      <c r="T15" s="333"/>
      <c r="U15" s="186" t="s">
        <v>135</v>
      </c>
      <c r="V15" s="186"/>
      <c r="W15" s="186"/>
      <c r="X15" s="186"/>
      <c r="Y15" s="333"/>
      <c r="Z15" s="333"/>
      <c r="AA15" s="333"/>
      <c r="AB15" s="333"/>
      <c r="AC15" s="333"/>
      <c r="AD15" s="333"/>
      <c r="AE15" s="333"/>
      <c r="AF15" s="333"/>
      <c r="AG15" s="51" t="s">
        <v>132</v>
      </c>
      <c r="AH15" s="69"/>
      <c r="AI15" s="70" t="s">
        <v>7</v>
      </c>
      <c r="AJ15" s="71"/>
      <c r="AK15" s="72"/>
    </row>
    <row r="16" spans="1:38" ht="15" customHeight="1">
      <c r="A16" s="341"/>
      <c r="B16" s="342"/>
      <c r="C16" s="342"/>
      <c r="D16" s="342"/>
      <c r="E16" s="342"/>
      <c r="F16" s="197" t="s">
        <v>134</v>
      </c>
      <c r="G16" s="197"/>
      <c r="H16" s="333"/>
      <c r="I16" s="333"/>
      <c r="J16" s="333"/>
      <c r="K16" s="333"/>
      <c r="L16" s="333"/>
      <c r="M16" s="333"/>
      <c r="N16" s="333"/>
      <c r="O16" s="333"/>
      <c r="P16" s="333"/>
      <c r="Q16" s="333"/>
      <c r="R16" s="333"/>
      <c r="S16" s="333"/>
      <c r="T16" s="333"/>
      <c r="U16" s="186" t="s">
        <v>135</v>
      </c>
      <c r="V16" s="186"/>
      <c r="W16" s="186"/>
      <c r="X16" s="186"/>
      <c r="Y16" s="333"/>
      <c r="Z16" s="333"/>
      <c r="AA16" s="333"/>
      <c r="AB16" s="333"/>
      <c r="AC16" s="333"/>
      <c r="AD16" s="333"/>
      <c r="AE16" s="333"/>
      <c r="AF16" s="333"/>
      <c r="AG16" s="51" t="s">
        <v>132</v>
      </c>
      <c r="AH16" s="69"/>
      <c r="AI16" s="70" t="s">
        <v>7</v>
      </c>
      <c r="AJ16" s="71"/>
      <c r="AK16" s="72"/>
    </row>
    <row r="17" spans="1:37" ht="15" customHeight="1" thickBot="1">
      <c r="A17" s="343"/>
      <c r="B17" s="344"/>
      <c r="C17" s="344"/>
      <c r="D17" s="344"/>
      <c r="E17" s="344"/>
      <c r="F17" s="348" t="s">
        <v>134</v>
      </c>
      <c r="G17" s="348"/>
      <c r="H17" s="349"/>
      <c r="I17" s="349"/>
      <c r="J17" s="349"/>
      <c r="K17" s="349"/>
      <c r="L17" s="349"/>
      <c r="M17" s="349"/>
      <c r="N17" s="349"/>
      <c r="O17" s="349"/>
      <c r="P17" s="349"/>
      <c r="Q17" s="349"/>
      <c r="R17" s="349"/>
      <c r="S17" s="349"/>
      <c r="T17" s="349"/>
      <c r="U17" s="350" t="s">
        <v>135</v>
      </c>
      <c r="V17" s="350"/>
      <c r="W17" s="350"/>
      <c r="X17" s="350"/>
      <c r="Y17" s="349"/>
      <c r="Z17" s="349"/>
      <c r="AA17" s="349"/>
      <c r="AB17" s="349"/>
      <c r="AC17" s="349"/>
      <c r="AD17" s="349"/>
      <c r="AE17" s="349"/>
      <c r="AF17" s="349"/>
      <c r="AG17" s="73" t="s">
        <v>132</v>
      </c>
      <c r="AH17" s="74"/>
      <c r="AI17" s="64" t="s">
        <v>7</v>
      </c>
      <c r="AJ17" s="65"/>
      <c r="AK17" s="66"/>
    </row>
    <row r="18" spans="1:37" ht="24" customHeight="1">
      <c r="A18" s="317" t="s">
        <v>137</v>
      </c>
      <c r="B18" s="320" t="s">
        <v>138</v>
      </c>
      <c r="C18" s="321"/>
      <c r="D18" s="321"/>
      <c r="E18" s="322"/>
      <c r="F18" s="323"/>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5"/>
    </row>
    <row r="19" spans="1:37" ht="16.5" customHeight="1">
      <c r="A19" s="318"/>
      <c r="B19" s="214" t="s">
        <v>8</v>
      </c>
      <c r="C19" s="195"/>
      <c r="D19" s="195"/>
      <c r="E19" s="195"/>
      <c r="F19" s="195"/>
      <c r="G19" s="195"/>
      <c r="H19" s="195"/>
      <c r="I19" s="195"/>
      <c r="J19" s="326"/>
      <c r="K19" s="195" t="s">
        <v>139</v>
      </c>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327" t="s">
        <v>4</v>
      </c>
      <c r="AJ19" s="327"/>
      <c r="AK19" s="328"/>
    </row>
    <row r="20" spans="1:37" ht="16.5" customHeight="1">
      <c r="A20" s="318"/>
      <c r="B20" s="284" t="s">
        <v>167</v>
      </c>
      <c r="C20" s="329" t="s">
        <v>168</v>
      </c>
      <c r="D20" s="332"/>
      <c r="E20" s="302"/>
      <c r="F20" s="302"/>
      <c r="G20" s="302"/>
      <c r="H20" s="302"/>
      <c r="I20" s="302"/>
      <c r="J20" s="303"/>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1"/>
      <c r="AI20" s="278"/>
      <c r="AJ20" s="278"/>
      <c r="AK20" s="279"/>
    </row>
    <row r="21" spans="1:37" ht="16.5" customHeight="1">
      <c r="A21" s="318"/>
      <c r="B21" s="285"/>
      <c r="C21" s="330"/>
      <c r="D21" s="308"/>
      <c r="E21" s="304"/>
      <c r="F21" s="304"/>
      <c r="G21" s="304"/>
      <c r="H21" s="304"/>
      <c r="I21" s="304"/>
      <c r="J21" s="30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6"/>
      <c r="AI21" s="282"/>
      <c r="AJ21" s="282"/>
      <c r="AK21" s="283"/>
    </row>
    <row r="22" spans="1:37" ht="16.5" customHeight="1">
      <c r="A22" s="318"/>
      <c r="B22" s="285"/>
      <c r="C22" s="330"/>
      <c r="D22" s="308"/>
      <c r="E22" s="304"/>
      <c r="F22" s="304"/>
      <c r="G22" s="304"/>
      <c r="H22" s="304"/>
      <c r="I22" s="304"/>
      <c r="J22" s="30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6"/>
      <c r="AI22" s="282"/>
      <c r="AJ22" s="282"/>
      <c r="AK22" s="283"/>
    </row>
    <row r="23" spans="1:37" ht="16.5" customHeight="1">
      <c r="A23" s="318"/>
      <c r="B23" s="285"/>
      <c r="C23" s="331"/>
      <c r="D23" s="316"/>
      <c r="E23" s="314"/>
      <c r="F23" s="314"/>
      <c r="G23" s="314"/>
      <c r="H23" s="314"/>
      <c r="I23" s="314"/>
      <c r="J23" s="315"/>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1"/>
      <c r="AI23" s="280"/>
      <c r="AJ23" s="280"/>
      <c r="AK23" s="281"/>
    </row>
    <row r="24" spans="1:37" ht="16.5" customHeight="1">
      <c r="A24" s="318"/>
      <c r="B24" s="285"/>
      <c r="C24" s="284" t="s">
        <v>169</v>
      </c>
      <c r="D24" s="302"/>
      <c r="E24" s="302"/>
      <c r="F24" s="302"/>
      <c r="G24" s="302"/>
      <c r="H24" s="302"/>
      <c r="I24" s="302"/>
      <c r="J24" s="303"/>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1"/>
      <c r="AI24" s="278"/>
      <c r="AJ24" s="278"/>
      <c r="AK24" s="279"/>
    </row>
    <row r="25" spans="1:37" ht="16.5" customHeight="1">
      <c r="A25" s="318"/>
      <c r="B25" s="285"/>
      <c r="C25" s="285"/>
      <c r="D25" s="304"/>
      <c r="E25" s="304"/>
      <c r="F25" s="304"/>
      <c r="G25" s="304"/>
      <c r="H25" s="304"/>
      <c r="I25" s="304"/>
      <c r="J25" s="30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6"/>
      <c r="AI25" s="282"/>
      <c r="AJ25" s="282"/>
      <c r="AK25" s="283"/>
    </row>
    <row r="26" spans="1:37" ht="16.5" customHeight="1">
      <c r="A26" s="318"/>
      <c r="B26" s="285"/>
      <c r="C26" s="285"/>
      <c r="D26" s="304"/>
      <c r="E26" s="304"/>
      <c r="F26" s="304"/>
      <c r="G26" s="304"/>
      <c r="H26" s="304"/>
      <c r="I26" s="304"/>
      <c r="J26" s="30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6"/>
      <c r="AI26" s="282"/>
      <c r="AJ26" s="282"/>
      <c r="AK26" s="283"/>
    </row>
    <row r="27" spans="1:37" ht="16.5" customHeight="1">
      <c r="A27" s="318"/>
      <c r="B27" s="285"/>
      <c r="C27" s="286"/>
      <c r="D27" s="304"/>
      <c r="E27" s="304"/>
      <c r="F27" s="304"/>
      <c r="G27" s="304"/>
      <c r="H27" s="304"/>
      <c r="I27" s="304"/>
      <c r="J27" s="30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6"/>
      <c r="AI27" s="282"/>
      <c r="AJ27" s="282"/>
      <c r="AK27" s="283"/>
    </row>
    <row r="28" spans="1:37" ht="16.5" customHeight="1">
      <c r="A28" s="318"/>
      <c r="B28" s="285"/>
      <c r="C28" s="284" t="s">
        <v>170</v>
      </c>
      <c r="D28" s="302"/>
      <c r="E28" s="302"/>
      <c r="F28" s="302"/>
      <c r="G28" s="302"/>
      <c r="H28" s="302"/>
      <c r="I28" s="302"/>
      <c r="J28" s="303"/>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1"/>
      <c r="AI28" s="278"/>
      <c r="AJ28" s="278"/>
      <c r="AK28" s="279"/>
    </row>
    <row r="29" spans="1:37" ht="16.5" customHeight="1">
      <c r="A29" s="318"/>
      <c r="B29" s="285"/>
      <c r="C29" s="285"/>
      <c r="D29" s="304"/>
      <c r="E29" s="304"/>
      <c r="F29" s="304"/>
      <c r="G29" s="304"/>
      <c r="H29" s="304"/>
      <c r="I29" s="304"/>
      <c r="J29" s="305"/>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7"/>
      <c r="AI29" s="282"/>
      <c r="AJ29" s="282"/>
      <c r="AK29" s="283"/>
    </row>
    <row r="30" spans="1:37" ht="16.5" customHeight="1">
      <c r="A30" s="318"/>
      <c r="B30" s="285"/>
      <c r="C30" s="285"/>
      <c r="D30" s="308"/>
      <c r="E30" s="304"/>
      <c r="F30" s="304"/>
      <c r="G30" s="304"/>
      <c r="H30" s="304"/>
      <c r="I30" s="304"/>
      <c r="J30" s="305"/>
      <c r="K30" s="307"/>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10"/>
      <c r="AI30" s="311"/>
      <c r="AJ30" s="312"/>
      <c r="AK30" s="313"/>
    </row>
    <row r="31" spans="1:37" ht="16.5" customHeight="1">
      <c r="A31" s="318"/>
      <c r="B31" s="285"/>
      <c r="C31" s="286"/>
      <c r="D31" s="314"/>
      <c r="E31" s="314"/>
      <c r="F31" s="314"/>
      <c r="G31" s="314"/>
      <c r="H31" s="314"/>
      <c r="I31" s="314"/>
      <c r="J31" s="315"/>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1"/>
      <c r="AI31" s="280"/>
      <c r="AJ31" s="280"/>
      <c r="AK31" s="281"/>
    </row>
    <row r="32" spans="1:37" ht="16.5" customHeight="1">
      <c r="A32" s="318"/>
      <c r="B32" s="285"/>
      <c r="C32" s="284" t="s">
        <v>171</v>
      </c>
      <c r="D32" s="302"/>
      <c r="E32" s="302"/>
      <c r="F32" s="302"/>
      <c r="G32" s="302"/>
      <c r="H32" s="302"/>
      <c r="I32" s="302"/>
      <c r="J32" s="303"/>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1"/>
      <c r="AI32" s="278"/>
      <c r="AJ32" s="278"/>
      <c r="AK32" s="279"/>
    </row>
    <row r="33" spans="1:37" ht="16.5" customHeight="1">
      <c r="A33" s="318"/>
      <c r="B33" s="285"/>
      <c r="C33" s="285"/>
      <c r="D33" s="304"/>
      <c r="E33" s="304"/>
      <c r="F33" s="304"/>
      <c r="G33" s="304"/>
      <c r="H33" s="304"/>
      <c r="I33" s="304"/>
      <c r="J33" s="30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6"/>
      <c r="AI33" s="282"/>
      <c r="AJ33" s="282"/>
      <c r="AK33" s="283"/>
    </row>
    <row r="34" spans="1:37" ht="16.5" customHeight="1">
      <c r="A34" s="318"/>
      <c r="B34" s="285"/>
      <c r="C34" s="285"/>
      <c r="D34" s="304"/>
      <c r="E34" s="304"/>
      <c r="F34" s="304"/>
      <c r="G34" s="304"/>
      <c r="H34" s="304"/>
      <c r="I34" s="304"/>
      <c r="J34" s="30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6"/>
      <c r="AI34" s="282"/>
      <c r="AJ34" s="282"/>
      <c r="AK34" s="283"/>
    </row>
    <row r="35" spans="1:37" ht="16.5" customHeight="1">
      <c r="A35" s="318"/>
      <c r="B35" s="286"/>
      <c r="C35" s="286"/>
      <c r="D35" s="314"/>
      <c r="E35" s="314"/>
      <c r="F35" s="314"/>
      <c r="G35" s="314"/>
      <c r="H35" s="314"/>
      <c r="I35" s="314"/>
      <c r="J35" s="315"/>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1"/>
      <c r="AI35" s="280"/>
      <c r="AJ35" s="280"/>
      <c r="AK35" s="281"/>
    </row>
    <row r="36" spans="1:37" ht="16.5" customHeight="1">
      <c r="A36" s="318"/>
      <c r="B36" s="284" t="s">
        <v>140</v>
      </c>
      <c r="C36" s="287"/>
      <c r="D36" s="288"/>
      <c r="E36" s="288"/>
      <c r="F36" s="288"/>
      <c r="G36" s="288"/>
      <c r="H36" s="288"/>
      <c r="I36" s="288"/>
      <c r="J36" s="289"/>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c r="AI36" s="278"/>
      <c r="AJ36" s="278"/>
      <c r="AK36" s="279"/>
    </row>
    <row r="37" spans="1:37" ht="16.5" customHeight="1">
      <c r="A37" s="318"/>
      <c r="B37" s="285"/>
      <c r="C37" s="292"/>
      <c r="D37" s="293"/>
      <c r="E37" s="293"/>
      <c r="F37" s="293"/>
      <c r="G37" s="293"/>
      <c r="H37" s="293"/>
      <c r="I37" s="293"/>
      <c r="J37" s="294"/>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6"/>
      <c r="AI37" s="282"/>
      <c r="AJ37" s="282"/>
      <c r="AK37" s="283"/>
    </row>
    <row r="38" spans="1:37" ht="16.5" customHeight="1">
      <c r="A38" s="318"/>
      <c r="B38" s="285"/>
      <c r="C38" s="297"/>
      <c r="D38" s="298"/>
      <c r="E38" s="298"/>
      <c r="F38" s="298"/>
      <c r="G38" s="298"/>
      <c r="H38" s="298"/>
      <c r="I38" s="298"/>
      <c r="J38" s="299"/>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1"/>
      <c r="AI38" s="280"/>
      <c r="AJ38" s="280"/>
      <c r="AK38" s="281"/>
    </row>
    <row r="39" spans="1:37" ht="16.5" customHeight="1">
      <c r="A39" s="318"/>
      <c r="B39" s="284" t="s">
        <v>141</v>
      </c>
      <c r="C39" s="287"/>
      <c r="D39" s="288"/>
      <c r="E39" s="288"/>
      <c r="F39" s="288"/>
      <c r="G39" s="288"/>
      <c r="H39" s="288"/>
      <c r="I39" s="288"/>
      <c r="J39" s="289"/>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1"/>
      <c r="AI39" s="278"/>
      <c r="AJ39" s="278"/>
      <c r="AK39" s="279"/>
    </row>
    <row r="40" spans="1:37" ht="16.5" customHeight="1">
      <c r="A40" s="318"/>
      <c r="B40" s="285"/>
      <c r="C40" s="292"/>
      <c r="D40" s="293"/>
      <c r="E40" s="293"/>
      <c r="F40" s="293"/>
      <c r="G40" s="293"/>
      <c r="H40" s="293"/>
      <c r="I40" s="293"/>
      <c r="J40" s="294"/>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6"/>
      <c r="AI40" s="282"/>
      <c r="AJ40" s="282"/>
      <c r="AK40" s="283"/>
    </row>
    <row r="41" spans="1:37" ht="16.5" customHeight="1">
      <c r="A41" s="318"/>
      <c r="B41" s="286"/>
      <c r="C41" s="297"/>
      <c r="D41" s="298"/>
      <c r="E41" s="298"/>
      <c r="F41" s="298"/>
      <c r="G41" s="298"/>
      <c r="H41" s="298"/>
      <c r="I41" s="298"/>
      <c r="J41" s="299"/>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1"/>
      <c r="AI41" s="280"/>
      <c r="AJ41" s="280"/>
      <c r="AK41" s="281"/>
    </row>
    <row r="42" spans="1:37" ht="16.5" customHeight="1">
      <c r="A42" s="318"/>
      <c r="B42" s="259" t="s">
        <v>9</v>
      </c>
      <c r="C42" s="260"/>
      <c r="D42" s="260"/>
      <c r="E42" s="260"/>
      <c r="F42" s="260"/>
      <c r="G42" s="260"/>
      <c r="H42" s="260"/>
      <c r="I42" s="260"/>
      <c r="J42" s="261"/>
      <c r="K42" s="38"/>
      <c r="L42" s="262" t="s">
        <v>142</v>
      </c>
      <c r="M42" s="263"/>
      <c r="N42" s="263"/>
      <c r="O42" s="263"/>
      <c r="P42" s="38"/>
      <c r="Q42" s="259" t="s">
        <v>143</v>
      </c>
      <c r="R42" s="260"/>
      <c r="S42" s="260"/>
      <c r="T42" s="260"/>
      <c r="U42" s="264"/>
      <c r="V42" s="264"/>
      <c r="W42" s="264"/>
      <c r="X42" s="264"/>
      <c r="Y42" s="264"/>
      <c r="Z42" s="264"/>
      <c r="AA42" s="264"/>
      <c r="AB42" s="264"/>
      <c r="AC42" s="264"/>
      <c r="AD42" s="264"/>
      <c r="AE42" s="264"/>
      <c r="AF42" s="264"/>
      <c r="AG42" s="264"/>
      <c r="AH42" s="264"/>
      <c r="AI42" s="265"/>
      <c r="AJ42" s="265"/>
      <c r="AK42" s="266"/>
    </row>
    <row r="43" spans="1:37" ht="16.5" customHeight="1">
      <c r="A43" s="318"/>
      <c r="B43" s="267" t="s">
        <v>144</v>
      </c>
      <c r="C43" s="184"/>
      <c r="D43" s="184"/>
      <c r="E43" s="184"/>
      <c r="F43" s="184"/>
      <c r="G43" s="184"/>
      <c r="H43" s="184"/>
      <c r="I43" s="184"/>
      <c r="J43" s="185"/>
      <c r="K43" s="270"/>
      <c r="L43" s="271"/>
      <c r="M43" s="272"/>
      <c r="N43" s="273"/>
      <c r="O43" s="274"/>
      <c r="P43" s="274"/>
      <c r="Q43" s="274"/>
      <c r="R43" s="274"/>
      <c r="S43" s="274"/>
      <c r="T43" s="274"/>
      <c r="U43" s="274"/>
      <c r="V43" s="274"/>
      <c r="W43" s="274"/>
      <c r="X43" s="274"/>
      <c r="Y43" s="274"/>
      <c r="Z43" s="274"/>
      <c r="AA43" s="274"/>
      <c r="AB43" s="274"/>
      <c r="AC43" s="274"/>
      <c r="AD43" s="274"/>
      <c r="AE43" s="274"/>
      <c r="AF43" s="275"/>
      <c r="AG43" s="276"/>
      <c r="AH43" s="277"/>
      <c r="AI43" s="278"/>
      <c r="AJ43" s="278"/>
      <c r="AK43" s="279"/>
    </row>
    <row r="44" spans="1:37" ht="16.5" customHeight="1">
      <c r="A44" s="318"/>
      <c r="B44" s="268"/>
      <c r="C44" s="186"/>
      <c r="D44" s="186"/>
      <c r="E44" s="186"/>
      <c r="F44" s="186"/>
      <c r="G44" s="186"/>
      <c r="H44" s="186"/>
      <c r="I44" s="186"/>
      <c r="J44" s="187"/>
      <c r="K44" s="236"/>
      <c r="L44" s="237"/>
      <c r="M44" s="238"/>
      <c r="N44" s="239"/>
      <c r="O44" s="240"/>
      <c r="P44" s="240"/>
      <c r="Q44" s="240"/>
      <c r="R44" s="240"/>
      <c r="S44" s="240"/>
      <c r="T44" s="240"/>
      <c r="U44" s="240"/>
      <c r="V44" s="240"/>
      <c r="W44" s="240"/>
      <c r="X44" s="240"/>
      <c r="Y44" s="240"/>
      <c r="Z44" s="240"/>
      <c r="AA44" s="240"/>
      <c r="AB44" s="240"/>
      <c r="AC44" s="240"/>
      <c r="AD44" s="240"/>
      <c r="AE44" s="240"/>
      <c r="AF44" s="241"/>
      <c r="AG44" s="242"/>
      <c r="AH44" s="243"/>
      <c r="AI44" s="282"/>
      <c r="AJ44" s="282"/>
      <c r="AK44" s="283"/>
    </row>
    <row r="45" spans="1:37" ht="16.5" customHeight="1">
      <c r="A45" s="318"/>
      <c r="B45" s="268"/>
      <c r="C45" s="186"/>
      <c r="D45" s="186"/>
      <c r="E45" s="186"/>
      <c r="F45" s="186"/>
      <c r="G45" s="186"/>
      <c r="H45" s="186"/>
      <c r="I45" s="186"/>
      <c r="J45" s="187"/>
      <c r="K45" s="236"/>
      <c r="L45" s="237"/>
      <c r="M45" s="238"/>
      <c r="N45" s="239"/>
      <c r="O45" s="240"/>
      <c r="P45" s="240"/>
      <c r="Q45" s="240"/>
      <c r="R45" s="240"/>
      <c r="S45" s="240"/>
      <c r="T45" s="240"/>
      <c r="U45" s="240"/>
      <c r="V45" s="240"/>
      <c r="W45" s="240"/>
      <c r="X45" s="240"/>
      <c r="Y45" s="240"/>
      <c r="Z45" s="240"/>
      <c r="AA45" s="240"/>
      <c r="AB45" s="240"/>
      <c r="AC45" s="240"/>
      <c r="AD45" s="240"/>
      <c r="AE45" s="240"/>
      <c r="AF45" s="241"/>
      <c r="AG45" s="242"/>
      <c r="AH45" s="243"/>
      <c r="AI45" s="282"/>
      <c r="AJ45" s="282"/>
      <c r="AK45" s="283"/>
    </row>
    <row r="46" spans="1:37" ht="16.5" customHeight="1">
      <c r="A46" s="318"/>
      <c r="B46" s="269"/>
      <c r="C46" s="188"/>
      <c r="D46" s="188"/>
      <c r="E46" s="188"/>
      <c r="F46" s="188"/>
      <c r="G46" s="188"/>
      <c r="H46" s="188"/>
      <c r="I46" s="188"/>
      <c r="J46" s="189"/>
      <c r="K46" s="249"/>
      <c r="L46" s="250"/>
      <c r="M46" s="251"/>
      <c r="N46" s="252"/>
      <c r="O46" s="253"/>
      <c r="P46" s="253"/>
      <c r="Q46" s="253"/>
      <c r="R46" s="253"/>
      <c r="S46" s="253"/>
      <c r="T46" s="253"/>
      <c r="U46" s="253"/>
      <c r="V46" s="253"/>
      <c r="W46" s="253"/>
      <c r="X46" s="253"/>
      <c r="Y46" s="253"/>
      <c r="Z46" s="253"/>
      <c r="AA46" s="253"/>
      <c r="AB46" s="253"/>
      <c r="AC46" s="253"/>
      <c r="AD46" s="253"/>
      <c r="AE46" s="253"/>
      <c r="AF46" s="254"/>
      <c r="AG46" s="255"/>
      <c r="AH46" s="256"/>
      <c r="AI46" s="280"/>
      <c r="AJ46" s="280"/>
      <c r="AK46" s="281"/>
    </row>
    <row r="47" spans="1:37" ht="16.5" customHeight="1">
      <c r="A47" s="318"/>
      <c r="B47" s="184" t="s">
        <v>145</v>
      </c>
      <c r="C47" s="184"/>
      <c r="D47" s="184"/>
      <c r="E47" s="184"/>
      <c r="F47" s="184"/>
      <c r="G47" s="218">
        <f>SUM(O47,N49,T49,Z49,AF49)</f>
        <v>0</v>
      </c>
      <c r="H47" s="218"/>
      <c r="I47" s="218"/>
      <c r="J47" s="219"/>
      <c r="K47" s="224" t="s">
        <v>167</v>
      </c>
      <c r="L47" s="225"/>
      <c r="M47" s="225"/>
      <c r="N47" s="225"/>
      <c r="O47" s="228">
        <f>SUM(V47:X48,AC47:AE48,AI48)</f>
        <v>0</v>
      </c>
      <c r="P47" s="228"/>
      <c r="Q47" s="229"/>
      <c r="R47" s="232" t="s">
        <v>173</v>
      </c>
      <c r="S47" s="233"/>
      <c r="T47" s="233"/>
      <c r="U47" s="233"/>
      <c r="V47" s="234">
        <f>SUM(AI20:AK23)</f>
        <v>0</v>
      </c>
      <c r="W47" s="234"/>
      <c r="X47" s="235"/>
      <c r="Y47" s="232" t="s">
        <v>174</v>
      </c>
      <c r="Z47" s="233"/>
      <c r="AA47" s="233"/>
      <c r="AB47" s="233"/>
      <c r="AC47" s="234">
        <f>SUM(AI24:AK27)</f>
        <v>0</v>
      </c>
      <c r="AD47" s="234"/>
      <c r="AE47" s="234"/>
      <c r="AF47" s="85"/>
      <c r="AG47" s="86"/>
      <c r="AH47" s="86"/>
      <c r="AI47" s="86"/>
      <c r="AJ47" s="86"/>
      <c r="AK47" s="87"/>
    </row>
    <row r="48" spans="1:37" ht="16.5" customHeight="1">
      <c r="A48" s="318"/>
      <c r="B48" s="186"/>
      <c r="C48" s="186"/>
      <c r="D48" s="186"/>
      <c r="E48" s="186"/>
      <c r="F48" s="186"/>
      <c r="G48" s="220"/>
      <c r="H48" s="220"/>
      <c r="I48" s="220"/>
      <c r="J48" s="221"/>
      <c r="K48" s="226"/>
      <c r="L48" s="227"/>
      <c r="M48" s="227"/>
      <c r="N48" s="227"/>
      <c r="O48" s="230"/>
      <c r="P48" s="230"/>
      <c r="Q48" s="231"/>
      <c r="R48" s="244" t="s">
        <v>170</v>
      </c>
      <c r="S48" s="245"/>
      <c r="T48" s="245"/>
      <c r="U48" s="245"/>
      <c r="V48" s="212">
        <f>SUM(AI28:AK31)</f>
        <v>0</v>
      </c>
      <c r="W48" s="212"/>
      <c r="X48" s="246"/>
      <c r="Y48" s="247" t="s">
        <v>172</v>
      </c>
      <c r="Z48" s="248"/>
      <c r="AA48" s="248"/>
      <c r="AB48" s="248"/>
      <c r="AC48" s="212">
        <f>SUM(AI32:AK35)</f>
        <v>0</v>
      </c>
      <c r="AD48" s="212"/>
      <c r="AE48" s="212"/>
      <c r="AF48" s="257" t="s">
        <v>147</v>
      </c>
      <c r="AG48" s="258"/>
      <c r="AH48" s="258"/>
      <c r="AI48" s="212">
        <f>SUMIFS(AI43:AK46,AF43:AH46,"（能開講習）")</f>
        <v>0</v>
      </c>
      <c r="AJ48" s="212"/>
      <c r="AK48" s="213"/>
    </row>
    <row r="49" spans="1:39" ht="16.5" customHeight="1">
      <c r="A49" s="318"/>
      <c r="B49" s="188"/>
      <c r="C49" s="188"/>
      <c r="D49" s="188"/>
      <c r="E49" s="188"/>
      <c r="F49" s="188"/>
      <c r="G49" s="222"/>
      <c r="H49" s="222"/>
      <c r="I49" s="222"/>
      <c r="J49" s="223"/>
      <c r="K49" s="214" t="s">
        <v>140</v>
      </c>
      <c r="L49" s="215"/>
      <c r="M49" s="215"/>
      <c r="N49" s="216">
        <f>SUM(AI36:AK38)</f>
        <v>0</v>
      </c>
      <c r="O49" s="216"/>
      <c r="P49" s="217"/>
      <c r="Q49" s="214" t="s">
        <v>141</v>
      </c>
      <c r="R49" s="215"/>
      <c r="S49" s="215"/>
      <c r="T49" s="216">
        <f>SUM(AI39:AK41)</f>
        <v>0</v>
      </c>
      <c r="U49" s="216"/>
      <c r="V49" s="217"/>
      <c r="W49" s="214" t="s">
        <v>146</v>
      </c>
      <c r="X49" s="215"/>
      <c r="Y49" s="215"/>
      <c r="Z49" s="216">
        <f>AI42</f>
        <v>0</v>
      </c>
      <c r="AA49" s="216"/>
      <c r="AB49" s="217"/>
      <c r="AC49" s="215" t="s">
        <v>147</v>
      </c>
      <c r="AD49" s="215"/>
      <c r="AE49" s="215"/>
      <c r="AF49" s="216">
        <f>SUM(AI43:AK46)-AI48</f>
        <v>0</v>
      </c>
      <c r="AG49" s="216"/>
      <c r="AH49" s="216"/>
      <c r="AI49" s="75"/>
      <c r="AJ49" s="75"/>
      <c r="AK49" s="76"/>
    </row>
    <row r="50" spans="1:39" ht="16.5" customHeight="1">
      <c r="A50" s="318"/>
      <c r="B50" s="184" t="s">
        <v>148</v>
      </c>
      <c r="C50" s="184"/>
      <c r="D50" s="184"/>
      <c r="E50" s="184"/>
      <c r="F50" s="184"/>
      <c r="G50" s="184"/>
      <c r="H50" s="184"/>
      <c r="I50" s="184"/>
      <c r="J50" s="185"/>
      <c r="K50" s="190" t="s">
        <v>149</v>
      </c>
      <c r="L50" s="191"/>
      <c r="M50" s="191"/>
      <c r="N50" s="77"/>
      <c r="O50" s="78"/>
      <c r="P50" s="79"/>
      <c r="Q50" s="79"/>
      <c r="R50" s="79"/>
      <c r="S50" s="79"/>
      <c r="T50" s="79"/>
      <c r="U50" s="79"/>
      <c r="V50" s="80"/>
      <c r="W50" s="80"/>
      <c r="X50" s="80"/>
      <c r="Y50" s="192"/>
      <c r="Z50" s="192"/>
      <c r="AA50" s="192"/>
      <c r="AB50" s="193"/>
      <c r="AC50" s="194" t="s">
        <v>11</v>
      </c>
      <c r="AD50" s="195"/>
      <c r="AE50" s="195"/>
      <c r="AF50" s="195"/>
      <c r="AG50" s="200" t="s">
        <v>162</v>
      </c>
      <c r="AH50" s="200"/>
      <c r="AI50" s="200"/>
      <c r="AJ50" s="200"/>
      <c r="AK50" s="201"/>
    </row>
    <row r="51" spans="1:39" ht="16.5" customHeight="1">
      <c r="A51" s="318"/>
      <c r="B51" s="186"/>
      <c r="C51" s="186"/>
      <c r="D51" s="186"/>
      <c r="E51" s="186"/>
      <c r="F51" s="186"/>
      <c r="G51" s="186"/>
      <c r="H51" s="186"/>
      <c r="I51" s="186"/>
      <c r="J51" s="187"/>
      <c r="K51" s="206" t="s">
        <v>150</v>
      </c>
      <c r="L51" s="207"/>
      <c r="M51" s="207"/>
      <c r="N51" s="208"/>
      <c r="O51" s="208"/>
      <c r="P51" s="208"/>
      <c r="Q51" s="208"/>
      <c r="R51" s="208"/>
      <c r="S51" s="208"/>
      <c r="T51" s="208"/>
      <c r="U51" s="208"/>
      <c r="V51" s="208"/>
      <c r="W51" s="208"/>
      <c r="X51" s="81" t="s">
        <v>151</v>
      </c>
      <c r="Y51" s="209"/>
      <c r="Z51" s="209"/>
      <c r="AA51" s="209"/>
      <c r="AB51" s="210"/>
      <c r="AC51" s="196"/>
      <c r="AD51" s="197"/>
      <c r="AE51" s="197"/>
      <c r="AF51" s="197"/>
      <c r="AG51" s="202"/>
      <c r="AH51" s="202"/>
      <c r="AI51" s="202"/>
      <c r="AJ51" s="202"/>
      <c r="AK51" s="203"/>
    </row>
    <row r="52" spans="1:39" ht="16.5" customHeight="1">
      <c r="A52" s="319"/>
      <c r="B52" s="188"/>
      <c r="C52" s="188"/>
      <c r="D52" s="188"/>
      <c r="E52" s="188"/>
      <c r="F52" s="188"/>
      <c r="G52" s="188"/>
      <c r="H52" s="188"/>
      <c r="I52" s="188"/>
      <c r="J52" s="189"/>
      <c r="K52" s="82" t="s">
        <v>152</v>
      </c>
      <c r="L52" s="83"/>
      <c r="M52" s="83"/>
      <c r="N52" s="211"/>
      <c r="O52" s="211"/>
      <c r="P52" s="211"/>
      <c r="Q52" s="211"/>
      <c r="R52" s="211"/>
      <c r="S52" s="211"/>
      <c r="T52" s="211"/>
      <c r="U52" s="211"/>
      <c r="V52" s="211"/>
      <c r="W52" s="211"/>
      <c r="X52" s="211"/>
      <c r="Y52" s="211"/>
      <c r="Z52" s="211"/>
      <c r="AA52" s="211"/>
      <c r="AB52" s="84" t="s">
        <v>151</v>
      </c>
      <c r="AC52" s="198"/>
      <c r="AD52" s="199"/>
      <c r="AE52" s="199"/>
      <c r="AF52" s="199"/>
      <c r="AG52" s="204"/>
      <c r="AH52" s="204"/>
      <c r="AI52" s="204"/>
      <c r="AJ52" s="204"/>
      <c r="AK52" s="205"/>
    </row>
    <row r="53" spans="1:39" ht="24.75" customHeight="1">
      <c r="A53" s="171" t="s">
        <v>153</v>
      </c>
      <c r="B53" s="173" t="s">
        <v>154</v>
      </c>
      <c r="C53" s="174"/>
      <c r="D53" s="174"/>
      <c r="E53" s="174"/>
      <c r="F53" s="174"/>
      <c r="G53" s="174"/>
      <c r="H53" s="174"/>
      <c r="I53" s="174"/>
      <c r="J53" s="175"/>
      <c r="K53" s="38"/>
      <c r="L53" s="176" t="s">
        <v>155</v>
      </c>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8"/>
    </row>
    <row r="54" spans="1:39" ht="36.75" customHeight="1">
      <c r="A54" s="171"/>
      <c r="B54" s="173" t="s">
        <v>156</v>
      </c>
      <c r="C54" s="174"/>
      <c r="D54" s="174"/>
      <c r="E54" s="174"/>
      <c r="F54" s="174"/>
      <c r="G54" s="174"/>
      <c r="H54" s="174"/>
      <c r="I54" s="174"/>
      <c r="J54" s="175"/>
      <c r="K54" s="173"/>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9"/>
    </row>
    <row r="55" spans="1:39" ht="36.75" customHeight="1" thickBot="1">
      <c r="A55" s="172"/>
      <c r="B55" s="180" t="s">
        <v>157</v>
      </c>
      <c r="C55" s="181"/>
      <c r="D55" s="181"/>
      <c r="E55" s="181"/>
      <c r="F55" s="181"/>
      <c r="G55" s="181"/>
      <c r="H55" s="181"/>
      <c r="I55" s="181"/>
      <c r="J55" s="182"/>
      <c r="K55" s="180"/>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3"/>
    </row>
    <row r="56" spans="1:39" ht="25.5" customHeight="1" thickBot="1">
      <c r="A56" s="153" t="s">
        <v>73</v>
      </c>
      <c r="B56" s="154"/>
      <c r="C56" s="154"/>
      <c r="D56" s="154"/>
      <c r="E56" s="154"/>
      <c r="F56" s="154"/>
      <c r="G56" s="155"/>
      <c r="H56" s="166"/>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8"/>
      <c r="AL56" s="40"/>
      <c r="AM56" s="41"/>
    </row>
    <row r="57" spans="1:39" ht="30" customHeight="1" thickBot="1">
      <c r="A57" s="153" t="s">
        <v>74</v>
      </c>
      <c r="B57" s="154"/>
      <c r="C57" s="154"/>
      <c r="D57" s="154"/>
      <c r="E57" s="154"/>
      <c r="F57" s="154"/>
      <c r="G57" s="155"/>
      <c r="H57" s="166"/>
      <c r="I57" s="167"/>
      <c r="J57" s="167"/>
      <c r="K57" s="167"/>
      <c r="L57" s="167"/>
      <c r="M57" s="167"/>
      <c r="N57" s="167"/>
      <c r="O57" s="167"/>
      <c r="P57" s="167"/>
      <c r="Q57" s="167"/>
      <c r="R57" s="168"/>
      <c r="S57" s="169" t="s">
        <v>75</v>
      </c>
      <c r="T57" s="170"/>
      <c r="U57" s="170"/>
      <c r="V57" s="170"/>
      <c r="W57" s="170"/>
      <c r="X57" s="166"/>
      <c r="Y57" s="167"/>
      <c r="Z57" s="167"/>
      <c r="AA57" s="167"/>
      <c r="AB57" s="167"/>
      <c r="AC57" s="167"/>
      <c r="AD57" s="167"/>
      <c r="AE57" s="167"/>
      <c r="AF57" s="167"/>
      <c r="AG57" s="167"/>
      <c r="AH57" s="167"/>
      <c r="AI57" s="167"/>
      <c r="AJ57" s="167"/>
      <c r="AK57" s="168"/>
    </row>
    <row r="58" spans="1:39" ht="30" customHeight="1" thickBot="1">
      <c r="A58" s="160" t="s">
        <v>281</v>
      </c>
      <c r="B58" s="161"/>
      <c r="C58" s="161"/>
      <c r="D58" s="161"/>
      <c r="E58" s="161"/>
      <c r="F58" s="161"/>
      <c r="G58" s="162"/>
      <c r="H58" s="163" t="s">
        <v>76</v>
      </c>
      <c r="I58" s="164"/>
      <c r="J58" s="164"/>
      <c r="K58" s="164"/>
      <c r="L58" s="164"/>
      <c r="M58" s="150"/>
      <c r="N58" s="151"/>
      <c r="O58" s="151"/>
      <c r="P58" s="151"/>
      <c r="Q58" s="151"/>
      <c r="R58" s="163" t="s">
        <v>103</v>
      </c>
      <c r="S58" s="164"/>
      <c r="T58" s="164"/>
      <c r="U58" s="164"/>
      <c r="V58" s="164"/>
      <c r="W58" s="150"/>
      <c r="X58" s="151"/>
      <c r="Y58" s="151"/>
      <c r="Z58" s="151"/>
      <c r="AA58" s="151"/>
      <c r="AB58" s="163" t="s">
        <v>280</v>
      </c>
      <c r="AC58" s="164"/>
      <c r="AD58" s="164"/>
      <c r="AE58" s="164"/>
      <c r="AF58" s="165"/>
      <c r="AG58" s="150"/>
      <c r="AH58" s="151"/>
      <c r="AI58" s="151"/>
      <c r="AJ58" s="151"/>
      <c r="AK58" s="152"/>
    </row>
    <row r="59" spans="1:39" ht="30" customHeight="1" thickBot="1">
      <c r="A59" s="153" t="s">
        <v>102</v>
      </c>
      <c r="B59" s="154"/>
      <c r="C59" s="154"/>
      <c r="D59" s="154"/>
      <c r="E59" s="154"/>
      <c r="F59" s="154"/>
      <c r="G59" s="155"/>
      <c r="H59" s="156"/>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8"/>
    </row>
    <row r="60" spans="1:39" ht="22.5" customHeight="1">
      <c r="A60" s="159" t="s">
        <v>159</v>
      </c>
      <c r="B60" s="15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row>
  </sheetData>
  <mergeCells count="202">
    <mergeCell ref="Y6:AK8"/>
    <mergeCell ref="A7:E8"/>
    <mergeCell ref="F7:X7"/>
    <mergeCell ref="A2:AK2"/>
    <mergeCell ref="A4:E5"/>
    <mergeCell ref="G4:J4"/>
    <mergeCell ref="L4:T4"/>
    <mergeCell ref="Y4:AK5"/>
    <mergeCell ref="G5:J5"/>
    <mergeCell ref="L5:T5"/>
    <mergeCell ref="B6:F6"/>
    <mergeCell ref="H6:L6"/>
    <mergeCell ref="N6:R6"/>
    <mergeCell ref="T6:X6"/>
    <mergeCell ref="A11:E11"/>
    <mergeCell ref="F11:AK11"/>
    <mergeCell ref="A10:E10"/>
    <mergeCell ref="Y10:AA10"/>
    <mergeCell ref="AB10:AD10"/>
    <mergeCell ref="A9:E9"/>
    <mergeCell ref="G9:K9"/>
    <mergeCell ref="M9:Q9"/>
    <mergeCell ref="S9:U9"/>
    <mergeCell ref="V9:AF9"/>
    <mergeCell ref="F14:G14"/>
    <mergeCell ref="H14:T14"/>
    <mergeCell ref="U14:X14"/>
    <mergeCell ref="Y14:AF14"/>
    <mergeCell ref="F15:G15"/>
    <mergeCell ref="H15:T15"/>
    <mergeCell ref="U15:X15"/>
    <mergeCell ref="Y15:AF15"/>
    <mergeCell ref="A12:E12"/>
    <mergeCell ref="F12:AK12"/>
    <mergeCell ref="A13:E17"/>
    <mergeCell ref="F13:G13"/>
    <mergeCell ref="H13:T13"/>
    <mergeCell ref="U13:X13"/>
    <mergeCell ref="Y13:AF13"/>
    <mergeCell ref="F16:G16"/>
    <mergeCell ref="H16:T16"/>
    <mergeCell ref="U16:X16"/>
    <mergeCell ref="Y16:AF16"/>
    <mergeCell ref="F17:G17"/>
    <mergeCell ref="H17:T17"/>
    <mergeCell ref="U17:X17"/>
    <mergeCell ref="Y17:AF17"/>
    <mergeCell ref="A18:A52"/>
    <mergeCell ref="B18:E18"/>
    <mergeCell ref="F18:AK18"/>
    <mergeCell ref="B19:J19"/>
    <mergeCell ref="K19:AH19"/>
    <mergeCell ref="C24:C27"/>
    <mergeCell ref="D24:J24"/>
    <mergeCell ref="K24:AH24"/>
    <mergeCell ref="AI24:AK24"/>
    <mergeCell ref="D25:J25"/>
    <mergeCell ref="AI19:AK19"/>
    <mergeCell ref="B20:B35"/>
    <mergeCell ref="C20:C23"/>
    <mergeCell ref="D20:J20"/>
    <mergeCell ref="K20:AH20"/>
    <mergeCell ref="AI20:AK20"/>
    <mergeCell ref="D21:J21"/>
    <mergeCell ref="K21:AH21"/>
    <mergeCell ref="AI21:AK21"/>
    <mergeCell ref="D22:J22"/>
    <mergeCell ref="K25:AH25"/>
    <mergeCell ref="AI25:AK25"/>
    <mergeCell ref="D26:J26"/>
    <mergeCell ref="K26:AH26"/>
    <mergeCell ref="K31:AH31"/>
    <mergeCell ref="AI31:AK31"/>
    <mergeCell ref="AI26:AK26"/>
    <mergeCell ref="D27:J27"/>
    <mergeCell ref="K27:AH27"/>
    <mergeCell ref="AI27:AK27"/>
    <mergeCell ref="K22:AH22"/>
    <mergeCell ref="AI22:AK22"/>
    <mergeCell ref="D23:J23"/>
    <mergeCell ref="K23:AH23"/>
    <mergeCell ref="AI23:AK23"/>
    <mergeCell ref="B36:B38"/>
    <mergeCell ref="C36:J36"/>
    <mergeCell ref="K36:AH36"/>
    <mergeCell ref="AI36:AK36"/>
    <mergeCell ref="C37:J37"/>
    <mergeCell ref="K37:AH37"/>
    <mergeCell ref="AI37:AK37"/>
    <mergeCell ref="C38:J38"/>
    <mergeCell ref="K38:AH38"/>
    <mergeCell ref="AI38:AK38"/>
    <mergeCell ref="C32:C35"/>
    <mergeCell ref="D32:J32"/>
    <mergeCell ref="K32:AH32"/>
    <mergeCell ref="AI32:AK32"/>
    <mergeCell ref="D33:J33"/>
    <mergeCell ref="K33:AH33"/>
    <mergeCell ref="AI33:AK33"/>
    <mergeCell ref="C28:C31"/>
    <mergeCell ref="D28:J28"/>
    <mergeCell ref="K28:AH28"/>
    <mergeCell ref="AI28:AK28"/>
    <mergeCell ref="D29:J29"/>
    <mergeCell ref="K29:AH29"/>
    <mergeCell ref="AI29:AK29"/>
    <mergeCell ref="D30:J30"/>
    <mergeCell ref="K30:AH30"/>
    <mergeCell ref="AI30:AK30"/>
    <mergeCell ref="D34:J34"/>
    <mergeCell ref="K34:AH34"/>
    <mergeCell ref="AI34:AK34"/>
    <mergeCell ref="D35:J35"/>
    <mergeCell ref="K35:AH35"/>
    <mergeCell ref="AI35:AK35"/>
    <mergeCell ref="D31:J31"/>
    <mergeCell ref="B39:B41"/>
    <mergeCell ref="C39:J39"/>
    <mergeCell ref="K39:AH39"/>
    <mergeCell ref="AI39:AK39"/>
    <mergeCell ref="C40:J40"/>
    <mergeCell ref="K40:AH40"/>
    <mergeCell ref="AI40:AK40"/>
    <mergeCell ref="C41:J41"/>
    <mergeCell ref="K41:AH41"/>
    <mergeCell ref="AI41:AK41"/>
    <mergeCell ref="B42:J42"/>
    <mergeCell ref="L42:O42"/>
    <mergeCell ref="Q42:T42"/>
    <mergeCell ref="U42:AH42"/>
    <mergeCell ref="AI42:AK42"/>
    <mergeCell ref="B43:J46"/>
    <mergeCell ref="K43:M43"/>
    <mergeCell ref="N43:AE43"/>
    <mergeCell ref="AF43:AH43"/>
    <mergeCell ref="AI43:AK43"/>
    <mergeCell ref="AI46:AK46"/>
    <mergeCell ref="AI44:AK44"/>
    <mergeCell ref="AI45:AK45"/>
    <mergeCell ref="B47:F49"/>
    <mergeCell ref="G47:J49"/>
    <mergeCell ref="K47:N48"/>
    <mergeCell ref="O47:Q48"/>
    <mergeCell ref="R47:U47"/>
    <mergeCell ref="V47:X47"/>
    <mergeCell ref="K44:M44"/>
    <mergeCell ref="N44:AE44"/>
    <mergeCell ref="AF44:AH44"/>
    <mergeCell ref="K45:M45"/>
    <mergeCell ref="N45:AE45"/>
    <mergeCell ref="AF45:AH45"/>
    <mergeCell ref="Y47:AB47"/>
    <mergeCell ref="AC47:AE47"/>
    <mergeCell ref="R48:U48"/>
    <mergeCell ref="V48:X48"/>
    <mergeCell ref="Y48:AB48"/>
    <mergeCell ref="AC48:AE48"/>
    <mergeCell ref="K46:M46"/>
    <mergeCell ref="N46:AE46"/>
    <mergeCell ref="AF46:AH46"/>
    <mergeCell ref="AF48:AH48"/>
    <mergeCell ref="AI48:AK48"/>
    <mergeCell ref="K49:M49"/>
    <mergeCell ref="N49:P49"/>
    <mergeCell ref="Q49:S49"/>
    <mergeCell ref="T49:V49"/>
    <mergeCell ref="W49:Y49"/>
    <mergeCell ref="Z49:AB49"/>
    <mergeCell ref="AC49:AE49"/>
    <mergeCell ref="AF49:AH49"/>
    <mergeCell ref="B50:J52"/>
    <mergeCell ref="K50:M50"/>
    <mergeCell ref="Y50:AB50"/>
    <mergeCell ref="AC50:AF52"/>
    <mergeCell ref="AG50:AK52"/>
    <mergeCell ref="K51:M51"/>
    <mergeCell ref="N51:W51"/>
    <mergeCell ref="Y51:AB51"/>
    <mergeCell ref="N52:AA52"/>
    <mergeCell ref="A56:G56"/>
    <mergeCell ref="H56:AK56"/>
    <mergeCell ref="A57:G57"/>
    <mergeCell ref="H57:R57"/>
    <mergeCell ref="S57:W57"/>
    <mergeCell ref="X57:AK57"/>
    <mergeCell ref="A53:A55"/>
    <mergeCell ref="B53:J53"/>
    <mergeCell ref="L53:AK53"/>
    <mergeCell ref="B54:J54"/>
    <mergeCell ref="K54:AK54"/>
    <mergeCell ref="B55:J55"/>
    <mergeCell ref="K55:AK55"/>
    <mergeCell ref="AG58:AK58"/>
    <mergeCell ref="A59:G59"/>
    <mergeCell ref="H59:AK59"/>
    <mergeCell ref="A60:AK60"/>
    <mergeCell ref="A58:G58"/>
    <mergeCell ref="H58:L58"/>
    <mergeCell ref="M58:Q58"/>
    <mergeCell ref="R58:V58"/>
    <mergeCell ref="W58:AA58"/>
    <mergeCell ref="AB58:AF58"/>
  </mergeCells>
  <phoneticPr fontId="2"/>
  <conditionalFormatting sqref="H13:T17 Y13:AF17 AH13:AH17">
    <cfRule type="containsBlanks" dxfId="55" priority="13">
      <formula>LEN(TRIM(H13))=0</formula>
    </cfRule>
  </conditionalFormatting>
  <conditionalFormatting sqref="L4:T5">
    <cfRule type="expression" dxfId="54" priority="12">
      <formula>AND(F4="✔",L4="")</formula>
    </cfRule>
  </conditionalFormatting>
  <conditionalFormatting sqref="Y6:AK8">
    <cfRule type="expression" dxfId="53" priority="11">
      <formula>AND($L$4&lt;&gt;"00 基礎分野",$Y$6="")</formula>
    </cfRule>
  </conditionalFormatting>
  <conditionalFormatting sqref="F9 R9 G10 I10 L9:L10 N10 F11:AK12 F18:AK18 C20:AK41 K43:AK46 Y50:AB51 N51:W51 N52:AA52 K53 K54:AK55">
    <cfRule type="containsBlanks" dxfId="52" priority="10">
      <formula>LEN(TRIM(C9))=0</formula>
    </cfRule>
  </conditionalFormatting>
  <conditionalFormatting sqref="V9:AF9">
    <cfRule type="expression" dxfId="51" priority="8">
      <formula>AND($R$9="✔",$V$9="")</formula>
    </cfRule>
  </conditionalFormatting>
  <conditionalFormatting sqref="K42 P42">
    <cfRule type="expression" dxfId="50" priority="7">
      <formula>COUNTA($K$42,$P$42)=0</formula>
    </cfRule>
  </conditionalFormatting>
  <conditionalFormatting sqref="AI42:AK42">
    <cfRule type="expression" dxfId="49" priority="6">
      <formula>AND($P$42="✔",$AI$42="")</formula>
    </cfRule>
  </conditionalFormatting>
  <conditionalFormatting sqref="K53 K54:AK55">
    <cfRule type="containsBlanks" dxfId="48" priority="5">
      <formula>LEN(TRIM(K53))=0</formula>
    </cfRule>
  </conditionalFormatting>
  <conditionalFormatting sqref="A6">
    <cfRule type="containsBlanks" dxfId="47" priority="4">
      <formula>LEN(TRIM(A6))=0</formula>
    </cfRule>
  </conditionalFormatting>
  <conditionalFormatting sqref="G6">
    <cfRule type="containsBlanks" dxfId="46" priority="3">
      <formula>LEN(TRIM(G6))=0</formula>
    </cfRule>
  </conditionalFormatting>
  <conditionalFormatting sqref="M6">
    <cfRule type="containsBlanks" dxfId="45" priority="2">
      <formula>LEN(TRIM(M6))=0</formula>
    </cfRule>
  </conditionalFormatting>
  <conditionalFormatting sqref="S6">
    <cfRule type="containsBlanks" dxfId="44" priority="1">
      <formula>LEN(TRIM(S6))=0</formula>
    </cfRule>
  </conditionalFormatting>
  <dataValidations count="6">
    <dataValidation type="list" allowBlank="1" showInputMessage="1" showErrorMessage="1" sqref="L4:T5">
      <formula1>訓練分野</formula1>
    </dataValidation>
    <dataValidation type="list" allowBlank="1" showInputMessage="1" showErrorMessage="1" sqref="K53 AH13:AH17 P42 K42 R9 L9 F9 A6 M6 G6 S6">
      <formula1>"✔"</formula1>
    </dataValidation>
    <dataValidation type="list" allowBlank="1" showInputMessage="1" showErrorMessage="1" prompt="職場見学等を職業能力開発講習で実施する場合は、「（能開講習）」を選択してください。" sqref="AF43:AH46">
      <formula1>"（能開講習）"</formula1>
    </dataValidation>
    <dataValidation type="list" allowBlank="1" showInputMessage="1" showErrorMessage="1" prompt="実施する項目を選択してください。" sqref="K43:M46">
      <formula1>"【職場見学】,【職場体験】,【職業人講話】"</formula1>
    </dataValidation>
    <dataValidation allowBlank="1" showInputMessage="1" showErrorMessage="1" prompt="職場体験・職場見学及び企業実習先への交通費、健康診断料、補講費が必要となる場合には、別途費用が発生する旨記入してください。" sqref="N52:AA52"/>
    <dataValidation allowBlank="1" showInputMessage="1" showErrorMessage="1" prompt="様式第８号と様式第11号の備考欄の金額を足した金額をご記入ください。" sqref="Y50:AB50"/>
  </dataValidations>
  <printOptions horizontalCentered="1"/>
  <pageMargins left="0.11811023622047245" right="0.11811023622047245" top="0.15748031496062992" bottom="0.15748031496062992" header="0.31496062992125984" footer="0.31496062992125984"/>
  <pageSetup paperSize="9" scale="76" orientation="portrait" r:id="rId1"/>
  <colBreaks count="1" manualBreakCount="1">
    <brk id="38"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60"/>
  <sheetViews>
    <sheetView view="pageBreakPreview" topLeftCell="A19" zoomScaleNormal="100" zoomScaleSheetLayoutView="100" workbookViewId="0">
      <selection activeCell="K21" sqref="K21:AH21"/>
    </sheetView>
  </sheetViews>
  <sheetFormatPr defaultColWidth="2.875" defaultRowHeight="18" customHeight="1"/>
  <cols>
    <col min="1" max="37" width="3.625" style="24" customWidth="1"/>
    <col min="38" max="38" width="22.25" style="24" hidden="1" customWidth="1"/>
    <col min="39" max="16384" width="2.875" style="24"/>
  </cols>
  <sheetData>
    <row r="1" spans="1:38" ht="17.25">
      <c r="A1" s="23"/>
      <c r="B1" s="23"/>
      <c r="C1" s="23"/>
      <c r="D1" s="23"/>
      <c r="E1" s="23"/>
      <c r="F1" s="23"/>
      <c r="G1" s="23"/>
      <c r="H1" s="23"/>
      <c r="I1" s="23"/>
      <c r="J1" s="23"/>
      <c r="K1" s="23"/>
      <c r="L1" s="23"/>
      <c r="M1" s="23"/>
      <c r="N1" s="23"/>
      <c r="O1" s="23"/>
      <c r="P1" s="23"/>
      <c r="Q1" s="23"/>
      <c r="R1" s="23"/>
      <c r="S1" s="23"/>
      <c r="T1" s="23"/>
      <c r="U1" s="23"/>
      <c r="V1" s="23"/>
      <c r="W1" s="23"/>
      <c r="X1" s="23"/>
      <c r="Y1" s="23"/>
      <c r="Z1" s="23"/>
      <c r="AB1" s="25"/>
      <c r="AI1" s="26"/>
      <c r="AJ1" s="27"/>
      <c r="AK1" s="28"/>
      <c r="AL1" s="29" t="s">
        <v>105</v>
      </c>
    </row>
    <row r="2" spans="1:38" ht="20.100000000000001" customHeight="1">
      <c r="A2" s="376" t="s">
        <v>215</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29" t="s">
        <v>106</v>
      </c>
    </row>
    <row r="3" spans="1:38" ht="15" customHeight="1" thickBot="1">
      <c r="A3" s="31"/>
      <c r="B3" s="31"/>
      <c r="C3" s="31"/>
      <c r="D3" s="31"/>
      <c r="E3" s="31"/>
      <c r="F3" s="30"/>
      <c r="G3" s="30"/>
      <c r="H3" s="30"/>
      <c r="I3" s="30"/>
      <c r="J3" s="30"/>
      <c r="K3" s="30"/>
      <c r="L3" s="30"/>
      <c r="M3" s="30"/>
      <c r="N3" s="30"/>
      <c r="O3" s="30"/>
      <c r="P3" s="30"/>
      <c r="Q3" s="30"/>
      <c r="R3" s="30"/>
      <c r="S3" s="30"/>
      <c r="T3" s="30"/>
      <c r="U3" s="30"/>
      <c r="V3" s="30"/>
      <c r="W3" s="30"/>
      <c r="X3" s="30"/>
      <c r="Y3" s="30"/>
      <c r="Z3" s="30"/>
      <c r="AA3" s="30"/>
      <c r="AB3" s="30"/>
      <c r="AL3" s="29" t="s">
        <v>107</v>
      </c>
    </row>
    <row r="4" spans="1:38" ht="15" customHeight="1">
      <c r="A4" s="377" t="s">
        <v>108</v>
      </c>
      <c r="B4" s="345"/>
      <c r="C4" s="345"/>
      <c r="D4" s="345"/>
      <c r="E4" s="378"/>
      <c r="F4" s="102" t="str">
        <f>IF([2]様式1!E20="○","✔","")</f>
        <v>✔</v>
      </c>
      <c r="G4" s="380" t="s">
        <v>0</v>
      </c>
      <c r="H4" s="381"/>
      <c r="I4" s="381"/>
      <c r="J4" s="381"/>
      <c r="K4" s="95" t="s">
        <v>163</v>
      </c>
      <c r="L4" s="382" t="s">
        <v>278</v>
      </c>
      <c r="M4" s="382"/>
      <c r="N4" s="382"/>
      <c r="O4" s="382"/>
      <c r="P4" s="382"/>
      <c r="Q4" s="382"/>
      <c r="R4" s="382"/>
      <c r="S4" s="382"/>
      <c r="T4" s="382"/>
      <c r="U4" s="94" t="s">
        <v>164</v>
      </c>
      <c r="V4" s="49"/>
      <c r="W4" s="97"/>
      <c r="X4" s="97"/>
      <c r="Y4" s="424" t="s">
        <v>100</v>
      </c>
      <c r="Z4" s="340"/>
      <c r="AA4" s="340"/>
      <c r="AB4" s="340"/>
      <c r="AC4" s="340"/>
      <c r="AD4" s="340"/>
      <c r="AE4" s="340"/>
      <c r="AF4" s="340"/>
      <c r="AG4" s="340"/>
      <c r="AH4" s="340"/>
      <c r="AI4" s="340"/>
      <c r="AJ4" s="340"/>
      <c r="AK4" s="367"/>
      <c r="AL4" s="29" t="s">
        <v>112</v>
      </c>
    </row>
    <row r="5" spans="1:38" ht="15" customHeight="1" thickBot="1">
      <c r="A5" s="379"/>
      <c r="B5" s="197"/>
      <c r="C5" s="197"/>
      <c r="D5" s="197"/>
      <c r="E5" s="352"/>
      <c r="F5" s="93" t="str">
        <f>IF([2]様式1!E21="○","✔","")</f>
        <v/>
      </c>
      <c r="G5" s="386" t="s">
        <v>165</v>
      </c>
      <c r="H5" s="387"/>
      <c r="I5" s="387"/>
      <c r="J5" s="387"/>
      <c r="K5" s="88" t="s">
        <v>163</v>
      </c>
      <c r="L5" s="388"/>
      <c r="M5" s="388"/>
      <c r="N5" s="388"/>
      <c r="O5" s="388"/>
      <c r="P5" s="388"/>
      <c r="Q5" s="388"/>
      <c r="R5" s="388"/>
      <c r="S5" s="388"/>
      <c r="T5" s="388"/>
      <c r="U5" s="90" t="s">
        <v>164</v>
      </c>
      <c r="V5" s="90"/>
      <c r="W5" s="90"/>
      <c r="X5" s="90"/>
      <c r="Y5" s="383"/>
      <c r="Z5" s="384"/>
      <c r="AA5" s="384"/>
      <c r="AB5" s="384"/>
      <c r="AC5" s="384"/>
      <c r="AD5" s="384"/>
      <c r="AE5" s="384"/>
      <c r="AF5" s="384"/>
      <c r="AG5" s="384"/>
      <c r="AH5" s="384"/>
      <c r="AI5" s="384"/>
      <c r="AJ5" s="384"/>
      <c r="AK5" s="385"/>
      <c r="AL5" s="29" t="s">
        <v>114</v>
      </c>
    </row>
    <row r="6" spans="1:38" ht="24" customHeight="1" thickBot="1">
      <c r="A6" s="42"/>
      <c r="B6" s="389" t="s">
        <v>310</v>
      </c>
      <c r="C6" s="390"/>
      <c r="D6" s="390"/>
      <c r="E6" s="390"/>
      <c r="F6" s="391"/>
      <c r="G6" s="36"/>
      <c r="H6" s="389" t="s">
        <v>311</v>
      </c>
      <c r="I6" s="390"/>
      <c r="J6" s="390"/>
      <c r="K6" s="390"/>
      <c r="L6" s="391"/>
      <c r="M6" s="36"/>
      <c r="N6" s="392" t="s">
        <v>115</v>
      </c>
      <c r="O6" s="393"/>
      <c r="P6" s="393"/>
      <c r="Q6" s="393"/>
      <c r="R6" s="394"/>
      <c r="S6" s="36"/>
      <c r="T6" s="392" t="s">
        <v>116</v>
      </c>
      <c r="U6" s="393"/>
      <c r="V6" s="393"/>
      <c r="W6" s="393"/>
      <c r="X6" s="395"/>
      <c r="Y6" s="322"/>
      <c r="Z6" s="340"/>
      <c r="AA6" s="340"/>
      <c r="AB6" s="340"/>
      <c r="AC6" s="340"/>
      <c r="AD6" s="340"/>
      <c r="AE6" s="340"/>
      <c r="AF6" s="340"/>
      <c r="AG6" s="340"/>
      <c r="AH6" s="340"/>
      <c r="AI6" s="340"/>
      <c r="AJ6" s="340"/>
      <c r="AK6" s="367"/>
      <c r="AL6" s="29" t="s">
        <v>117</v>
      </c>
    </row>
    <row r="7" spans="1:38" ht="18" customHeight="1">
      <c r="A7" s="370" t="s">
        <v>1</v>
      </c>
      <c r="B7" s="371"/>
      <c r="C7" s="371"/>
      <c r="D7" s="371"/>
      <c r="E7" s="371"/>
      <c r="F7" s="374" t="s">
        <v>279</v>
      </c>
      <c r="G7" s="374"/>
      <c r="H7" s="374"/>
      <c r="I7" s="374"/>
      <c r="J7" s="374"/>
      <c r="K7" s="374"/>
      <c r="L7" s="374"/>
      <c r="M7" s="374"/>
      <c r="N7" s="374"/>
      <c r="O7" s="374"/>
      <c r="P7" s="374"/>
      <c r="Q7" s="374"/>
      <c r="R7" s="374"/>
      <c r="S7" s="374"/>
      <c r="T7" s="374"/>
      <c r="U7" s="374"/>
      <c r="V7" s="374"/>
      <c r="W7" s="374"/>
      <c r="X7" s="375"/>
      <c r="Y7" s="368"/>
      <c r="Z7" s="342"/>
      <c r="AA7" s="342"/>
      <c r="AB7" s="342"/>
      <c r="AC7" s="342"/>
      <c r="AD7" s="342"/>
      <c r="AE7" s="342"/>
      <c r="AF7" s="342"/>
      <c r="AG7" s="342"/>
      <c r="AH7" s="342"/>
      <c r="AI7" s="342"/>
      <c r="AJ7" s="342"/>
      <c r="AK7" s="369"/>
      <c r="AL7" s="29" t="s">
        <v>118</v>
      </c>
    </row>
    <row r="8" spans="1:38" ht="12" customHeight="1" thickBot="1">
      <c r="A8" s="372"/>
      <c r="B8" s="373"/>
      <c r="C8" s="373"/>
      <c r="D8" s="373"/>
      <c r="E8" s="373"/>
      <c r="F8" s="53"/>
      <c r="G8" s="54"/>
      <c r="H8" s="54"/>
      <c r="I8" s="54"/>
      <c r="J8" s="54"/>
      <c r="K8" s="54"/>
      <c r="L8" s="54"/>
      <c r="M8" s="54"/>
      <c r="N8" s="54"/>
      <c r="O8" s="54"/>
      <c r="P8" s="54"/>
      <c r="Q8" s="54"/>
      <c r="R8" s="54"/>
      <c r="S8" s="103"/>
      <c r="T8" s="103"/>
      <c r="U8" s="103"/>
      <c r="V8" s="103"/>
      <c r="W8" s="103"/>
      <c r="X8" s="104"/>
      <c r="Y8" s="368"/>
      <c r="Z8" s="342"/>
      <c r="AA8" s="342"/>
      <c r="AB8" s="342"/>
      <c r="AC8" s="342"/>
      <c r="AD8" s="342"/>
      <c r="AE8" s="342"/>
      <c r="AF8" s="342"/>
      <c r="AG8" s="342"/>
      <c r="AH8" s="342"/>
      <c r="AI8" s="342"/>
      <c r="AJ8" s="342"/>
      <c r="AK8" s="369"/>
      <c r="AL8" s="29" t="s">
        <v>119</v>
      </c>
    </row>
    <row r="9" spans="1:38" ht="20.25" customHeight="1" thickBot="1">
      <c r="A9" s="356" t="s">
        <v>2</v>
      </c>
      <c r="B9" s="357"/>
      <c r="C9" s="357"/>
      <c r="D9" s="357"/>
      <c r="E9" s="358"/>
      <c r="F9" s="36" t="s">
        <v>65</v>
      </c>
      <c r="G9" s="361" t="s">
        <v>120</v>
      </c>
      <c r="H9" s="362"/>
      <c r="I9" s="362"/>
      <c r="J9" s="362"/>
      <c r="K9" s="363"/>
      <c r="L9" s="36" t="s">
        <v>65</v>
      </c>
      <c r="M9" s="361" t="s">
        <v>3</v>
      </c>
      <c r="N9" s="362"/>
      <c r="O9" s="362"/>
      <c r="P9" s="362"/>
      <c r="Q9" s="363"/>
      <c r="R9" s="36"/>
      <c r="S9" s="364" t="s">
        <v>166</v>
      </c>
      <c r="T9" s="365"/>
      <c r="U9" s="365"/>
      <c r="V9" s="366"/>
      <c r="W9" s="366"/>
      <c r="X9" s="366"/>
      <c r="Y9" s="366"/>
      <c r="Z9" s="366"/>
      <c r="AA9" s="366"/>
      <c r="AB9" s="366"/>
      <c r="AC9" s="366"/>
      <c r="AD9" s="366"/>
      <c r="AE9" s="366"/>
      <c r="AF9" s="366"/>
      <c r="AG9" s="100" t="s">
        <v>164</v>
      </c>
      <c r="AH9" s="57"/>
      <c r="AI9" s="57"/>
      <c r="AJ9" s="57"/>
      <c r="AK9" s="58"/>
      <c r="AL9" s="29" t="s">
        <v>123</v>
      </c>
    </row>
    <row r="10" spans="1:38" ht="20.25" customHeight="1" thickBot="1">
      <c r="A10" s="356" t="s">
        <v>4</v>
      </c>
      <c r="B10" s="357"/>
      <c r="C10" s="357"/>
      <c r="D10" s="357"/>
      <c r="E10" s="357"/>
      <c r="F10" s="60"/>
      <c r="G10" s="99">
        <v>9</v>
      </c>
      <c r="H10" s="99" t="s">
        <v>124</v>
      </c>
      <c r="I10" s="61">
        <v>10</v>
      </c>
      <c r="J10" s="99" t="s">
        <v>125</v>
      </c>
      <c r="K10" s="101" t="s">
        <v>126</v>
      </c>
      <c r="L10" s="99">
        <v>16</v>
      </c>
      <c r="M10" s="99" t="s">
        <v>124</v>
      </c>
      <c r="N10" s="61">
        <v>40</v>
      </c>
      <c r="O10" s="99" t="s">
        <v>125</v>
      </c>
      <c r="P10" s="57"/>
      <c r="Q10" s="57"/>
      <c r="R10" s="60"/>
      <c r="S10" s="60"/>
      <c r="T10" s="60"/>
      <c r="U10" s="101"/>
      <c r="V10" s="101"/>
      <c r="W10" s="101"/>
      <c r="X10" s="101"/>
      <c r="Y10" s="358" t="s">
        <v>127</v>
      </c>
      <c r="Z10" s="359"/>
      <c r="AA10" s="360"/>
      <c r="AB10" s="358">
        <v>15</v>
      </c>
      <c r="AC10" s="359"/>
      <c r="AD10" s="359"/>
      <c r="AE10" s="57" t="s">
        <v>128</v>
      </c>
      <c r="AF10" s="57"/>
      <c r="AG10" s="57"/>
      <c r="AH10" s="57"/>
      <c r="AI10" s="57"/>
      <c r="AJ10" s="57"/>
      <c r="AK10" s="58"/>
      <c r="AL10" s="29" t="s">
        <v>129</v>
      </c>
    </row>
    <row r="11" spans="1:38" ht="26.25" customHeight="1" thickBot="1">
      <c r="A11" s="420" t="s">
        <v>130</v>
      </c>
      <c r="B11" s="359"/>
      <c r="C11" s="359"/>
      <c r="D11" s="359"/>
      <c r="E11" s="360"/>
      <c r="F11" s="421" t="s">
        <v>177</v>
      </c>
      <c r="G11" s="422"/>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3"/>
      <c r="AL11" s="29" t="s">
        <v>131</v>
      </c>
    </row>
    <row r="12" spans="1:38" ht="35.1" customHeight="1" thickBot="1">
      <c r="A12" s="334" t="s">
        <v>5</v>
      </c>
      <c r="B12" s="335"/>
      <c r="C12" s="335"/>
      <c r="D12" s="335"/>
      <c r="E12" s="335"/>
      <c r="F12" s="336" t="s">
        <v>268</v>
      </c>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c r="AJ12" s="337"/>
      <c r="AK12" s="338"/>
      <c r="AL12" s="29" t="s">
        <v>133</v>
      </c>
    </row>
    <row r="13" spans="1:38" ht="15" customHeight="1">
      <c r="A13" s="339" t="s">
        <v>6</v>
      </c>
      <c r="B13" s="340"/>
      <c r="C13" s="340"/>
      <c r="D13" s="340"/>
      <c r="E13" s="340"/>
      <c r="F13" s="345" t="s">
        <v>134</v>
      </c>
      <c r="G13" s="345"/>
      <c r="H13" s="346" t="s">
        <v>269</v>
      </c>
      <c r="I13" s="346"/>
      <c r="J13" s="346"/>
      <c r="K13" s="346"/>
      <c r="L13" s="346"/>
      <c r="M13" s="346"/>
      <c r="N13" s="346"/>
      <c r="O13" s="346"/>
      <c r="P13" s="346"/>
      <c r="Q13" s="346"/>
      <c r="R13" s="346"/>
      <c r="S13" s="346"/>
      <c r="T13" s="346"/>
      <c r="U13" s="347" t="s">
        <v>270</v>
      </c>
      <c r="V13" s="347"/>
      <c r="W13" s="347"/>
      <c r="X13" s="347"/>
      <c r="Y13" s="346" t="s">
        <v>271</v>
      </c>
      <c r="Z13" s="346"/>
      <c r="AA13" s="346"/>
      <c r="AB13" s="346"/>
      <c r="AC13" s="346"/>
      <c r="AD13" s="346"/>
      <c r="AE13" s="346"/>
      <c r="AF13" s="346"/>
      <c r="AG13" s="95" t="s">
        <v>272</v>
      </c>
      <c r="AH13" s="67" t="s">
        <v>65</v>
      </c>
      <c r="AI13" s="68" t="s">
        <v>7</v>
      </c>
      <c r="AJ13" s="49"/>
      <c r="AK13" s="63"/>
      <c r="AL13" s="29" t="s">
        <v>136</v>
      </c>
    </row>
    <row r="14" spans="1:38" ht="15" customHeight="1">
      <c r="A14" s="341"/>
      <c r="B14" s="342"/>
      <c r="C14" s="342"/>
      <c r="D14" s="342"/>
      <c r="E14" s="342"/>
      <c r="F14" s="197" t="s">
        <v>134</v>
      </c>
      <c r="G14" s="197"/>
      <c r="H14" s="333" t="s">
        <v>273</v>
      </c>
      <c r="I14" s="333"/>
      <c r="J14" s="333"/>
      <c r="K14" s="333"/>
      <c r="L14" s="333"/>
      <c r="M14" s="333"/>
      <c r="N14" s="333"/>
      <c r="O14" s="333"/>
      <c r="P14" s="333"/>
      <c r="Q14" s="333"/>
      <c r="R14" s="333"/>
      <c r="S14" s="333"/>
      <c r="T14" s="333"/>
      <c r="U14" s="186" t="s">
        <v>270</v>
      </c>
      <c r="V14" s="186"/>
      <c r="W14" s="186"/>
      <c r="X14" s="186"/>
      <c r="Y14" s="333" t="s">
        <v>274</v>
      </c>
      <c r="Z14" s="333"/>
      <c r="AA14" s="333"/>
      <c r="AB14" s="333"/>
      <c r="AC14" s="333"/>
      <c r="AD14" s="333"/>
      <c r="AE14" s="333"/>
      <c r="AF14" s="333"/>
      <c r="AG14" s="88" t="s">
        <v>272</v>
      </c>
      <c r="AH14" s="69" t="s">
        <v>65</v>
      </c>
      <c r="AI14" s="70" t="s">
        <v>7</v>
      </c>
      <c r="AJ14" s="71"/>
      <c r="AK14" s="72"/>
    </row>
    <row r="15" spans="1:38" ht="15" customHeight="1" thickBot="1">
      <c r="A15" s="343"/>
      <c r="B15" s="344"/>
      <c r="C15" s="344"/>
      <c r="D15" s="344"/>
      <c r="E15" s="344"/>
      <c r="F15" s="348" t="s">
        <v>134</v>
      </c>
      <c r="G15" s="348"/>
      <c r="H15" s="349" t="s">
        <v>275</v>
      </c>
      <c r="I15" s="349"/>
      <c r="J15" s="349"/>
      <c r="K15" s="349"/>
      <c r="L15" s="349"/>
      <c r="M15" s="349"/>
      <c r="N15" s="349"/>
      <c r="O15" s="349"/>
      <c r="P15" s="349"/>
      <c r="Q15" s="349"/>
      <c r="R15" s="349"/>
      <c r="S15" s="349"/>
      <c r="T15" s="349"/>
      <c r="U15" s="350" t="s">
        <v>270</v>
      </c>
      <c r="V15" s="350"/>
      <c r="W15" s="350"/>
      <c r="X15" s="350"/>
      <c r="Y15" s="349" t="s">
        <v>274</v>
      </c>
      <c r="Z15" s="349"/>
      <c r="AA15" s="349"/>
      <c r="AB15" s="349"/>
      <c r="AC15" s="349"/>
      <c r="AD15" s="349"/>
      <c r="AE15" s="349"/>
      <c r="AF15" s="349"/>
      <c r="AG15" s="96" t="s">
        <v>272</v>
      </c>
      <c r="AH15" s="74" t="s">
        <v>65</v>
      </c>
      <c r="AI15" s="98" t="s">
        <v>7</v>
      </c>
      <c r="AJ15" s="65"/>
      <c r="AK15" s="66"/>
    </row>
    <row r="16" spans="1:38" ht="30.75" customHeight="1">
      <c r="A16" s="318" t="s">
        <v>137</v>
      </c>
      <c r="B16" s="416" t="s">
        <v>138</v>
      </c>
      <c r="C16" s="417"/>
      <c r="D16" s="417"/>
      <c r="E16" s="418"/>
      <c r="F16" s="323" t="s">
        <v>276</v>
      </c>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5"/>
    </row>
    <row r="17" spans="1:37" ht="16.5" customHeight="1">
      <c r="A17" s="318"/>
      <c r="B17" s="214" t="s">
        <v>8</v>
      </c>
      <c r="C17" s="195"/>
      <c r="D17" s="195"/>
      <c r="E17" s="195"/>
      <c r="F17" s="195"/>
      <c r="G17" s="195"/>
      <c r="H17" s="195"/>
      <c r="I17" s="195"/>
      <c r="J17" s="326"/>
      <c r="K17" s="195" t="s">
        <v>139</v>
      </c>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327" t="s">
        <v>4</v>
      </c>
      <c r="AJ17" s="327"/>
      <c r="AK17" s="328"/>
    </row>
    <row r="18" spans="1:37" ht="33" customHeight="1">
      <c r="A18" s="318"/>
      <c r="B18" s="284" t="s">
        <v>216</v>
      </c>
      <c r="C18" s="329" t="s">
        <v>217</v>
      </c>
      <c r="D18" s="332" t="s">
        <v>218</v>
      </c>
      <c r="E18" s="302"/>
      <c r="F18" s="302"/>
      <c r="G18" s="302"/>
      <c r="H18" s="302"/>
      <c r="I18" s="302"/>
      <c r="J18" s="303"/>
      <c r="K18" s="290" t="s">
        <v>219</v>
      </c>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1"/>
      <c r="AI18" s="278">
        <v>6</v>
      </c>
      <c r="AJ18" s="278"/>
      <c r="AK18" s="279"/>
    </row>
    <row r="19" spans="1:37" ht="16.5" customHeight="1">
      <c r="A19" s="318"/>
      <c r="B19" s="285"/>
      <c r="C19" s="330"/>
      <c r="D19" s="308" t="s">
        <v>265</v>
      </c>
      <c r="E19" s="304"/>
      <c r="F19" s="304"/>
      <c r="G19" s="304"/>
      <c r="H19" s="304"/>
      <c r="I19" s="304"/>
      <c r="J19" s="305"/>
      <c r="K19" s="295" t="s">
        <v>220</v>
      </c>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6"/>
      <c r="AI19" s="282">
        <v>5</v>
      </c>
      <c r="AJ19" s="282"/>
      <c r="AK19" s="283"/>
    </row>
    <row r="20" spans="1:37" ht="16.5" customHeight="1">
      <c r="A20" s="318"/>
      <c r="B20" s="285"/>
      <c r="C20" s="330"/>
      <c r="D20" s="308" t="s">
        <v>266</v>
      </c>
      <c r="E20" s="304"/>
      <c r="F20" s="304"/>
      <c r="G20" s="304"/>
      <c r="H20" s="304"/>
      <c r="I20" s="304"/>
      <c r="J20" s="305"/>
      <c r="K20" s="295" t="s">
        <v>221</v>
      </c>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6"/>
      <c r="AI20" s="282">
        <v>1</v>
      </c>
      <c r="AJ20" s="282"/>
      <c r="AK20" s="283"/>
    </row>
    <row r="21" spans="1:37" ht="16.5" customHeight="1">
      <c r="A21" s="318"/>
      <c r="B21" s="285"/>
      <c r="C21" s="330"/>
      <c r="D21" s="308" t="s">
        <v>222</v>
      </c>
      <c r="E21" s="304"/>
      <c r="F21" s="304"/>
      <c r="G21" s="304"/>
      <c r="H21" s="304"/>
      <c r="I21" s="304"/>
      <c r="J21" s="305"/>
      <c r="K21" s="295" t="s">
        <v>223</v>
      </c>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6"/>
      <c r="AI21" s="282">
        <v>24</v>
      </c>
      <c r="AJ21" s="282"/>
      <c r="AK21" s="283"/>
    </row>
    <row r="22" spans="1:37" ht="33.75" customHeight="1">
      <c r="A22" s="318"/>
      <c r="B22" s="285"/>
      <c r="C22" s="419"/>
      <c r="D22" s="308" t="s">
        <v>224</v>
      </c>
      <c r="E22" s="304"/>
      <c r="F22" s="304"/>
      <c r="G22" s="304"/>
      <c r="H22" s="304"/>
      <c r="I22" s="304"/>
      <c r="J22" s="305"/>
      <c r="K22" s="295" t="s">
        <v>225</v>
      </c>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6"/>
      <c r="AI22" s="282">
        <v>18</v>
      </c>
      <c r="AJ22" s="282"/>
      <c r="AK22" s="283"/>
    </row>
    <row r="23" spans="1:37" ht="16.5" customHeight="1">
      <c r="A23" s="318"/>
      <c r="B23" s="285"/>
      <c r="C23" s="419"/>
      <c r="D23" s="308" t="s">
        <v>226</v>
      </c>
      <c r="E23" s="304"/>
      <c r="F23" s="304"/>
      <c r="G23" s="304"/>
      <c r="H23" s="304"/>
      <c r="I23" s="304"/>
      <c r="J23" s="305"/>
      <c r="K23" s="295" t="s">
        <v>227</v>
      </c>
      <c r="L23" s="295"/>
      <c r="M23" s="295"/>
      <c r="N23" s="295"/>
      <c r="O23" s="295"/>
      <c r="P23" s="295"/>
      <c r="Q23" s="295"/>
      <c r="R23" s="295"/>
      <c r="S23" s="295"/>
      <c r="T23" s="295"/>
      <c r="U23" s="295"/>
      <c r="V23" s="295"/>
      <c r="W23" s="295"/>
      <c r="X23" s="295"/>
      <c r="Y23" s="295"/>
      <c r="Z23" s="295"/>
      <c r="AA23" s="295"/>
      <c r="AB23" s="295"/>
      <c r="AC23" s="295"/>
      <c r="AD23" s="295"/>
      <c r="AE23" s="295"/>
      <c r="AF23" s="295"/>
      <c r="AG23" s="295"/>
      <c r="AH23" s="296"/>
      <c r="AI23" s="282">
        <v>6</v>
      </c>
      <c r="AJ23" s="282"/>
      <c r="AK23" s="283"/>
    </row>
    <row r="24" spans="1:37" ht="16.5" customHeight="1">
      <c r="A24" s="318"/>
      <c r="B24" s="285"/>
      <c r="C24" s="331"/>
      <c r="D24" s="316" t="s">
        <v>228</v>
      </c>
      <c r="E24" s="314"/>
      <c r="F24" s="314"/>
      <c r="G24" s="314"/>
      <c r="H24" s="314"/>
      <c r="I24" s="314"/>
      <c r="J24" s="315"/>
      <c r="K24" s="300" t="s">
        <v>229</v>
      </c>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1"/>
      <c r="AI24" s="280">
        <v>6</v>
      </c>
      <c r="AJ24" s="280"/>
      <c r="AK24" s="281"/>
    </row>
    <row r="25" spans="1:37" ht="16.5" customHeight="1">
      <c r="A25" s="318"/>
      <c r="B25" s="285"/>
      <c r="C25" s="414" t="s">
        <v>230</v>
      </c>
      <c r="D25" s="302" t="s">
        <v>231</v>
      </c>
      <c r="E25" s="302"/>
      <c r="F25" s="302"/>
      <c r="G25" s="302"/>
      <c r="H25" s="302"/>
      <c r="I25" s="302"/>
      <c r="J25" s="303"/>
      <c r="K25" s="290" t="s">
        <v>232</v>
      </c>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1"/>
      <c r="AI25" s="278">
        <v>12</v>
      </c>
      <c r="AJ25" s="278"/>
      <c r="AK25" s="279"/>
    </row>
    <row r="26" spans="1:37" ht="16.5" customHeight="1">
      <c r="A26" s="318"/>
      <c r="B26" s="285"/>
      <c r="C26" s="415"/>
      <c r="D26" s="304" t="s">
        <v>233</v>
      </c>
      <c r="E26" s="304"/>
      <c r="F26" s="304"/>
      <c r="G26" s="304"/>
      <c r="H26" s="304"/>
      <c r="I26" s="304"/>
      <c r="J26" s="305"/>
      <c r="K26" s="295" t="s">
        <v>234</v>
      </c>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6"/>
      <c r="AI26" s="282">
        <v>6</v>
      </c>
      <c r="AJ26" s="282"/>
      <c r="AK26" s="283"/>
    </row>
    <row r="27" spans="1:37" ht="16.5" customHeight="1">
      <c r="A27" s="318"/>
      <c r="B27" s="285"/>
      <c r="C27" s="284" t="s">
        <v>235</v>
      </c>
      <c r="D27" s="302" t="s">
        <v>236</v>
      </c>
      <c r="E27" s="302"/>
      <c r="F27" s="302"/>
      <c r="G27" s="302"/>
      <c r="H27" s="302"/>
      <c r="I27" s="302"/>
      <c r="J27" s="303"/>
      <c r="K27" s="290" t="s">
        <v>237</v>
      </c>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1"/>
      <c r="AI27" s="278">
        <v>3</v>
      </c>
      <c r="AJ27" s="278"/>
      <c r="AK27" s="279"/>
    </row>
    <row r="28" spans="1:37" ht="30" customHeight="1">
      <c r="A28" s="318"/>
      <c r="B28" s="285"/>
      <c r="C28" s="285"/>
      <c r="D28" s="304" t="s">
        <v>267</v>
      </c>
      <c r="E28" s="304"/>
      <c r="F28" s="304"/>
      <c r="G28" s="304"/>
      <c r="H28" s="304"/>
      <c r="I28" s="304"/>
      <c r="J28" s="305"/>
      <c r="K28" s="306" t="s">
        <v>238</v>
      </c>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7"/>
      <c r="AI28" s="282">
        <v>6</v>
      </c>
      <c r="AJ28" s="282"/>
      <c r="AK28" s="283"/>
    </row>
    <row r="29" spans="1:37" ht="16.5" customHeight="1">
      <c r="A29" s="318"/>
      <c r="B29" s="285"/>
      <c r="C29" s="285"/>
      <c r="D29" s="308" t="s">
        <v>239</v>
      </c>
      <c r="E29" s="304"/>
      <c r="F29" s="304"/>
      <c r="G29" s="304"/>
      <c r="H29" s="304"/>
      <c r="I29" s="304"/>
      <c r="J29" s="305"/>
      <c r="K29" s="307" t="s">
        <v>240</v>
      </c>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10"/>
      <c r="AI29" s="311">
        <v>6</v>
      </c>
      <c r="AJ29" s="312"/>
      <c r="AK29" s="313"/>
    </row>
    <row r="30" spans="1:37" ht="16.5" customHeight="1">
      <c r="A30" s="318"/>
      <c r="B30" s="285"/>
      <c r="C30" s="286"/>
      <c r="D30" s="314" t="s">
        <v>241</v>
      </c>
      <c r="E30" s="314"/>
      <c r="F30" s="314"/>
      <c r="G30" s="314"/>
      <c r="H30" s="314"/>
      <c r="I30" s="314"/>
      <c r="J30" s="315"/>
      <c r="K30" s="300" t="s">
        <v>242</v>
      </c>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1"/>
      <c r="AI30" s="280">
        <v>3</v>
      </c>
      <c r="AJ30" s="280"/>
      <c r="AK30" s="281"/>
    </row>
    <row r="31" spans="1:37" ht="16.5" customHeight="1">
      <c r="A31" s="318"/>
      <c r="B31" s="285"/>
      <c r="C31" s="284" t="s">
        <v>243</v>
      </c>
      <c r="D31" s="302" t="s">
        <v>244</v>
      </c>
      <c r="E31" s="302"/>
      <c r="F31" s="302"/>
      <c r="G31" s="302"/>
      <c r="H31" s="302"/>
      <c r="I31" s="302"/>
      <c r="J31" s="303"/>
      <c r="K31" s="290" t="s">
        <v>245</v>
      </c>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1"/>
      <c r="AI31" s="278">
        <v>3</v>
      </c>
      <c r="AJ31" s="278"/>
      <c r="AK31" s="279"/>
    </row>
    <row r="32" spans="1:37" ht="16.5" customHeight="1">
      <c r="A32" s="318"/>
      <c r="B32" s="285"/>
      <c r="C32" s="285"/>
      <c r="D32" s="304" t="s">
        <v>246</v>
      </c>
      <c r="E32" s="304"/>
      <c r="F32" s="304"/>
      <c r="G32" s="304"/>
      <c r="H32" s="304"/>
      <c r="I32" s="304"/>
      <c r="J32" s="305"/>
      <c r="K32" s="295" t="s">
        <v>247</v>
      </c>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6"/>
      <c r="AI32" s="282">
        <v>3</v>
      </c>
      <c r="AJ32" s="282"/>
      <c r="AK32" s="283"/>
    </row>
    <row r="33" spans="1:37" ht="16.5" customHeight="1">
      <c r="A33" s="318"/>
      <c r="B33" s="285"/>
      <c r="C33" s="285"/>
      <c r="D33" s="304" t="s">
        <v>248</v>
      </c>
      <c r="E33" s="304"/>
      <c r="F33" s="304"/>
      <c r="G33" s="304"/>
      <c r="H33" s="304"/>
      <c r="I33" s="304"/>
      <c r="J33" s="305"/>
      <c r="K33" s="295" t="s">
        <v>249</v>
      </c>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6"/>
      <c r="AI33" s="282">
        <v>3</v>
      </c>
      <c r="AJ33" s="282"/>
      <c r="AK33" s="283"/>
    </row>
    <row r="34" spans="1:37" ht="16.5" customHeight="1">
      <c r="A34" s="318"/>
      <c r="B34" s="286"/>
      <c r="C34" s="286"/>
      <c r="D34" s="314" t="s">
        <v>250</v>
      </c>
      <c r="E34" s="314"/>
      <c r="F34" s="314"/>
      <c r="G34" s="314"/>
      <c r="H34" s="314"/>
      <c r="I34" s="314"/>
      <c r="J34" s="315"/>
      <c r="K34" s="300" t="s">
        <v>277</v>
      </c>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1"/>
      <c r="AI34" s="280">
        <v>3</v>
      </c>
      <c r="AJ34" s="280"/>
      <c r="AK34" s="281"/>
    </row>
    <row r="35" spans="1:37" ht="16.5" customHeight="1">
      <c r="A35" s="318"/>
      <c r="B35" s="284" t="s">
        <v>10</v>
      </c>
      <c r="C35" s="287" t="s">
        <v>64</v>
      </c>
      <c r="D35" s="288"/>
      <c r="E35" s="288"/>
      <c r="F35" s="288"/>
      <c r="G35" s="288"/>
      <c r="H35" s="288"/>
      <c r="I35" s="288"/>
      <c r="J35" s="289"/>
      <c r="K35" s="290" t="s">
        <v>251</v>
      </c>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1"/>
      <c r="AI35" s="278">
        <v>3</v>
      </c>
      <c r="AJ35" s="278"/>
      <c r="AK35" s="279"/>
    </row>
    <row r="36" spans="1:37" ht="16.5" customHeight="1">
      <c r="A36" s="318"/>
      <c r="B36" s="285"/>
      <c r="C36" s="407" t="s">
        <v>62</v>
      </c>
      <c r="D36" s="408"/>
      <c r="E36" s="408"/>
      <c r="F36" s="408"/>
      <c r="G36" s="408"/>
      <c r="H36" s="408"/>
      <c r="I36" s="408"/>
      <c r="J36" s="409"/>
      <c r="K36" s="410" t="s">
        <v>252</v>
      </c>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1"/>
      <c r="AI36" s="412">
        <v>18</v>
      </c>
      <c r="AJ36" s="412"/>
      <c r="AK36" s="413"/>
    </row>
    <row r="37" spans="1:37" ht="16.5" customHeight="1">
      <c r="A37" s="318"/>
      <c r="B37" s="285"/>
      <c r="C37" s="292" t="s">
        <v>222</v>
      </c>
      <c r="D37" s="293"/>
      <c r="E37" s="293"/>
      <c r="F37" s="293"/>
      <c r="G37" s="293"/>
      <c r="H37" s="293"/>
      <c r="I37" s="293"/>
      <c r="J37" s="294"/>
      <c r="K37" s="295" t="s">
        <v>253</v>
      </c>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6"/>
      <c r="AI37" s="282">
        <v>54</v>
      </c>
      <c r="AJ37" s="282"/>
      <c r="AK37" s="283"/>
    </row>
    <row r="38" spans="1:37" ht="16.5" customHeight="1">
      <c r="A38" s="318"/>
      <c r="B38" s="285"/>
      <c r="C38" s="297" t="s">
        <v>254</v>
      </c>
      <c r="D38" s="298"/>
      <c r="E38" s="298"/>
      <c r="F38" s="298"/>
      <c r="G38" s="298"/>
      <c r="H38" s="298"/>
      <c r="I38" s="298"/>
      <c r="J38" s="299"/>
      <c r="K38" s="300" t="s">
        <v>255</v>
      </c>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1"/>
      <c r="AI38" s="280">
        <v>54</v>
      </c>
      <c r="AJ38" s="280"/>
      <c r="AK38" s="281"/>
    </row>
    <row r="39" spans="1:37" ht="42" customHeight="1">
      <c r="A39" s="318"/>
      <c r="B39" s="284" t="s">
        <v>256</v>
      </c>
      <c r="C39" s="287" t="s">
        <v>257</v>
      </c>
      <c r="D39" s="288"/>
      <c r="E39" s="288"/>
      <c r="F39" s="288"/>
      <c r="G39" s="288"/>
      <c r="H39" s="288"/>
      <c r="I39" s="288"/>
      <c r="J39" s="289"/>
      <c r="K39" s="290" t="s">
        <v>258</v>
      </c>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1"/>
      <c r="AI39" s="278">
        <v>54</v>
      </c>
      <c r="AJ39" s="278"/>
      <c r="AK39" s="279"/>
    </row>
    <row r="40" spans="1:37" ht="36.75" customHeight="1">
      <c r="A40" s="318"/>
      <c r="B40" s="285"/>
      <c r="C40" s="292" t="s">
        <v>259</v>
      </c>
      <c r="D40" s="293"/>
      <c r="E40" s="293"/>
      <c r="F40" s="293"/>
      <c r="G40" s="293"/>
      <c r="H40" s="293"/>
      <c r="I40" s="293"/>
      <c r="J40" s="294"/>
      <c r="K40" s="295" t="s">
        <v>260</v>
      </c>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6"/>
      <c r="AI40" s="282">
        <v>54</v>
      </c>
      <c r="AJ40" s="282"/>
      <c r="AK40" s="283"/>
    </row>
    <row r="41" spans="1:37" ht="30.75" customHeight="1">
      <c r="A41" s="318"/>
      <c r="B41" s="286"/>
      <c r="C41" s="297" t="s">
        <v>261</v>
      </c>
      <c r="D41" s="298"/>
      <c r="E41" s="298"/>
      <c r="F41" s="298"/>
      <c r="G41" s="298"/>
      <c r="H41" s="298"/>
      <c r="I41" s="298"/>
      <c r="J41" s="299"/>
      <c r="K41" s="300" t="s">
        <v>262</v>
      </c>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1"/>
      <c r="AI41" s="280">
        <v>54</v>
      </c>
      <c r="AJ41" s="280"/>
      <c r="AK41" s="281"/>
    </row>
    <row r="42" spans="1:37" ht="16.5" customHeight="1">
      <c r="A42" s="318"/>
      <c r="B42" s="259" t="s">
        <v>9</v>
      </c>
      <c r="C42" s="260"/>
      <c r="D42" s="260"/>
      <c r="E42" s="260"/>
      <c r="F42" s="260"/>
      <c r="G42" s="260"/>
      <c r="H42" s="260"/>
      <c r="I42" s="260"/>
      <c r="J42" s="261"/>
      <c r="K42" s="38" t="s">
        <v>65</v>
      </c>
      <c r="L42" s="262" t="s">
        <v>142</v>
      </c>
      <c r="M42" s="263"/>
      <c r="N42" s="263"/>
      <c r="O42" s="263"/>
      <c r="P42" s="38"/>
      <c r="Q42" s="259" t="s">
        <v>143</v>
      </c>
      <c r="R42" s="260"/>
      <c r="S42" s="260"/>
      <c r="T42" s="260"/>
      <c r="U42" s="403"/>
      <c r="V42" s="403"/>
      <c r="W42" s="403"/>
      <c r="X42" s="403"/>
      <c r="Y42" s="403"/>
      <c r="Z42" s="403"/>
      <c r="AA42" s="403"/>
      <c r="AB42" s="403"/>
      <c r="AC42" s="403"/>
      <c r="AD42" s="403"/>
      <c r="AE42" s="403"/>
      <c r="AF42" s="403"/>
      <c r="AG42" s="403"/>
      <c r="AH42" s="403"/>
      <c r="AI42" s="265"/>
      <c r="AJ42" s="265"/>
      <c r="AK42" s="266"/>
    </row>
    <row r="43" spans="1:37" ht="16.5" customHeight="1">
      <c r="A43" s="318"/>
      <c r="B43" s="267" t="s">
        <v>144</v>
      </c>
      <c r="C43" s="184"/>
      <c r="D43" s="184"/>
      <c r="E43" s="184"/>
      <c r="F43" s="184"/>
      <c r="G43" s="184"/>
      <c r="H43" s="184"/>
      <c r="I43" s="184"/>
      <c r="J43" s="185"/>
      <c r="K43" s="270" t="s">
        <v>161</v>
      </c>
      <c r="L43" s="271"/>
      <c r="M43" s="272"/>
      <c r="N43" s="273" t="s">
        <v>285</v>
      </c>
      <c r="O43" s="274"/>
      <c r="P43" s="274"/>
      <c r="Q43" s="274"/>
      <c r="R43" s="274"/>
      <c r="S43" s="274"/>
      <c r="T43" s="274"/>
      <c r="U43" s="274"/>
      <c r="V43" s="274"/>
      <c r="W43" s="274"/>
      <c r="X43" s="274"/>
      <c r="Y43" s="274"/>
      <c r="Z43" s="274"/>
      <c r="AA43" s="274"/>
      <c r="AB43" s="274"/>
      <c r="AC43" s="274"/>
      <c r="AD43" s="274"/>
      <c r="AE43" s="274"/>
      <c r="AF43" s="404" t="s">
        <v>263</v>
      </c>
      <c r="AG43" s="405"/>
      <c r="AH43" s="406"/>
      <c r="AI43" s="278">
        <v>3</v>
      </c>
      <c r="AJ43" s="278"/>
      <c r="AK43" s="279"/>
    </row>
    <row r="44" spans="1:37" ht="16.5" customHeight="1">
      <c r="A44" s="318"/>
      <c r="B44" s="268"/>
      <c r="C44" s="186"/>
      <c r="D44" s="186"/>
      <c r="E44" s="186"/>
      <c r="F44" s="186"/>
      <c r="G44" s="186"/>
      <c r="H44" s="186"/>
      <c r="I44" s="186"/>
      <c r="J44" s="187"/>
      <c r="K44" s="236" t="s">
        <v>161</v>
      </c>
      <c r="L44" s="237"/>
      <c r="M44" s="238"/>
      <c r="N44" s="239" t="s">
        <v>284</v>
      </c>
      <c r="O44" s="240"/>
      <c r="P44" s="240"/>
      <c r="Q44" s="240"/>
      <c r="R44" s="240"/>
      <c r="S44" s="240"/>
      <c r="T44" s="240"/>
      <c r="U44" s="240"/>
      <c r="V44" s="240"/>
      <c r="W44" s="240"/>
      <c r="X44" s="240"/>
      <c r="Y44" s="240"/>
      <c r="Z44" s="240"/>
      <c r="AA44" s="240"/>
      <c r="AB44" s="240"/>
      <c r="AC44" s="240"/>
      <c r="AD44" s="240"/>
      <c r="AE44" s="240"/>
      <c r="AF44" s="241"/>
      <c r="AG44" s="242"/>
      <c r="AH44" s="243"/>
      <c r="AI44" s="282">
        <v>3</v>
      </c>
      <c r="AJ44" s="282"/>
      <c r="AK44" s="283"/>
    </row>
    <row r="45" spans="1:37" ht="16.5" customHeight="1">
      <c r="A45" s="318"/>
      <c r="B45" s="268"/>
      <c r="C45" s="186"/>
      <c r="D45" s="186"/>
      <c r="E45" s="186"/>
      <c r="F45" s="186"/>
      <c r="G45" s="186"/>
      <c r="H45" s="186"/>
      <c r="I45" s="186"/>
      <c r="J45" s="187"/>
      <c r="K45" s="236" t="s">
        <v>160</v>
      </c>
      <c r="L45" s="237"/>
      <c r="M45" s="238"/>
      <c r="N45" s="239" t="s">
        <v>264</v>
      </c>
      <c r="O45" s="240"/>
      <c r="P45" s="240"/>
      <c r="Q45" s="240"/>
      <c r="R45" s="240"/>
      <c r="S45" s="240"/>
      <c r="T45" s="240"/>
      <c r="U45" s="240"/>
      <c r="V45" s="240"/>
      <c r="W45" s="240"/>
      <c r="X45" s="240"/>
      <c r="Y45" s="240"/>
      <c r="Z45" s="240"/>
      <c r="AA45" s="240"/>
      <c r="AB45" s="240"/>
      <c r="AC45" s="240"/>
      <c r="AD45" s="240"/>
      <c r="AE45" s="240"/>
      <c r="AF45" s="241"/>
      <c r="AG45" s="242"/>
      <c r="AH45" s="243"/>
      <c r="AI45" s="282">
        <v>6</v>
      </c>
      <c r="AJ45" s="282"/>
      <c r="AK45" s="283"/>
    </row>
    <row r="46" spans="1:37" ht="16.5" customHeight="1">
      <c r="A46" s="318"/>
      <c r="B46" s="184" t="s">
        <v>145</v>
      </c>
      <c r="C46" s="184"/>
      <c r="D46" s="184"/>
      <c r="E46" s="184"/>
      <c r="F46" s="184"/>
      <c r="G46" s="218">
        <f>SUM(O46,N48,T48,Z48,AF48)</f>
        <v>417</v>
      </c>
      <c r="H46" s="218"/>
      <c r="I46" s="218"/>
      <c r="J46" s="219"/>
      <c r="K46" s="224" t="s">
        <v>167</v>
      </c>
      <c r="L46" s="225"/>
      <c r="M46" s="225"/>
      <c r="N46" s="225"/>
      <c r="O46" s="228">
        <f>SUM(V46:X47,AC46:AE47,AI47)</f>
        <v>117</v>
      </c>
      <c r="P46" s="228"/>
      <c r="Q46" s="229"/>
      <c r="R46" s="232" t="s">
        <v>173</v>
      </c>
      <c r="S46" s="233"/>
      <c r="T46" s="233"/>
      <c r="U46" s="233"/>
      <c r="V46" s="234">
        <f>SUM(AI18:AK24)</f>
        <v>66</v>
      </c>
      <c r="W46" s="234"/>
      <c r="X46" s="235"/>
      <c r="Y46" s="232" t="s">
        <v>174</v>
      </c>
      <c r="Z46" s="233"/>
      <c r="AA46" s="233"/>
      <c r="AB46" s="233"/>
      <c r="AC46" s="234">
        <f>SUM(AI25:AK26)</f>
        <v>18</v>
      </c>
      <c r="AD46" s="234"/>
      <c r="AE46" s="234"/>
      <c r="AF46" s="91"/>
      <c r="AG46" s="92"/>
      <c r="AH46" s="92"/>
      <c r="AI46" s="92"/>
      <c r="AJ46" s="92"/>
      <c r="AK46" s="87"/>
    </row>
    <row r="47" spans="1:37" ht="16.5" customHeight="1">
      <c r="A47" s="318"/>
      <c r="B47" s="186"/>
      <c r="C47" s="186"/>
      <c r="D47" s="186"/>
      <c r="E47" s="186"/>
      <c r="F47" s="186"/>
      <c r="G47" s="220"/>
      <c r="H47" s="220"/>
      <c r="I47" s="220"/>
      <c r="J47" s="221"/>
      <c r="K47" s="226"/>
      <c r="L47" s="227"/>
      <c r="M47" s="227"/>
      <c r="N47" s="227"/>
      <c r="O47" s="230"/>
      <c r="P47" s="230"/>
      <c r="Q47" s="231"/>
      <c r="R47" s="244" t="s">
        <v>170</v>
      </c>
      <c r="S47" s="245"/>
      <c r="T47" s="245"/>
      <c r="U47" s="245"/>
      <c r="V47" s="212">
        <f>SUM(AI27:AK30)</f>
        <v>18</v>
      </c>
      <c r="W47" s="212"/>
      <c r="X47" s="246"/>
      <c r="Y47" s="247" t="s">
        <v>172</v>
      </c>
      <c r="Z47" s="248"/>
      <c r="AA47" s="248"/>
      <c r="AB47" s="248"/>
      <c r="AC47" s="212">
        <f>SUM(AI31:AK34)</f>
        <v>12</v>
      </c>
      <c r="AD47" s="212"/>
      <c r="AE47" s="212"/>
      <c r="AF47" s="257" t="s">
        <v>147</v>
      </c>
      <c r="AG47" s="258"/>
      <c r="AH47" s="258"/>
      <c r="AI47" s="212">
        <f>SUMIFS(AI43:AK45,AF43:AH45,"（能開講習）")</f>
        <v>3</v>
      </c>
      <c r="AJ47" s="212"/>
      <c r="AK47" s="213"/>
    </row>
    <row r="48" spans="1:37" ht="16.5" customHeight="1">
      <c r="A48" s="318"/>
      <c r="B48" s="188"/>
      <c r="C48" s="188"/>
      <c r="D48" s="188"/>
      <c r="E48" s="188"/>
      <c r="F48" s="188"/>
      <c r="G48" s="222"/>
      <c r="H48" s="222"/>
      <c r="I48" s="222"/>
      <c r="J48" s="223"/>
      <c r="K48" s="214" t="s">
        <v>140</v>
      </c>
      <c r="L48" s="215"/>
      <c r="M48" s="215"/>
      <c r="N48" s="216">
        <f>SUM(AI35:AK38)</f>
        <v>129</v>
      </c>
      <c r="O48" s="216"/>
      <c r="P48" s="217"/>
      <c r="Q48" s="214" t="s">
        <v>141</v>
      </c>
      <c r="R48" s="215"/>
      <c r="S48" s="215"/>
      <c r="T48" s="216">
        <f>SUM(AI39:AK41)</f>
        <v>162</v>
      </c>
      <c r="U48" s="216"/>
      <c r="V48" s="217"/>
      <c r="W48" s="214" t="s">
        <v>146</v>
      </c>
      <c r="X48" s="215"/>
      <c r="Y48" s="215"/>
      <c r="Z48" s="216">
        <f>AI42</f>
        <v>0</v>
      </c>
      <c r="AA48" s="216"/>
      <c r="AB48" s="217"/>
      <c r="AC48" s="215" t="s">
        <v>147</v>
      </c>
      <c r="AD48" s="215"/>
      <c r="AE48" s="215"/>
      <c r="AF48" s="216">
        <f>SUM(AI43:AK45)-AI47</f>
        <v>9</v>
      </c>
      <c r="AG48" s="216"/>
      <c r="AH48" s="216"/>
      <c r="AI48" s="75"/>
      <c r="AJ48" s="75"/>
      <c r="AK48" s="76"/>
    </row>
    <row r="49" spans="1:39" ht="16.5" customHeight="1">
      <c r="A49" s="318"/>
      <c r="B49" s="184" t="s">
        <v>148</v>
      </c>
      <c r="C49" s="184"/>
      <c r="D49" s="184"/>
      <c r="E49" s="184"/>
      <c r="F49" s="184"/>
      <c r="G49" s="184"/>
      <c r="H49" s="184"/>
      <c r="I49" s="184"/>
      <c r="J49" s="185"/>
      <c r="K49" s="190" t="s">
        <v>149</v>
      </c>
      <c r="L49" s="191"/>
      <c r="M49" s="191"/>
      <c r="N49" s="89"/>
      <c r="O49" s="78"/>
      <c r="P49" s="79"/>
      <c r="Q49" s="79"/>
      <c r="R49" s="79"/>
      <c r="S49" s="79"/>
      <c r="T49" s="79"/>
      <c r="U49" s="79"/>
      <c r="V49" s="80"/>
      <c r="W49" s="80"/>
      <c r="X49" s="80"/>
      <c r="Y49" s="192">
        <v>15000</v>
      </c>
      <c r="Z49" s="192"/>
      <c r="AA49" s="192"/>
      <c r="AB49" s="193"/>
      <c r="AC49" s="194" t="s">
        <v>11</v>
      </c>
      <c r="AD49" s="195"/>
      <c r="AE49" s="195"/>
      <c r="AF49" s="195"/>
      <c r="AG49" s="200" t="s">
        <v>299</v>
      </c>
      <c r="AH49" s="200"/>
      <c r="AI49" s="200"/>
      <c r="AJ49" s="200"/>
      <c r="AK49" s="201"/>
    </row>
    <row r="50" spans="1:39" ht="16.5" customHeight="1">
      <c r="A50" s="318"/>
      <c r="B50" s="186"/>
      <c r="C50" s="186"/>
      <c r="D50" s="186"/>
      <c r="E50" s="186"/>
      <c r="F50" s="186"/>
      <c r="G50" s="186"/>
      <c r="H50" s="186"/>
      <c r="I50" s="186"/>
      <c r="J50" s="187"/>
      <c r="K50" s="206" t="s">
        <v>150</v>
      </c>
      <c r="L50" s="207"/>
      <c r="M50" s="207"/>
      <c r="N50" s="208"/>
      <c r="O50" s="208"/>
      <c r="P50" s="208"/>
      <c r="Q50" s="208"/>
      <c r="R50" s="208"/>
      <c r="S50" s="208"/>
      <c r="T50" s="208"/>
      <c r="U50" s="208"/>
      <c r="V50" s="208"/>
      <c r="W50" s="208"/>
      <c r="X50" s="81" t="s">
        <v>151</v>
      </c>
      <c r="Y50" s="209"/>
      <c r="Z50" s="209"/>
      <c r="AA50" s="209"/>
      <c r="AB50" s="210"/>
      <c r="AC50" s="196"/>
      <c r="AD50" s="197"/>
      <c r="AE50" s="197"/>
      <c r="AF50" s="197"/>
      <c r="AG50" s="202"/>
      <c r="AH50" s="202"/>
      <c r="AI50" s="202"/>
      <c r="AJ50" s="202"/>
      <c r="AK50" s="203"/>
    </row>
    <row r="51" spans="1:39" ht="16.5" customHeight="1">
      <c r="A51" s="319"/>
      <c r="B51" s="188"/>
      <c r="C51" s="188"/>
      <c r="D51" s="188"/>
      <c r="E51" s="188"/>
      <c r="F51" s="188"/>
      <c r="G51" s="188"/>
      <c r="H51" s="188"/>
      <c r="I51" s="188"/>
      <c r="J51" s="189"/>
      <c r="K51" s="82" t="s">
        <v>152</v>
      </c>
      <c r="L51" s="83"/>
      <c r="M51" s="83"/>
      <c r="N51" s="211" t="s">
        <v>300</v>
      </c>
      <c r="O51" s="211"/>
      <c r="P51" s="211"/>
      <c r="Q51" s="211"/>
      <c r="R51" s="211"/>
      <c r="S51" s="211"/>
      <c r="T51" s="211"/>
      <c r="U51" s="211"/>
      <c r="V51" s="211"/>
      <c r="W51" s="211"/>
      <c r="X51" s="211"/>
      <c r="Y51" s="211"/>
      <c r="Z51" s="211"/>
      <c r="AA51" s="211"/>
      <c r="AB51" s="84" t="s">
        <v>151</v>
      </c>
      <c r="AC51" s="198"/>
      <c r="AD51" s="199"/>
      <c r="AE51" s="199"/>
      <c r="AF51" s="199"/>
      <c r="AG51" s="204"/>
      <c r="AH51" s="204"/>
      <c r="AI51" s="204"/>
      <c r="AJ51" s="204"/>
      <c r="AK51" s="205"/>
    </row>
    <row r="52" spans="1:39" ht="24.75" customHeight="1">
      <c r="A52" s="171" t="s">
        <v>153</v>
      </c>
      <c r="B52" s="173" t="s">
        <v>154</v>
      </c>
      <c r="C52" s="174"/>
      <c r="D52" s="174"/>
      <c r="E52" s="174"/>
      <c r="F52" s="174"/>
      <c r="G52" s="174"/>
      <c r="H52" s="174"/>
      <c r="I52" s="174"/>
      <c r="J52" s="175"/>
      <c r="K52" s="38" t="s">
        <v>65</v>
      </c>
      <c r="L52" s="176" t="s">
        <v>155</v>
      </c>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8"/>
    </row>
    <row r="53" spans="1:39" ht="36.75" customHeight="1">
      <c r="A53" s="171"/>
      <c r="B53" s="173" t="s">
        <v>156</v>
      </c>
      <c r="C53" s="174"/>
      <c r="D53" s="174"/>
      <c r="E53" s="174"/>
      <c r="F53" s="174"/>
      <c r="G53" s="174"/>
      <c r="H53" s="174"/>
      <c r="I53" s="174"/>
      <c r="J53" s="175"/>
      <c r="K53" s="400" t="s">
        <v>301</v>
      </c>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1"/>
      <c r="AJ53" s="401"/>
      <c r="AK53" s="402"/>
    </row>
    <row r="54" spans="1:39" ht="36.75" customHeight="1" thickBot="1">
      <c r="A54" s="172"/>
      <c r="B54" s="180" t="s">
        <v>157</v>
      </c>
      <c r="C54" s="181"/>
      <c r="D54" s="181"/>
      <c r="E54" s="181"/>
      <c r="F54" s="181"/>
      <c r="G54" s="181"/>
      <c r="H54" s="181"/>
      <c r="I54" s="181"/>
      <c r="J54" s="182"/>
      <c r="K54" s="180" t="s">
        <v>302</v>
      </c>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3"/>
    </row>
    <row r="55" spans="1:39" ht="25.5" customHeight="1" thickBot="1">
      <c r="A55" s="153" t="s">
        <v>73</v>
      </c>
      <c r="B55" s="154"/>
      <c r="C55" s="154"/>
      <c r="D55" s="154"/>
      <c r="E55" s="154"/>
      <c r="F55" s="154"/>
      <c r="G55" s="155"/>
      <c r="H55" s="166" t="s">
        <v>77</v>
      </c>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8"/>
      <c r="AL55" s="40"/>
      <c r="AM55" s="41"/>
    </row>
    <row r="56" spans="1:39" ht="30" customHeight="1" thickBot="1">
      <c r="A56" s="153" t="s">
        <v>74</v>
      </c>
      <c r="B56" s="154"/>
      <c r="C56" s="154"/>
      <c r="D56" s="154"/>
      <c r="E56" s="154"/>
      <c r="F56" s="154"/>
      <c r="G56" s="155"/>
      <c r="H56" s="166" t="s">
        <v>78</v>
      </c>
      <c r="I56" s="167"/>
      <c r="J56" s="167"/>
      <c r="K56" s="167"/>
      <c r="L56" s="167"/>
      <c r="M56" s="167"/>
      <c r="N56" s="167"/>
      <c r="O56" s="167"/>
      <c r="P56" s="167"/>
      <c r="Q56" s="167"/>
      <c r="R56" s="168"/>
      <c r="S56" s="169" t="s">
        <v>75</v>
      </c>
      <c r="T56" s="170"/>
      <c r="U56" s="170"/>
      <c r="V56" s="170"/>
      <c r="W56" s="170"/>
      <c r="X56" s="166" t="s">
        <v>79</v>
      </c>
      <c r="Y56" s="167"/>
      <c r="Z56" s="167"/>
      <c r="AA56" s="167"/>
      <c r="AB56" s="167"/>
      <c r="AC56" s="167"/>
      <c r="AD56" s="167"/>
      <c r="AE56" s="167"/>
      <c r="AF56" s="167"/>
      <c r="AG56" s="167"/>
      <c r="AH56" s="167"/>
      <c r="AI56" s="167"/>
      <c r="AJ56" s="167"/>
      <c r="AK56" s="168"/>
    </row>
    <row r="57" spans="1:39" ht="30" customHeight="1" thickBot="1">
      <c r="A57" s="160" t="s">
        <v>297</v>
      </c>
      <c r="B57" s="161"/>
      <c r="C57" s="161"/>
      <c r="D57" s="161"/>
      <c r="E57" s="161"/>
      <c r="F57" s="161"/>
      <c r="G57" s="162"/>
      <c r="H57" s="163" t="s">
        <v>76</v>
      </c>
      <c r="I57" s="164"/>
      <c r="J57" s="164"/>
      <c r="K57" s="164"/>
      <c r="L57" s="164"/>
      <c r="M57" s="150">
        <v>0.88</v>
      </c>
      <c r="N57" s="151"/>
      <c r="O57" s="151"/>
      <c r="P57" s="151"/>
      <c r="Q57" s="151"/>
      <c r="R57" s="163" t="s">
        <v>103</v>
      </c>
      <c r="S57" s="164"/>
      <c r="T57" s="164"/>
      <c r="U57" s="164"/>
      <c r="V57" s="164"/>
      <c r="W57" s="150">
        <v>0.9</v>
      </c>
      <c r="X57" s="151"/>
      <c r="Y57" s="151"/>
      <c r="Z57" s="151"/>
      <c r="AA57" s="151"/>
      <c r="AB57" s="163" t="s">
        <v>280</v>
      </c>
      <c r="AC57" s="164"/>
      <c r="AD57" s="164"/>
      <c r="AE57" s="164"/>
      <c r="AF57" s="165"/>
      <c r="AG57" s="150">
        <v>0.7</v>
      </c>
      <c r="AH57" s="151"/>
      <c r="AI57" s="151"/>
      <c r="AJ57" s="151"/>
      <c r="AK57" s="152"/>
    </row>
    <row r="58" spans="1:39" ht="30" customHeight="1" thickBot="1">
      <c r="A58" s="153" t="s">
        <v>104</v>
      </c>
      <c r="B58" s="154"/>
      <c r="C58" s="154"/>
      <c r="D58" s="154"/>
      <c r="E58" s="154"/>
      <c r="F58" s="154"/>
      <c r="G58" s="155"/>
      <c r="H58" s="397" t="s">
        <v>303</v>
      </c>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9"/>
    </row>
    <row r="59" spans="1:39" ht="22.5" customHeight="1" thickBot="1">
      <c r="A59" s="153" t="s">
        <v>102</v>
      </c>
      <c r="B59" s="154"/>
      <c r="C59" s="154"/>
      <c r="D59" s="154"/>
      <c r="E59" s="154"/>
      <c r="F59" s="154"/>
      <c r="G59" s="155"/>
      <c r="H59" s="156" t="s">
        <v>101</v>
      </c>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8"/>
    </row>
    <row r="60" spans="1:39" ht="27.75" customHeight="1">
      <c r="A60" s="396" t="s">
        <v>159</v>
      </c>
      <c r="B60" s="15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row>
  </sheetData>
  <mergeCells count="198">
    <mergeCell ref="Y6:AK8"/>
    <mergeCell ref="A7:E8"/>
    <mergeCell ref="F7:X7"/>
    <mergeCell ref="A2:AK2"/>
    <mergeCell ref="A4:E5"/>
    <mergeCell ref="G4:J4"/>
    <mergeCell ref="L4:T4"/>
    <mergeCell ref="Y4:AK5"/>
    <mergeCell ref="G5:J5"/>
    <mergeCell ref="L5:T5"/>
    <mergeCell ref="B6:F6"/>
    <mergeCell ref="H6:L6"/>
    <mergeCell ref="N6:R6"/>
    <mergeCell ref="T6:X6"/>
    <mergeCell ref="A11:E11"/>
    <mergeCell ref="F11:AK11"/>
    <mergeCell ref="A10:E10"/>
    <mergeCell ref="Y10:AA10"/>
    <mergeCell ref="AB10:AD10"/>
    <mergeCell ref="A9:E9"/>
    <mergeCell ref="G9:K9"/>
    <mergeCell ref="M9:Q9"/>
    <mergeCell ref="S9:U9"/>
    <mergeCell ref="V9:AF9"/>
    <mergeCell ref="A12:E12"/>
    <mergeCell ref="F12:AK12"/>
    <mergeCell ref="A13:E15"/>
    <mergeCell ref="F13:G13"/>
    <mergeCell ref="H13:T13"/>
    <mergeCell ref="U13:X13"/>
    <mergeCell ref="Y13:AF13"/>
    <mergeCell ref="F14:G14"/>
    <mergeCell ref="H14:T14"/>
    <mergeCell ref="U14:X14"/>
    <mergeCell ref="A16:A51"/>
    <mergeCell ref="B16:E16"/>
    <mergeCell ref="F16:AK16"/>
    <mergeCell ref="B17:J17"/>
    <mergeCell ref="K17:AH17"/>
    <mergeCell ref="AI17:AK17"/>
    <mergeCell ref="Y14:AF14"/>
    <mergeCell ref="F15:G15"/>
    <mergeCell ref="H15:T15"/>
    <mergeCell ref="U15:X15"/>
    <mergeCell ref="Y15:AF15"/>
    <mergeCell ref="B18:B34"/>
    <mergeCell ref="C18:C24"/>
    <mergeCell ref="D18:J18"/>
    <mergeCell ref="K18:AH18"/>
    <mergeCell ref="AI18:AK18"/>
    <mergeCell ref="D22:J22"/>
    <mergeCell ref="K22:AH22"/>
    <mergeCell ref="AI22:AK22"/>
    <mergeCell ref="D23:J23"/>
    <mergeCell ref="K23:AH23"/>
    <mergeCell ref="AI26:AK26"/>
    <mergeCell ref="AI23:AK23"/>
    <mergeCell ref="D24:J24"/>
    <mergeCell ref="K24:AH24"/>
    <mergeCell ref="AI24:AK24"/>
    <mergeCell ref="C25:C26"/>
    <mergeCell ref="D25:J25"/>
    <mergeCell ref="K25:AH25"/>
    <mergeCell ref="AI25:AK25"/>
    <mergeCell ref="D26:J26"/>
    <mergeCell ref="K26:AH26"/>
    <mergeCell ref="C31:C34"/>
    <mergeCell ref="D31:J31"/>
    <mergeCell ref="K31:AH31"/>
    <mergeCell ref="AI31:AK31"/>
    <mergeCell ref="D32:J32"/>
    <mergeCell ref="K32:AH32"/>
    <mergeCell ref="AI32:AK32"/>
    <mergeCell ref="C27:C30"/>
    <mergeCell ref="D27:J27"/>
    <mergeCell ref="K27:AH27"/>
    <mergeCell ref="AI27:AK27"/>
    <mergeCell ref="D28:J28"/>
    <mergeCell ref="K28:AH28"/>
    <mergeCell ref="AI28:AK28"/>
    <mergeCell ref="D29:J29"/>
    <mergeCell ref="K29:AH29"/>
    <mergeCell ref="AI29:AK29"/>
    <mergeCell ref="D33:J33"/>
    <mergeCell ref="K33:AH33"/>
    <mergeCell ref="AI33:AK33"/>
    <mergeCell ref="D34:J34"/>
    <mergeCell ref="K34:AH34"/>
    <mergeCell ref="AI34:AK34"/>
    <mergeCell ref="D30:J30"/>
    <mergeCell ref="K30:AH30"/>
    <mergeCell ref="AI30:AK30"/>
    <mergeCell ref="B35:B38"/>
    <mergeCell ref="C35:J35"/>
    <mergeCell ref="K35:AH35"/>
    <mergeCell ref="AI35:AK35"/>
    <mergeCell ref="C37:J37"/>
    <mergeCell ref="K37:AH37"/>
    <mergeCell ref="AI37:AK37"/>
    <mergeCell ref="C38:J38"/>
    <mergeCell ref="K38:AH38"/>
    <mergeCell ref="AI38:AK38"/>
    <mergeCell ref="C36:J36"/>
    <mergeCell ref="K36:AH36"/>
    <mergeCell ref="AI36:AK36"/>
    <mergeCell ref="B39:B41"/>
    <mergeCell ref="C39:J39"/>
    <mergeCell ref="K39:AH39"/>
    <mergeCell ref="AI39:AK39"/>
    <mergeCell ref="C40:J40"/>
    <mergeCell ref="K40:AH40"/>
    <mergeCell ref="AI40:AK40"/>
    <mergeCell ref="C41:J41"/>
    <mergeCell ref="K41:AH41"/>
    <mergeCell ref="AI41:AK41"/>
    <mergeCell ref="K44:M44"/>
    <mergeCell ref="N44:AE44"/>
    <mergeCell ref="AF44:AH44"/>
    <mergeCell ref="AI44:AK44"/>
    <mergeCell ref="K45:M45"/>
    <mergeCell ref="N45:AE45"/>
    <mergeCell ref="AF45:AH45"/>
    <mergeCell ref="AI45:AK45"/>
    <mergeCell ref="B42:J42"/>
    <mergeCell ref="L42:O42"/>
    <mergeCell ref="Q42:T42"/>
    <mergeCell ref="U42:AH42"/>
    <mergeCell ref="AI42:AK42"/>
    <mergeCell ref="B43:J45"/>
    <mergeCell ref="K43:M43"/>
    <mergeCell ref="N43:AE43"/>
    <mergeCell ref="AF43:AH43"/>
    <mergeCell ref="AI43:AK43"/>
    <mergeCell ref="Y46:AB46"/>
    <mergeCell ref="AC46:AE46"/>
    <mergeCell ref="R47:U47"/>
    <mergeCell ref="V47:X47"/>
    <mergeCell ref="Y47:AB47"/>
    <mergeCell ref="AC47:AE47"/>
    <mergeCell ref="B46:F48"/>
    <mergeCell ref="G46:J48"/>
    <mergeCell ref="K46:N47"/>
    <mergeCell ref="O46:Q47"/>
    <mergeCell ref="R46:U46"/>
    <mergeCell ref="V46:X46"/>
    <mergeCell ref="AF47:AH47"/>
    <mergeCell ref="AI47:AK47"/>
    <mergeCell ref="K48:M48"/>
    <mergeCell ref="N48:P48"/>
    <mergeCell ref="Q48:S48"/>
    <mergeCell ref="T48:V48"/>
    <mergeCell ref="W48:Y48"/>
    <mergeCell ref="Z48:AB48"/>
    <mergeCell ref="AC48:AE48"/>
    <mergeCell ref="AF48:AH48"/>
    <mergeCell ref="B49:J51"/>
    <mergeCell ref="K49:M49"/>
    <mergeCell ref="Y49:AB49"/>
    <mergeCell ref="AC49:AF51"/>
    <mergeCell ref="AG49:AK51"/>
    <mergeCell ref="K50:M50"/>
    <mergeCell ref="N50:W50"/>
    <mergeCell ref="Y50:AB50"/>
    <mergeCell ref="N51:AA51"/>
    <mergeCell ref="H56:R56"/>
    <mergeCell ref="S56:W56"/>
    <mergeCell ref="X56:AK56"/>
    <mergeCell ref="A52:A54"/>
    <mergeCell ref="B52:J52"/>
    <mergeCell ref="L52:AK52"/>
    <mergeCell ref="B53:J53"/>
    <mergeCell ref="K53:AK53"/>
    <mergeCell ref="B54:J54"/>
    <mergeCell ref="K54:AK54"/>
    <mergeCell ref="A60:AK60"/>
    <mergeCell ref="D19:J19"/>
    <mergeCell ref="K19:AH19"/>
    <mergeCell ref="AI19:AK19"/>
    <mergeCell ref="D20:J20"/>
    <mergeCell ref="K20:AH20"/>
    <mergeCell ref="AI20:AK20"/>
    <mergeCell ref="D21:J21"/>
    <mergeCell ref="K21:AH21"/>
    <mergeCell ref="AI21:AK21"/>
    <mergeCell ref="AG57:AK57"/>
    <mergeCell ref="A58:G58"/>
    <mergeCell ref="H58:AK58"/>
    <mergeCell ref="A59:G59"/>
    <mergeCell ref="H59:AK59"/>
    <mergeCell ref="A57:G57"/>
    <mergeCell ref="H57:L57"/>
    <mergeCell ref="M57:Q57"/>
    <mergeCell ref="R57:V57"/>
    <mergeCell ref="W57:AA57"/>
    <mergeCell ref="AB57:AF57"/>
    <mergeCell ref="A55:G55"/>
    <mergeCell ref="H55:AK55"/>
    <mergeCell ref="A56:G56"/>
  </mergeCells>
  <phoneticPr fontId="2"/>
  <conditionalFormatting sqref="H13:T15 AH13:AH15 Y13:AF15">
    <cfRule type="containsBlanks" dxfId="43" priority="28">
      <formula>LEN(TRIM(H13))=0</formula>
    </cfRule>
  </conditionalFormatting>
  <conditionalFormatting sqref="L4:T5">
    <cfRule type="expression" dxfId="42" priority="27">
      <formula>AND(F4="✔",L4="")</formula>
    </cfRule>
  </conditionalFormatting>
  <conditionalFormatting sqref="Y6:AK8">
    <cfRule type="expression" dxfId="41" priority="26">
      <formula>AND($L$4&lt;&gt;"00 基礎分野",$Y$6="")</formula>
    </cfRule>
  </conditionalFormatting>
  <conditionalFormatting sqref="Y49:AB50 N50:W50 N51:AA51 K52 K53:AK54 F9 R9 G10 I10 L9:L10 N10 F11:AK12 C18:AK41 K43:AK45 F16:AK16">
    <cfRule type="containsBlanks" dxfId="40" priority="25">
      <formula>LEN(TRIM(C9))=0</formula>
    </cfRule>
  </conditionalFormatting>
  <conditionalFormatting sqref="V9:AF9">
    <cfRule type="expression" dxfId="39" priority="23">
      <formula>AND($R$9="✔",$V$9="")</formula>
    </cfRule>
  </conditionalFormatting>
  <conditionalFormatting sqref="K42 P42">
    <cfRule type="expression" dxfId="38" priority="22">
      <formula>COUNTA($K$42,$P$42)=0</formula>
    </cfRule>
  </conditionalFormatting>
  <conditionalFormatting sqref="AI42:AK42">
    <cfRule type="expression" dxfId="37" priority="21">
      <formula>AND($P$42="✔",$AI$42="")</formula>
    </cfRule>
  </conditionalFormatting>
  <conditionalFormatting sqref="K52 K53:AK54">
    <cfRule type="containsBlanks" dxfId="36" priority="20">
      <formula>LEN(TRIM(K52))=0</formula>
    </cfRule>
  </conditionalFormatting>
  <conditionalFormatting sqref="K53:AK54">
    <cfRule type="containsBlanks" dxfId="35" priority="19">
      <formula>LEN(TRIM(K53))=0</formula>
    </cfRule>
  </conditionalFormatting>
  <conditionalFormatting sqref="N51:AA51">
    <cfRule type="containsBlanks" dxfId="34" priority="18">
      <formula>LEN(TRIM(N51))=0</formula>
    </cfRule>
  </conditionalFormatting>
  <conditionalFormatting sqref="A6">
    <cfRule type="containsBlanks" dxfId="33" priority="4">
      <formula>LEN(TRIM(A6))=0</formula>
    </cfRule>
  </conditionalFormatting>
  <conditionalFormatting sqref="G6">
    <cfRule type="containsBlanks" dxfId="32" priority="3">
      <formula>LEN(TRIM(G6))=0</formula>
    </cfRule>
  </conditionalFormatting>
  <conditionalFormatting sqref="M6">
    <cfRule type="containsBlanks" dxfId="31" priority="2">
      <formula>LEN(TRIM(M6))=0</formula>
    </cfRule>
  </conditionalFormatting>
  <conditionalFormatting sqref="S6">
    <cfRule type="containsBlanks" dxfId="30" priority="1">
      <formula>LEN(TRIM(S6))=0</formula>
    </cfRule>
  </conditionalFormatting>
  <dataValidations count="6">
    <dataValidation allowBlank="1" showInputMessage="1" showErrorMessage="1" prompt="様式第８号と様式第11号の備考欄の金額を足した金額をご記入ください。" sqref="Y49:AB49"/>
    <dataValidation allowBlank="1" showInputMessage="1" showErrorMessage="1" prompt="職場体験・職場見学及び企業実習先への交通費、健康診断料、補講費が必要となる場合には、別途費用が発生する旨記入してください。" sqref="N51:AA51"/>
    <dataValidation type="list" allowBlank="1" showInputMessage="1" showErrorMessage="1" sqref="K52 AH13:AH15 K42 F9 L9 R9 P42 A6 M6 G6 S6">
      <formula1>"✔"</formula1>
    </dataValidation>
    <dataValidation type="list" allowBlank="1" showInputMessage="1" showErrorMessage="1" prompt="実施する項目を選択してください。" sqref="K43:M45">
      <formula1>"【職場見学】,【職場体験】,【職業人講話】"</formula1>
    </dataValidation>
    <dataValidation type="list" allowBlank="1" showInputMessage="1" showErrorMessage="1" prompt="職場見学等を職業能力開発講習で実施する場合は、「（能開講習）」を選択してください。" sqref="AF43:AH45">
      <formula1>"（能開講習）"</formula1>
    </dataValidation>
    <dataValidation type="list" allowBlank="1" showInputMessage="1" showErrorMessage="1" sqref="L4:T5">
      <formula1>訓練分野</formula1>
    </dataValidation>
  </dataValidations>
  <printOptions horizontalCentered="1"/>
  <pageMargins left="0.11811023622047245" right="0.11811023622047245" top="0.15748031496062992" bottom="0.15748031496062992" header="0.31496062992125984" footer="0.31496062992125984"/>
  <pageSetup paperSize="9" scale="71" orientation="portrait" r:id="rId1"/>
  <colBreaks count="1" manualBreakCount="1">
    <brk id="38"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57"/>
  <sheetViews>
    <sheetView view="pageBreakPreview" topLeftCell="A4" zoomScaleNormal="100" zoomScaleSheetLayoutView="100" workbookViewId="0">
      <selection activeCell="K23" sqref="K23:AH24"/>
    </sheetView>
  </sheetViews>
  <sheetFormatPr defaultColWidth="2.875" defaultRowHeight="18" customHeight="1"/>
  <cols>
    <col min="1" max="37" width="3.625" style="24" customWidth="1"/>
    <col min="38" max="38" width="22.25" style="24" hidden="1" customWidth="1"/>
    <col min="39" max="16384" width="2.875" style="24"/>
  </cols>
  <sheetData>
    <row r="1" spans="1:38" ht="17.25">
      <c r="A1" s="23"/>
      <c r="B1" s="23"/>
      <c r="C1" s="23"/>
      <c r="D1" s="23"/>
      <c r="E1" s="23"/>
      <c r="F1" s="23"/>
      <c r="G1" s="23"/>
      <c r="H1" s="23"/>
      <c r="I1" s="23"/>
      <c r="J1" s="23"/>
      <c r="K1" s="23"/>
      <c r="L1" s="23"/>
      <c r="M1" s="23"/>
      <c r="N1" s="23"/>
      <c r="O1" s="23"/>
      <c r="P1" s="23"/>
      <c r="Q1" s="23"/>
      <c r="R1" s="23"/>
      <c r="S1" s="23"/>
      <c r="T1" s="23"/>
      <c r="U1" s="23"/>
      <c r="V1" s="23"/>
      <c r="W1" s="23"/>
      <c r="X1" s="23"/>
      <c r="Y1" s="23"/>
      <c r="Z1" s="23"/>
      <c r="AB1" s="25"/>
      <c r="AI1" s="26"/>
      <c r="AJ1" s="27"/>
      <c r="AK1" s="28"/>
      <c r="AL1" s="29" t="s">
        <v>105</v>
      </c>
    </row>
    <row r="2" spans="1:38" ht="20.100000000000001" customHeight="1">
      <c r="A2" s="376" t="s">
        <v>99</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29" t="s">
        <v>106</v>
      </c>
    </row>
    <row r="3" spans="1:38" ht="15" customHeight="1" thickBot="1">
      <c r="A3" s="46"/>
      <c r="B3" s="46"/>
      <c r="C3" s="46"/>
      <c r="D3" s="46"/>
      <c r="E3" s="46"/>
      <c r="F3" s="44"/>
      <c r="G3" s="44"/>
      <c r="H3" s="44"/>
      <c r="I3" s="44"/>
      <c r="J3" s="44"/>
      <c r="K3" s="44"/>
      <c r="L3" s="44"/>
      <c r="M3" s="44"/>
      <c r="N3" s="44"/>
      <c r="O3" s="44"/>
      <c r="P3" s="44"/>
      <c r="Q3" s="44"/>
      <c r="R3" s="44"/>
      <c r="S3" s="44"/>
      <c r="T3" s="44"/>
      <c r="U3" s="44"/>
      <c r="V3" s="44"/>
      <c r="W3" s="44"/>
      <c r="X3" s="44"/>
      <c r="Y3" s="44"/>
      <c r="Z3" s="44"/>
      <c r="AA3" s="44"/>
      <c r="AB3" s="44"/>
      <c r="AC3" s="45"/>
      <c r="AD3" s="45"/>
      <c r="AE3" s="45"/>
      <c r="AF3" s="45"/>
      <c r="AG3" s="45"/>
      <c r="AH3" s="45"/>
      <c r="AI3" s="45"/>
      <c r="AJ3" s="45"/>
      <c r="AK3" s="45"/>
      <c r="AL3" s="29" t="s">
        <v>107</v>
      </c>
    </row>
    <row r="4" spans="1:38" ht="15" customHeight="1">
      <c r="A4" s="377" t="s">
        <v>108</v>
      </c>
      <c r="B4" s="345"/>
      <c r="C4" s="345"/>
      <c r="D4" s="345"/>
      <c r="E4" s="378"/>
      <c r="F4" s="32" t="str">
        <f>IF([1]様式1!E20="○","✔","")</f>
        <v/>
      </c>
      <c r="G4" s="380" t="s">
        <v>109</v>
      </c>
      <c r="H4" s="381"/>
      <c r="I4" s="381"/>
      <c r="J4" s="381"/>
      <c r="K4" s="47" t="s">
        <v>110</v>
      </c>
      <c r="L4" s="382"/>
      <c r="M4" s="382"/>
      <c r="N4" s="382"/>
      <c r="O4" s="382"/>
      <c r="P4" s="382"/>
      <c r="Q4" s="382"/>
      <c r="R4" s="382"/>
      <c r="S4" s="382"/>
      <c r="T4" s="382"/>
      <c r="U4" s="48" t="s">
        <v>111</v>
      </c>
      <c r="V4" s="49"/>
      <c r="W4" s="50"/>
      <c r="X4" s="50"/>
      <c r="Y4" s="339" t="s">
        <v>100</v>
      </c>
      <c r="Z4" s="340"/>
      <c r="AA4" s="340"/>
      <c r="AB4" s="340"/>
      <c r="AC4" s="340"/>
      <c r="AD4" s="340"/>
      <c r="AE4" s="340"/>
      <c r="AF4" s="340"/>
      <c r="AG4" s="340"/>
      <c r="AH4" s="340"/>
      <c r="AI4" s="340"/>
      <c r="AJ4" s="340"/>
      <c r="AK4" s="367"/>
      <c r="AL4" s="29" t="s">
        <v>112</v>
      </c>
    </row>
    <row r="5" spans="1:38" ht="15" customHeight="1" thickBot="1">
      <c r="A5" s="379"/>
      <c r="B5" s="197"/>
      <c r="C5" s="197"/>
      <c r="D5" s="197"/>
      <c r="E5" s="352"/>
      <c r="F5" s="34" t="str">
        <f>IF([1]様式1!E21="○","✔","")</f>
        <v>✔</v>
      </c>
      <c r="G5" s="386" t="s">
        <v>113</v>
      </c>
      <c r="H5" s="387"/>
      <c r="I5" s="387"/>
      <c r="J5" s="387"/>
      <c r="K5" s="51" t="s">
        <v>110</v>
      </c>
      <c r="L5" s="388"/>
      <c r="M5" s="388"/>
      <c r="N5" s="388"/>
      <c r="O5" s="388"/>
      <c r="P5" s="388"/>
      <c r="Q5" s="388"/>
      <c r="R5" s="388"/>
      <c r="S5" s="388"/>
      <c r="T5" s="388"/>
      <c r="U5" s="52" t="s">
        <v>111</v>
      </c>
      <c r="V5" s="52"/>
      <c r="W5" s="52"/>
      <c r="X5" s="52"/>
      <c r="Y5" s="383"/>
      <c r="Z5" s="384"/>
      <c r="AA5" s="384"/>
      <c r="AB5" s="384"/>
      <c r="AC5" s="384"/>
      <c r="AD5" s="384"/>
      <c r="AE5" s="384"/>
      <c r="AF5" s="384"/>
      <c r="AG5" s="384"/>
      <c r="AH5" s="384"/>
      <c r="AI5" s="384"/>
      <c r="AJ5" s="384"/>
      <c r="AK5" s="385"/>
      <c r="AL5" s="29" t="s">
        <v>114</v>
      </c>
    </row>
    <row r="6" spans="1:38" ht="24" customHeight="1" thickBot="1">
      <c r="A6" s="35"/>
      <c r="B6" s="389" t="s">
        <v>310</v>
      </c>
      <c r="C6" s="390"/>
      <c r="D6" s="390"/>
      <c r="E6" s="390"/>
      <c r="F6" s="391"/>
      <c r="G6" s="106"/>
      <c r="H6" s="389" t="s">
        <v>311</v>
      </c>
      <c r="I6" s="390"/>
      <c r="J6" s="390"/>
      <c r="K6" s="390"/>
      <c r="L6" s="391"/>
      <c r="M6" s="36"/>
      <c r="N6" s="392" t="s">
        <v>115</v>
      </c>
      <c r="O6" s="393"/>
      <c r="P6" s="393"/>
      <c r="Q6" s="393"/>
      <c r="R6" s="394"/>
      <c r="S6" s="36"/>
      <c r="T6" s="428" t="s">
        <v>116</v>
      </c>
      <c r="U6" s="429"/>
      <c r="V6" s="429"/>
      <c r="W6" s="429"/>
      <c r="X6" s="105"/>
      <c r="Y6" s="322"/>
      <c r="Z6" s="340"/>
      <c r="AA6" s="340"/>
      <c r="AB6" s="340"/>
      <c r="AC6" s="340"/>
      <c r="AD6" s="340"/>
      <c r="AE6" s="340"/>
      <c r="AF6" s="340"/>
      <c r="AG6" s="340"/>
      <c r="AH6" s="340"/>
      <c r="AI6" s="340"/>
      <c r="AJ6" s="340"/>
      <c r="AK6" s="367"/>
      <c r="AL6" s="29" t="s">
        <v>117</v>
      </c>
    </row>
    <row r="7" spans="1:38" ht="18" customHeight="1">
      <c r="A7" s="370" t="s">
        <v>1</v>
      </c>
      <c r="B7" s="371"/>
      <c r="C7" s="371"/>
      <c r="D7" s="371"/>
      <c r="E7" s="371"/>
      <c r="F7" s="374" t="str">
        <f>IF([1]様式1!G36="","",[1]様式1!G36)</f>
        <v/>
      </c>
      <c r="G7" s="374"/>
      <c r="H7" s="374"/>
      <c r="I7" s="374"/>
      <c r="J7" s="374"/>
      <c r="K7" s="374"/>
      <c r="L7" s="374"/>
      <c r="M7" s="374"/>
      <c r="N7" s="374"/>
      <c r="O7" s="374"/>
      <c r="P7" s="374"/>
      <c r="Q7" s="374"/>
      <c r="R7" s="374"/>
      <c r="S7" s="374"/>
      <c r="T7" s="374"/>
      <c r="U7" s="374"/>
      <c r="V7" s="374"/>
      <c r="W7" s="374"/>
      <c r="X7" s="375"/>
      <c r="Y7" s="368"/>
      <c r="Z7" s="342"/>
      <c r="AA7" s="342"/>
      <c r="AB7" s="342"/>
      <c r="AC7" s="342"/>
      <c r="AD7" s="342"/>
      <c r="AE7" s="342"/>
      <c r="AF7" s="342"/>
      <c r="AG7" s="342"/>
      <c r="AH7" s="342"/>
      <c r="AI7" s="342"/>
      <c r="AJ7" s="342"/>
      <c r="AK7" s="369"/>
      <c r="AL7" s="29" t="s">
        <v>118</v>
      </c>
    </row>
    <row r="8" spans="1:38" ht="12" customHeight="1" thickBot="1">
      <c r="A8" s="372"/>
      <c r="B8" s="373"/>
      <c r="C8" s="373"/>
      <c r="D8" s="373"/>
      <c r="E8" s="373"/>
      <c r="F8" s="53"/>
      <c r="G8" s="54"/>
      <c r="H8" s="54"/>
      <c r="I8" s="54"/>
      <c r="J8" s="54"/>
      <c r="K8" s="54"/>
      <c r="L8" s="54"/>
      <c r="M8" s="54"/>
      <c r="N8" s="54"/>
      <c r="O8" s="54"/>
      <c r="P8" s="54"/>
      <c r="Q8" s="54"/>
      <c r="R8" s="54"/>
      <c r="S8" s="54"/>
      <c r="T8" s="54"/>
      <c r="U8" s="54"/>
      <c r="V8" s="54"/>
      <c r="W8" s="54"/>
      <c r="X8" s="55"/>
      <c r="Y8" s="368"/>
      <c r="Z8" s="342"/>
      <c r="AA8" s="342"/>
      <c r="AB8" s="342"/>
      <c r="AC8" s="342"/>
      <c r="AD8" s="342"/>
      <c r="AE8" s="342"/>
      <c r="AF8" s="342"/>
      <c r="AG8" s="342"/>
      <c r="AH8" s="342"/>
      <c r="AI8" s="342"/>
      <c r="AJ8" s="342"/>
      <c r="AK8" s="369"/>
      <c r="AL8" s="29" t="s">
        <v>119</v>
      </c>
    </row>
    <row r="9" spans="1:38" ht="20.25" customHeight="1" thickBot="1">
      <c r="A9" s="356" t="s">
        <v>2</v>
      </c>
      <c r="B9" s="357"/>
      <c r="C9" s="357"/>
      <c r="D9" s="357"/>
      <c r="E9" s="358"/>
      <c r="F9" s="36"/>
      <c r="G9" s="361" t="s">
        <v>120</v>
      </c>
      <c r="H9" s="362"/>
      <c r="I9" s="362"/>
      <c r="J9" s="362"/>
      <c r="K9" s="363"/>
      <c r="L9" s="36"/>
      <c r="M9" s="361" t="s">
        <v>121</v>
      </c>
      <c r="N9" s="362"/>
      <c r="O9" s="362"/>
      <c r="P9" s="362"/>
      <c r="Q9" s="363"/>
      <c r="R9" s="36"/>
      <c r="S9" s="364" t="s">
        <v>122</v>
      </c>
      <c r="T9" s="365"/>
      <c r="U9" s="365"/>
      <c r="V9" s="366"/>
      <c r="W9" s="366"/>
      <c r="X9" s="366"/>
      <c r="Y9" s="366"/>
      <c r="Z9" s="366"/>
      <c r="AA9" s="366"/>
      <c r="AB9" s="366"/>
      <c r="AC9" s="366"/>
      <c r="AD9" s="366"/>
      <c r="AE9" s="366"/>
      <c r="AF9" s="366"/>
      <c r="AG9" s="56" t="s">
        <v>111</v>
      </c>
      <c r="AH9" s="57"/>
      <c r="AI9" s="57"/>
      <c r="AJ9" s="57"/>
      <c r="AK9" s="58"/>
      <c r="AL9" s="29" t="s">
        <v>123</v>
      </c>
    </row>
    <row r="10" spans="1:38" ht="20.25" customHeight="1" thickBot="1">
      <c r="A10" s="356" t="s">
        <v>4</v>
      </c>
      <c r="B10" s="357"/>
      <c r="C10" s="357"/>
      <c r="D10" s="357"/>
      <c r="E10" s="357"/>
      <c r="F10" s="60"/>
      <c r="G10" s="59"/>
      <c r="H10" s="59" t="s">
        <v>124</v>
      </c>
      <c r="I10" s="61"/>
      <c r="J10" s="59" t="s">
        <v>125</v>
      </c>
      <c r="K10" s="62" t="s">
        <v>126</v>
      </c>
      <c r="L10" s="59"/>
      <c r="M10" s="59" t="s">
        <v>124</v>
      </c>
      <c r="N10" s="61"/>
      <c r="O10" s="59" t="s">
        <v>125</v>
      </c>
      <c r="P10" s="57"/>
      <c r="Q10" s="57"/>
      <c r="R10" s="60"/>
      <c r="S10" s="60"/>
      <c r="T10" s="60"/>
      <c r="U10" s="62"/>
      <c r="V10" s="62"/>
      <c r="W10" s="62"/>
      <c r="X10" s="62"/>
      <c r="Y10" s="358" t="s">
        <v>127</v>
      </c>
      <c r="Z10" s="359"/>
      <c r="AA10" s="360"/>
      <c r="AB10" s="358" t="str">
        <f>IF([1]様式1!F38="","",[1]様式1!F38)</f>
        <v/>
      </c>
      <c r="AC10" s="359"/>
      <c r="AD10" s="359"/>
      <c r="AE10" s="57" t="s">
        <v>128</v>
      </c>
      <c r="AF10" s="57"/>
      <c r="AG10" s="57"/>
      <c r="AH10" s="57"/>
      <c r="AI10" s="57"/>
      <c r="AJ10" s="57"/>
      <c r="AK10" s="58"/>
      <c r="AL10" s="29" t="s">
        <v>129</v>
      </c>
    </row>
    <row r="11" spans="1:38" ht="26.25" customHeight="1" thickBot="1">
      <c r="A11" s="420" t="s">
        <v>130</v>
      </c>
      <c r="B11" s="359"/>
      <c r="C11" s="359"/>
      <c r="D11" s="359"/>
      <c r="E11" s="360"/>
      <c r="F11" s="421"/>
      <c r="G11" s="422"/>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3"/>
      <c r="AL11" s="29" t="s">
        <v>131</v>
      </c>
    </row>
    <row r="12" spans="1:38" ht="35.1" customHeight="1" thickBot="1">
      <c r="A12" s="334" t="s">
        <v>5</v>
      </c>
      <c r="B12" s="335"/>
      <c r="C12" s="335"/>
      <c r="D12" s="335"/>
      <c r="E12" s="335"/>
      <c r="F12" s="336"/>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c r="AJ12" s="337"/>
      <c r="AK12" s="338"/>
      <c r="AL12" s="29" t="s">
        <v>133</v>
      </c>
    </row>
    <row r="13" spans="1:38" ht="15" customHeight="1">
      <c r="A13" s="339" t="s">
        <v>6</v>
      </c>
      <c r="B13" s="340"/>
      <c r="C13" s="340"/>
      <c r="D13" s="340"/>
      <c r="E13" s="340"/>
      <c r="F13" s="345" t="s">
        <v>134</v>
      </c>
      <c r="G13" s="345"/>
      <c r="H13" s="346"/>
      <c r="I13" s="346"/>
      <c r="J13" s="346"/>
      <c r="K13" s="346"/>
      <c r="L13" s="346"/>
      <c r="M13" s="346"/>
      <c r="N13" s="346"/>
      <c r="O13" s="346"/>
      <c r="P13" s="346"/>
      <c r="Q13" s="346"/>
      <c r="R13" s="346"/>
      <c r="S13" s="346"/>
      <c r="T13" s="346"/>
      <c r="U13" s="347" t="s">
        <v>135</v>
      </c>
      <c r="V13" s="347"/>
      <c r="W13" s="347"/>
      <c r="X13" s="347"/>
      <c r="Y13" s="346"/>
      <c r="Z13" s="346"/>
      <c r="AA13" s="346"/>
      <c r="AB13" s="346"/>
      <c r="AC13" s="346"/>
      <c r="AD13" s="346"/>
      <c r="AE13" s="346"/>
      <c r="AF13" s="346"/>
      <c r="AG13" s="47" t="s">
        <v>132</v>
      </c>
      <c r="AH13" s="67"/>
      <c r="AI13" s="68" t="s">
        <v>7</v>
      </c>
      <c r="AJ13" s="49"/>
      <c r="AK13" s="63"/>
      <c r="AL13" s="29" t="s">
        <v>136</v>
      </c>
    </row>
    <row r="14" spans="1:38" ht="15" customHeight="1">
      <c r="A14" s="341"/>
      <c r="B14" s="342"/>
      <c r="C14" s="342"/>
      <c r="D14" s="342"/>
      <c r="E14" s="342"/>
      <c r="F14" s="197" t="s">
        <v>134</v>
      </c>
      <c r="G14" s="197"/>
      <c r="H14" s="333"/>
      <c r="I14" s="333"/>
      <c r="J14" s="333"/>
      <c r="K14" s="333"/>
      <c r="L14" s="333"/>
      <c r="M14" s="333"/>
      <c r="N14" s="333"/>
      <c r="O14" s="333"/>
      <c r="P14" s="333"/>
      <c r="Q14" s="333"/>
      <c r="R14" s="333"/>
      <c r="S14" s="333"/>
      <c r="T14" s="333"/>
      <c r="U14" s="186" t="s">
        <v>135</v>
      </c>
      <c r="V14" s="186"/>
      <c r="W14" s="186"/>
      <c r="X14" s="186"/>
      <c r="Y14" s="333"/>
      <c r="Z14" s="333"/>
      <c r="AA14" s="333"/>
      <c r="AB14" s="333"/>
      <c r="AC14" s="333"/>
      <c r="AD14" s="333"/>
      <c r="AE14" s="333"/>
      <c r="AF14" s="333"/>
      <c r="AG14" s="51" t="s">
        <v>132</v>
      </c>
      <c r="AH14" s="69"/>
      <c r="AI14" s="70" t="s">
        <v>7</v>
      </c>
      <c r="AJ14" s="71"/>
      <c r="AK14" s="72"/>
    </row>
    <row r="15" spans="1:38" ht="15" customHeight="1">
      <c r="A15" s="341"/>
      <c r="B15" s="342"/>
      <c r="C15" s="342"/>
      <c r="D15" s="342"/>
      <c r="E15" s="342"/>
      <c r="F15" s="197" t="s">
        <v>134</v>
      </c>
      <c r="G15" s="197"/>
      <c r="H15" s="333"/>
      <c r="I15" s="333"/>
      <c r="J15" s="333"/>
      <c r="K15" s="333"/>
      <c r="L15" s="333"/>
      <c r="M15" s="333"/>
      <c r="N15" s="333"/>
      <c r="O15" s="333"/>
      <c r="P15" s="333"/>
      <c r="Q15" s="333"/>
      <c r="R15" s="333"/>
      <c r="S15" s="333"/>
      <c r="T15" s="333"/>
      <c r="U15" s="186" t="s">
        <v>135</v>
      </c>
      <c r="V15" s="186"/>
      <c r="W15" s="186"/>
      <c r="X15" s="186"/>
      <c r="Y15" s="333"/>
      <c r="Z15" s="333"/>
      <c r="AA15" s="333"/>
      <c r="AB15" s="333"/>
      <c r="AC15" s="333"/>
      <c r="AD15" s="333"/>
      <c r="AE15" s="333"/>
      <c r="AF15" s="333"/>
      <c r="AG15" s="51" t="s">
        <v>132</v>
      </c>
      <c r="AH15" s="69"/>
      <c r="AI15" s="70" t="s">
        <v>7</v>
      </c>
      <c r="AJ15" s="71"/>
      <c r="AK15" s="72"/>
    </row>
    <row r="16" spans="1:38" ht="15" customHeight="1">
      <c r="A16" s="341"/>
      <c r="B16" s="342"/>
      <c r="C16" s="342"/>
      <c r="D16" s="342"/>
      <c r="E16" s="342"/>
      <c r="F16" s="197" t="s">
        <v>134</v>
      </c>
      <c r="G16" s="197"/>
      <c r="H16" s="333"/>
      <c r="I16" s="333"/>
      <c r="J16" s="333"/>
      <c r="K16" s="333"/>
      <c r="L16" s="333"/>
      <c r="M16" s="333"/>
      <c r="N16" s="333"/>
      <c r="O16" s="333"/>
      <c r="P16" s="333"/>
      <c r="Q16" s="333"/>
      <c r="R16" s="333"/>
      <c r="S16" s="333"/>
      <c r="T16" s="333"/>
      <c r="U16" s="186" t="s">
        <v>135</v>
      </c>
      <c r="V16" s="186"/>
      <c r="W16" s="186"/>
      <c r="X16" s="186"/>
      <c r="Y16" s="333"/>
      <c r="Z16" s="333"/>
      <c r="AA16" s="333"/>
      <c r="AB16" s="333"/>
      <c r="AC16" s="333"/>
      <c r="AD16" s="333"/>
      <c r="AE16" s="333"/>
      <c r="AF16" s="333"/>
      <c r="AG16" s="51" t="s">
        <v>132</v>
      </c>
      <c r="AH16" s="69"/>
      <c r="AI16" s="70" t="s">
        <v>7</v>
      </c>
      <c r="AJ16" s="71"/>
      <c r="AK16" s="72"/>
    </row>
    <row r="17" spans="1:37" ht="15" customHeight="1" thickBot="1">
      <c r="A17" s="343"/>
      <c r="B17" s="344"/>
      <c r="C17" s="344"/>
      <c r="D17" s="344"/>
      <c r="E17" s="344"/>
      <c r="F17" s="348" t="s">
        <v>134</v>
      </c>
      <c r="G17" s="348"/>
      <c r="H17" s="349"/>
      <c r="I17" s="349"/>
      <c r="J17" s="349"/>
      <c r="K17" s="349"/>
      <c r="L17" s="349"/>
      <c r="M17" s="349"/>
      <c r="N17" s="349"/>
      <c r="O17" s="349"/>
      <c r="P17" s="349"/>
      <c r="Q17" s="349"/>
      <c r="R17" s="349"/>
      <c r="S17" s="349"/>
      <c r="T17" s="349"/>
      <c r="U17" s="350" t="s">
        <v>135</v>
      </c>
      <c r="V17" s="350"/>
      <c r="W17" s="350"/>
      <c r="X17" s="350"/>
      <c r="Y17" s="349"/>
      <c r="Z17" s="349"/>
      <c r="AA17" s="349"/>
      <c r="AB17" s="349"/>
      <c r="AC17" s="349"/>
      <c r="AD17" s="349"/>
      <c r="AE17" s="349"/>
      <c r="AF17" s="349"/>
      <c r="AG17" s="73" t="s">
        <v>132</v>
      </c>
      <c r="AH17" s="74"/>
      <c r="AI17" s="64" t="s">
        <v>7</v>
      </c>
      <c r="AJ17" s="65"/>
      <c r="AK17" s="66"/>
    </row>
    <row r="18" spans="1:37" ht="24" customHeight="1">
      <c r="A18" s="317" t="s">
        <v>137</v>
      </c>
      <c r="B18" s="320" t="s">
        <v>138</v>
      </c>
      <c r="C18" s="321"/>
      <c r="D18" s="321"/>
      <c r="E18" s="322"/>
      <c r="F18" s="323"/>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5"/>
    </row>
    <row r="19" spans="1:37" ht="16.5" customHeight="1">
      <c r="A19" s="318"/>
      <c r="B19" s="214" t="s">
        <v>8</v>
      </c>
      <c r="C19" s="195"/>
      <c r="D19" s="195"/>
      <c r="E19" s="195"/>
      <c r="F19" s="195"/>
      <c r="G19" s="195"/>
      <c r="H19" s="195"/>
      <c r="I19" s="195"/>
      <c r="J19" s="326"/>
      <c r="K19" s="195" t="s">
        <v>139</v>
      </c>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327" t="s">
        <v>4</v>
      </c>
      <c r="AJ19" s="327"/>
      <c r="AK19" s="328"/>
    </row>
    <row r="20" spans="1:37" ht="16.5" customHeight="1">
      <c r="A20" s="318"/>
      <c r="B20" s="284" t="s">
        <v>140</v>
      </c>
      <c r="C20" s="287"/>
      <c r="D20" s="288"/>
      <c r="E20" s="288"/>
      <c r="F20" s="288"/>
      <c r="G20" s="288"/>
      <c r="H20" s="288"/>
      <c r="I20" s="288"/>
      <c r="J20" s="289"/>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1"/>
      <c r="AI20" s="278"/>
      <c r="AJ20" s="278"/>
      <c r="AK20" s="279"/>
    </row>
    <row r="21" spans="1:37" ht="16.5" customHeight="1">
      <c r="A21" s="318"/>
      <c r="B21" s="285"/>
      <c r="C21" s="292"/>
      <c r="D21" s="293"/>
      <c r="E21" s="293"/>
      <c r="F21" s="293"/>
      <c r="G21" s="293"/>
      <c r="H21" s="293"/>
      <c r="I21" s="293"/>
      <c r="J21" s="294"/>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6"/>
      <c r="AI21" s="282"/>
      <c r="AJ21" s="282"/>
      <c r="AK21" s="283"/>
    </row>
    <row r="22" spans="1:37" ht="16.5" customHeight="1">
      <c r="A22" s="318"/>
      <c r="B22" s="285"/>
      <c r="C22" s="292"/>
      <c r="D22" s="293"/>
      <c r="E22" s="293"/>
      <c r="F22" s="293"/>
      <c r="G22" s="293"/>
      <c r="H22" s="293"/>
      <c r="I22" s="293"/>
      <c r="J22" s="294"/>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6"/>
      <c r="AI22" s="282"/>
      <c r="AJ22" s="282"/>
      <c r="AK22" s="283"/>
    </row>
    <row r="23" spans="1:37" ht="16.5" customHeight="1">
      <c r="A23" s="318"/>
      <c r="B23" s="285"/>
      <c r="C23" s="292"/>
      <c r="D23" s="293"/>
      <c r="E23" s="293"/>
      <c r="F23" s="293"/>
      <c r="G23" s="293"/>
      <c r="H23" s="293"/>
      <c r="I23" s="293"/>
      <c r="J23" s="294"/>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5"/>
      <c r="AH23" s="296"/>
      <c r="AI23" s="282"/>
      <c r="AJ23" s="282"/>
      <c r="AK23" s="283"/>
    </row>
    <row r="24" spans="1:37" ht="16.5" customHeight="1">
      <c r="A24" s="318"/>
      <c r="B24" s="285"/>
      <c r="C24" s="292"/>
      <c r="D24" s="293"/>
      <c r="E24" s="293"/>
      <c r="F24" s="293"/>
      <c r="G24" s="293"/>
      <c r="H24" s="293"/>
      <c r="I24" s="293"/>
      <c r="J24" s="294"/>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6"/>
      <c r="AI24" s="282"/>
      <c r="AJ24" s="282"/>
      <c r="AK24" s="283"/>
    </row>
    <row r="25" spans="1:37" ht="16.5" customHeight="1">
      <c r="A25" s="318"/>
      <c r="B25" s="285"/>
      <c r="C25" s="292"/>
      <c r="D25" s="293"/>
      <c r="E25" s="293"/>
      <c r="F25" s="293"/>
      <c r="G25" s="293"/>
      <c r="H25" s="293"/>
      <c r="I25" s="293"/>
      <c r="J25" s="294"/>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6"/>
      <c r="AI25" s="282"/>
      <c r="AJ25" s="282"/>
      <c r="AK25" s="283"/>
    </row>
    <row r="26" spans="1:37" ht="16.5" customHeight="1">
      <c r="A26" s="318"/>
      <c r="B26" s="285"/>
      <c r="C26" s="292"/>
      <c r="D26" s="293"/>
      <c r="E26" s="293"/>
      <c r="F26" s="293"/>
      <c r="G26" s="293"/>
      <c r="H26" s="293"/>
      <c r="I26" s="293"/>
      <c r="J26" s="294"/>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6"/>
      <c r="AI26" s="282"/>
      <c r="AJ26" s="282"/>
      <c r="AK26" s="283"/>
    </row>
    <row r="27" spans="1:37" ht="16.5" customHeight="1">
      <c r="A27" s="318"/>
      <c r="B27" s="285"/>
      <c r="C27" s="292"/>
      <c r="D27" s="293"/>
      <c r="E27" s="293"/>
      <c r="F27" s="293"/>
      <c r="G27" s="293"/>
      <c r="H27" s="293"/>
      <c r="I27" s="293"/>
      <c r="J27" s="294"/>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6"/>
      <c r="AI27" s="282"/>
      <c r="AJ27" s="282"/>
      <c r="AK27" s="283"/>
    </row>
    <row r="28" spans="1:37" ht="16.5" customHeight="1">
      <c r="A28" s="318"/>
      <c r="B28" s="285"/>
      <c r="C28" s="292"/>
      <c r="D28" s="293"/>
      <c r="E28" s="293"/>
      <c r="F28" s="293"/>
      <c r="G28" s="293"/>
      <c r="H28" s="293"/>
      <c r="I28" s="293"/>
      <c r="J28" s="294"/>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6"/>
      <c r="AI28" s="282"/>
      <c r="AJ28" s="282"/>
      <c r="AK28" s="283"/>
    </row>
    <row r="29" spans="1:37" ht="16.5" customHeight="1">
      <c r="A29" s="318"/>
      <c r="B29" s="285"/>
      <c r="C29" s="297"/>
      <c r="D29" s="298"/>
      <c r="E29" s="298"/>
      <c r="F29" s="298"/>
      <c r="G29" s="298"/>
      <c r="H29" s="298"/>
      <c r="I29" s="298"/>
      <c r="J29" s="299"/>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1"/>
      <c r="AI29" s="280"/>
      <c r="AJ29" s="280"/>
      <c r="AK29" s="281"/>
    </row>
    <row r="30" spans="1:37" ht="16.5" customHeight="1">
      <c r="A30" s="318"/>
      <c r="B30" s="284" t="s">
        <v>141</v>
      </c>
      <c r="C30" s="287"/>
      <c r="D30" s="288"/>
      <c r="E30" s="288"/>
      <c r="F30" s="288"/>
      <c r="G30" s="288"/>
      <c r="H30" s="288"/>
      <c r="I30" s="288"/>
      <c r="J30" s="289"/>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1"/>
      <c r="AI30" s="278"/>
      <c r="AJ30" s="278"/>
      <c r="AK30" s="279"/>
    </row>
    <row r="31" spans="1:37" ht="16.5" customHeight="1">
      <c r="A31" s="318"/>
      <c r="B31" s="285"/>
      <c r="C31" s="292"/>
      <c r="D31" s="293"/>
      <c r="E31" s="293"/>
      <c r="F31" s="293"/>
      <c r="G31" s="293"/>
      <c r="H31" s="293"/>
      <c r="I31" s="293"/>
      <c r="J31" s="294"/>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6"/>
      <c r="AI31" s="282"/>
      <c r="AJ31" s="282"/>
      <c r="AK31" s="283"/>
    </row>
    <row r="32" spans="1:37" ht="16.5" customHeight="1">
      <c r="A32" s="318"/>
      <c r="B32" s="285"/>
      <c r="C32" s="292"/>
      <c r="D32" s="293"/>
      <c r="E32" s="293"/>
      <c r="F32" s="293"/>
      <c r="G32" s="293"/>
      <c r="H32" s="293"/>
      <c r="I32" s="293"/>
      <c r="J32" s="294"/>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6"/>
      <c r="AI32" s="282"/>
      <c r="AJ32" s="282"/>
      <c r="AK32" s="283"/>
    </row>
    <row r="33" spans="1:37" ht="16.5" customHeight="1">
      <c r="A33" s="318"/>
      <c r="B33" s="285"/>
      <c r="C33" s="292"/>
      <c r="D33" s="293"/>
      <c r="E33" s="293"/>
      <c r="F33" s="293"/>
      <c r="G33" s="293"/>
      <c r="H33" s="293"/>
      <c r="I33" s="293"/>
      <c r="J33" s="294"/>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6"/>
      <c r="AI33" s="282"/>
      <c r="AJ33" s="282"/>
      <c r="AK33" s="283"/>
    </row>
    <row r="34" spans="1:37" ht="16.5" customHeight="1">
      <c r="A34" s="318"/>
      <c r="B34" s="285"/>
      <c r="C34" s="292"/>
      <c r="D34" s="293"/>
      <c r="E34" s="293"/>
      <c r="F34" s="293"/>
      <c r="G34" s="293"/>
      <c r="H34" s="293"/>
      <c r="I34" s="293"/>
      <c r="J34" s="294"/>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6"/>
      <c r="AI34" s="282"/>
      <c r="AJ34" s="282"/>
      <c r="AK34" s="283"/>
    </row>
    <row r="35" spans="1:37" ht="16.5" customHeight="1">
      <c r="A35" s="318"/>
      <c r="B35" s="285"/>
      <c r="C35" s="292"/>
      <c r="D35" s="293"/>
      <c r="E35" s="293"/>
      <c r="F35" s="293"/>
      <c r="G35" s="293"/>
      <c r="H35" s="293"/>
      <c r="I35" s="293"/>
      <c r="J35" s="294"/>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6"/>
      <c r="AI35" s="282"/>
      <c r="AJ35" s="282"/>
      <c r="AK35" s="283"/>
    </row>
    <row r="36" spans="1:37" ht="16.5" customHeight="1">
      <c r="A36" s="318"/>
      <c r="B36" s="285"/>
      <c r="C36" s="292"/>
      <c r="D36" s="293"/>
      <c r="E36" s="293"/>
      <c r="F36" s="293"/>
      <c r="G36" s="293"/>
      <c r="H36" s="293"/>
      <c r="I36" s="293"/>
      <c r="J36" s="294"/>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6"/>
      <c r="AI36" s="282"/>
      <c r="AJ36" s="282"/>
      <c r="AK36" s="283"/>
    </row>
    <row r="37" spans="1:37" ht="16.5" customHeight="1">
      <c r="A37" s="318"/>
      <c r="B37" s="285"/>
      <c r="C37" s="292"/>
      <c r="D37" s="293"/>
      <c r="E37" s="293"/>
      <c r="F37" s="293"/>
      <c r="G37" s="293"/>
      <c r="H37" s="293"/>
      <c r="I37" s="293"/>
      <c r="J37" s="294"/>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6"/>
      <c r="AI37" s="282"/>
      <c r="AJ37" s="282"/>
      <c r="AK37" s="283"/>
    </row>
    <row r="38" spans="1:37" ht="16.5" customHeight="1">
      <c r="A38" s="318"/>
      <c r="B38" s="285"/>
      <c r="C38" s="292"/>
      <c r="D38" s="293"/>
      <c r="E38" s="293"/>
      <c r="F38" s="293"/>
      <c r="G38" s="293"/>
      <c r="H38" s="293"/>
      <c r="I38" s="293"/>
      <c r="J38" s="294"/>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6"/>
      <c r="AI38" s="282"/>
      <c r="AJ38" s="282"/>
      <c r="AK38" s="283"/>
    </row>
    <row r="39" spans="1:37" ht="16.5" customHeight="1">
      <c r="A39" s="318"/>
      <c r="B39" s="286"/>
      <c r="C39" s="297"/>
      <c r="D39" s="298"/>
      <c r="E39" s="298"/>
      <c r="F39" s="298"/>
      <c r="G39" s="298"/>
      <c r="H39" s="298"/>
      <c r="I39" s="298"/>
      <c r="J39" s="299"/>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1"/>
      <c r="AI39" s="280"/>
      <c r="AJ39" s="280"/>
      <c r="AK39" s="281"/>
    </row>
    <row r="40" spans="1:37" ht="16.5" customHeight="1">
      <c r="A40" s="318"/>
      <c r="B40" s="259" t="s">
        <v>9</v>
      </c>
      <c r="C40" s="260"/>
      <c r="D40" s="260"/>
      <c r="E40" s="260"/>
      <c r="F40" s="260"/>
      <c r="G40" s="260"/>
      <c r="H40" s="260"/>
      <c r="I40" s="260"/>
      <c r="J40" s="261"/>
      <c r="K40" s="38"/>
      <c r="L40" s="262" t="s">
        <v>142</v>
      </c>
      <c r="M40" s="263"/>
      <c r="N40" s="263"/>
      <c r="O40" s="263"/>
      <c r="P40" s="38"/>
      <c r="Q40" s="259" t="s">
        <v>143</v>
      </c>
      <c r="R40" s="260"/>
      <c r="S40" s="260"/>
      <c r="T40" s="260"/>
      <c r="U40" s="264"/>
      <c r="V40" s="264"/>
      <c r="W40" s="264"/>
      <c r="X40" s="264"/>
      <c r="Y40" s="264"/>
      <c r="Z40" s="264"/>
      <c r="AA40" s="264"/>
      <c r="AB40" s="264"/>
      <c r="AC40" s="264"/>
      <c r="AD40" s="264"/>
      <c r="AE40" s="264"/>
      <c r="AF40" s="264"/>
      <c r="AG40" s="264"/>
      <c r="AH40" s="264"/>
      <c r="AI40" s="265"/>
      <c r="AJ40" s="265"/>
      <c r="AK40" s="266"/>
    </row>
    <row r="41" spans="1:37" ht="16.5" customHeight="1">
      <c r="A41" s="318"/>
      <c r="B41" s="267" t="s">
        <v>144</v>
      </c>
      <c r="C41" s="184"/>
      <c r="D41" s="184"/>
      <c r="E41" s="184"/>
      <c r="F41" s="184"/>
      <c r="G41" s="184"/>
      <c r="H41" s="184"/>
      <c r="I41" s="184"/>
      <c r="J41" s="185"/>
      <c r="K41" s="270"/>
      <c r="L41" s="271"/>
      <c r="M41" s="272"/>
      <c r="N41" s="273"/>
      <c r="O41" s="274"/>
      <c r="P41" s="274"/>
      <c r="Q41" s="274"/>
      <c r="R41" s="274"/>
      <c r="S41" s="274"/>
      <c r="T41" s="274"/>
      <c r="U41" s="274"/>
      <c r="V41" s="274"/>
      <c r="W41" s="274"/>
      <c r="X41" s="274"/>
      <c r="Y41" s="274"/>
      <c r="Z41" s="274"/>
      <c r="AA41" s="274"/>
      <c r="AB41" s="274"/>
      <c r="AC41" s="274"/>
      <c r="AD41" s="274"/>
      <c r="AE41" s="274"/>
      <c r="AF41" s="274"/>
      <c r="AG41" s="274"/>
      <c r="AH41" s="427"/>
      <c r="AI41" s="278"/>
      <c r="AJ41" s="278"/>
      <c r="AK41" s="279"/>
    </row>
    <row r="42" spans="1:37" ht="16.5" customHeight="1">
      <c r="A42" s="318"/>
      <c r="B42" s="268"/>
      <c r="C42" s="186"/>
      <c r="D42" s="186"/>
      <c r="E42" s="186"/>
      <c r="F42" s="186"/>
      <c r="G42" s="186"/>
      <c r="H42" s="186"/>
      <c r="I42" s="186"/>
      <c r="J42" s="187"/>
      <c r="K42" s="236"/>
      <c r="L42" s="237"/>
      <c r="M42" s="238"/>
      <c r="N42" s="239"/>
      <c r="O42" s="240"/>
      <c r="P42" s="240"/>
      <c r="Q42" s="240"/>
      <c r="R42" s="240"/>
      <c r="S42" s="240"/>
      <c r="T42" s="240"/>
      <c r="U42" s="240"/>
      <c r="V42" s="240"/>
      <c r="W42" s="240"/>
      <c r="X42" s="240"/>
      <c r="Y42" s="240"/>
      <c r="Z42" s="240"/>
      <c r="AA42" s="240"/>
      <c r="AB42" s="240"/>
      <c r="AC42" s="240"/>
      <c r="AD42" s="240"/>
      <c r="AE42" s="240"/>
      <c r="AF42" s="240"/>
      <c r="AG42" s="240"/>
      <c r="AH42" s="425"/>
      <c r="AI42" s="282"/>
      <c r="AJ42" s="282"/>
      <c r="AK42" s="283"/>
    </row>
    <row r="43" spans="1:37" ht="16.5" customHeight="1">
      <c r="A43" s="318"/>
      <c r="B43" s="268"/>
      <c r="C43" s="186"/>
      <c r="D43" s="186"/>
      <c r="E43" s="186"/>
      <c r="F43" s="186"/>
      <c r="G43" s="186"/>
      <c r="H43" s="186"/>
      <c r="I43" s="186"/>
      <c r="J43" s="187"/>
      <c r="K43" s="236"/>
      <c r="L43" s="237"/>
      <c r="M43" s="238"/>
      <c r="N43" s="239"/>
      <c r="O43" s="240"/>
      <c r="P43" s="240"/>
      <c r="Q43" s="240"/>
      <c r="R43" s="240"/>
      <c r="S43" s="240"/>
      <c r="T43" s="240"/>
      <c r="U43" s="240"/>
      <c r="V43" s="240"/>
      <c r="W43" s="240"/>
      <c r="X43" s="240"/>
      <c r="Y43" s="240"/>
      <c r="Z43" s="240"/>
      <c r="AA43" s="240"/>
      <c r="AB43" s="240"/>
      <c r="AC43" s="240"/>
      <c r="AD43" s="240"/>
      <c r="AE43" s="240"/>
      <c r="AF43" s="240"/>
      <c r="AG43" s="240"/>
      <c r="AH43" s="425"/>
      <c r="AI43" s="282"/>
      <c r="AJ43" s="282"/>
      <c r="AK43" s="283"/>
    </row>
    <row r="44" spans="1:37" ht="16.5" customHeight="1">
      <c r="A44" s="318"/>
      <c r="B44" s="269"/>
      <c r="C44" s="188"/>
      <c r="D44" s="188"/>
      <c r="E44" s="188"/>
      <c r="F44" s="188"/>
      <c r="G44" s="188"/>
      <c r="H44" s="188"/>
      <c r="I44" s="188"/>
      <c r="J44" s="189"/>
      <c r="K44" s="249"/>
      <c r="L44" s="250"/>
      <c r="M44" s="251"/>
      <c r="N44" s="252"/>
      <c r="O44" s="253"/>
      <c r="P44" s="253"/>
      <c r="Q44" s="253"/>
      <c r="R44" s="253"/>
      <c r="S44" s="253"/>
      <c r="T44" s="253"/>
      <c r="U44" s="253"/>
      <c r="V44" s="253"/>
      <c r="W44" s="253"/>
      <c r="X44" s="253"/>
      <c r="Y44" s="253"/>
      <c r="Z44" s="253"/>
      <c r="AA44" s="253"/>
      <c r="AB44" s="253"/>
      <c r="AC44" s="253"/>
      <c r="AD44" s="253"/>
      <c r="AE44" s="253"/>
      <c r="AF44" s="253"/>
      <c r="AG44" s="253"/>
      <c r="AH44" s="426"/>
      <c r="AI44" s="280"/>
      <c r="AJ44" s="280"/>
      <c r="AK44" s="281"/>
    </row>
    <row r="45" spans="1:37" ht="16.5" customHeight="1">
      <c r="A45" s="318"/>
      <c r="B45" s="269" t="s">
        <v>145</v>
      </c>
      <c r="C45" s="188"/>
      <c r="D45" s="188"/>
      <c r="E45" s="188"/>
      <c r="F45" s="188"/>
      <c r="G45" s="222">
        <f>SUM(N45,T45,Z45,AF45)</f>
        <v>0</v>
      </c>
      <c r="H45" s="222"/>
      <c r="I45" s="222"/>
      <c r="J45" s="223"/>
      <c r="K45" s="214" t="s">
        <v>140</v>
      </c>
      <c r="L45" s="215"/>
      <c r="M45" s="215"/>
      <c r="N45" s="216">
        <f>SUM(AI20:AK29)</f>
        <v>0</v>
      </c>
      <c r="O45" s="216"/>
      <c r="P45" s="217"/>
      <c r="Q45" s="214" t="s">
        <v>141</v>
      </c>
      <c r="R45" s="215"/>
      <c r="S45" s="215"/>
      <c r="T45" s="216">
        <f>SUM(AI30:AK39)</f>
        <v>0</v>
      </c>
      <c r="U45" s="216"/>
      <c r="V45" s="217"/>
      <c r="W45" s="214" t="s">
        <v>146</v>
      </c>
      <c r="X45" s="215"/>
      <c r="Y45" s="215"/>
      <c r="Z45" s="216">
        <f>AI40</f>
        <v>0</v>
      </c>
      <c r="AA45" s="216"/>
      <c r="AB45" s="217"/>
      <c r="AC45" s="215" t="s">
        <v>147</v>
      </c>
      <c r="AD45" s="215"/>
      <c r="AE45" s="215"/>
      <c r="AF45" s="216">
        <f>SUM(AI41:AK44)</f>
        <v>0</v>
      </c>
      <c r="AG45" s="216"/>
      <c r="AH45" s="216"/>
      <c r="AI45" s="75"/>
      <c r="AJ45" s="75"/>
      <c r="AK45" s="76"/>
    </row>
    <row r="46" spans="1:37" ht="16.5" customHeight="1">
      <c r="A46" s="318"/>
      <c r="B46" s="184" t="s">
        <v>148</v>
      </c>
      <c r="C46" s="184"/>
      <c r="D46" s="184"/>
      <c r="E46" s="184"/>
      <c r="F46" s="184"/>
      <c r="G46" s="184"/>
      <c r="H46" s="184"/>
      <c r="I46" s="184"/>
      <c r="J46" s="185"/>
      <c r="K46" s="190" t="s">
        <v>149</v>
      </c>
      <c r="L46" s="191"/>
      <c r="M46" s="191"/>
      <c r="N46" s="77"/>
      <c r="O46" s="78"/>
      <c r="P46" s="79"/>
      <c r="Q46" s="79"/>
      <c r="R46" s="79"/>
      <c r="S46" s="79"/>
      <c r="T46" s="79"/>
      <c r="U46" s="79"/>
      <c r="V46" s="80"/>
      <c r="W46" s="80"/>
      <c r="X46" s="80"/>
      <c r="Y46" s="192"/>
      <c r="Z46" s="192"/>
      <c r="AA46" s="192"/>
      <c r="AB46" s="193"/>
      <c r="AC46" s="194" t="s">
        <v>11</v>
      </c>
      <c r="AD46" s="195"/>
      <c r="AE46" s="195"/>
      <c r="AF46" s="195"/>
      <c r="AG46" s="200" t="s">
        <v>162</v>
      </c>
      <c r="AH46" s="200"/>
      <c r="AI46" s="200"/>
      <c r="AJ46" s="200"/>
      <c r="AK46" s="201"/>
    </row>
    <row r="47" spans="1:37" ht="16.5" customHeight="1">
      <c r="A47" s="318"/>
      <c r="B47" s="186"/>
      <c r="C47" s="186"/>
      <c r="D47" s="186"/>
      <c r="E47" s="186"/>
      <c r="F47" s="186"/>
      <c r="G47" s="186"/>
      <c r="H47" s="186"/>
      <c r="I47" s="186"/>
      <c r="J47" s="187"/>
      <c r="K47" s="206" t="s">
        <v>150</v>
      </c>
      <c r="L47" s="207"/>
      <c r="M47" s="207"/>
      <c r="N47" s="208"/>
      <c r="O47" s="208"/>
      <c r="P47" s="208"/>
      <c r="Q47" s="208"/>
      <c r="R47" s="208"/>
      <c r="S47" s="208"/>
      <c r="T47" s="208"/>
      <c r="U47" s="208"/>
      <c r="V47" s="208"/>
      <c r="W47" s="208"/>
      <c r="X47" s="81" t="s">
        <v>151</v>
      </c>
      <c r="Y47" s="209"/>
      <c r="Z47" s="209"/>
      <c r="AA47" s="209"/>
      <c r="AB47" s="210"/>
      <c r="AC47" s="196"/>
      <c r="AD47" s="197"/>
      <c r="AE47" s="197"/>
      <c r="AF47" s="197"/>
      <c r="AG47" s="202"/>
      <c r="AH47" s="202"/>
      <c r="AI47" s="202"/>
      <c r="AJ47" s="202"/>
      <c r="AK47" s="203"/>
    </row>
    <row r="48" spans="1:37" ht="16.5" customHeight="1">
      <c r="A48" s="319"/>
      <c r="B48" s="188"/>
      <c r="C48" s="188"/>
      <c r="D48" s="188"/>
      <c r="E48" s="188"/>
      <c r="F48" s="188"/>
      <c r="G48" s="188"/>
      <c r="H48" s="188"/>
      <c r="I48" s="188"/>
      <c r="J48" s="189"/>
      <c r="K48" s="82" t="s">
        <v>152</v>
      </c>
      <c r="L48" s="83"/>
      <c r="M48" s="83"/>
      <c r="N48" s="211"/>
      <c r="O48" s="211"/>
      <c r="P48" s="211"/>
      <c r="Q48" s="211"/>
      <c r="R48" s="211"/>
      <c r="S48" s="211"/>
      <c r="T48" s="211"/>
      <c r="U48" s="211"/>
      <c r="V48" s="211"/>
      <c r="W48" s="211"/>
      <c r="X48" s="211"/>
      <c r="Y48" s="211"/>
      <c r="Z48" s="211"/>
      <c r="AA48" s="211"/>
      <c r="AB48" s="84" t="s">
        <v>151</v>
      </c>
      <c r="AC48" s="198"/>
      <c r="AD48" s="199"/>
      <c r="AE48" s="199"/>
      <c r="AF48" s="199"/>
      <c r="AG48" s="204"/>
      <c r="AH48" s="204"/>
      <c r="AI48" s="204"/>
      <c r="AJ48" s="204"/>
      <c r="AK48" s="205"/>
    </row>
    <row r="49" spans="1:39" ht="24.75" customHeight="1">
      <c r="A49" s="171" t="s">
        <v>153</v>
      </c>
      <c r="B49" s="173" t="s">
        <v>154</v>
      </c>
      <c r="C49" s="174"/>
      <c r="D49" s="174"/>
      <c r="E49" s="174"/>
      <c r="F49" s="174"/>
      <c r="G49" s="174"/>
      <c r="H49" s="174"/>
      <c r="I49" s="174"/>
      <c r="J49" s="175"/>
      <c r="K49" s="38"/>
      <c r="L49" s="176" t="s">
        <v>155</v>
      </c>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8"/>
    </row>
    <row r="50" spans="1:39" ht="36.75" customHeight="1">
      <c r="A50" s="171"/>
      <c r="B50" s="173" t="s">
        <v>156</v>
      </c>
      <c r="C50" s="174"/>
      <c r="D50" s="174"/>
      <c r="E50" s="174"/>
      <c r="F50" s="174"/>
      <c r="G50" s="174"/>
      <c r="H50" s="174"/>
      <c r="I50" s="174"/>
      <c r="J50" s="175"/>
      <c r="K50" s="173"/>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9"/>
    </row>
    <row r="51" spans="1:39" ht="36.75" customHeight="1" thickBot="1">
      <c r="A51" s="172"/>
      <c r="B51" s="180" t="s">
        <v>157</v>
      </c>
      <c r="C51" s="181"/>
      <c r="D51" s="181"/>
      <c r="E51" s="181"/>
      <c r="F51" s="181"/>
      <c r="G51" s="181"/>
      <c r="H51" s="181"/>
      <c r="I51" s="181"/>
      <c r="J51" s="182"/>
      <c r="K51" s="180"/>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3"/>
    </row>
    <row r="52" spans="1:39" ht="25.5" customHeight="1" thickBot="1">
      <c r="A52" s="153" t="s">
        <v>73</v>
      </c>
      <c r="B52" s="154"/>
      <c r="C52" s="154"/>
      <c r="D52" s="154"/>
      <c r="E52" s="154"/>
      <c r="F52" s="154"/>
      <c r="G52" s="155"/>
      <c r="H52" s="166"/>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8"/>
      <c r="AL52" s="40"/>
      <c r="AM52" s="41"/>
    </row>
    <row r="53" spans="1:39" ht="30" customHeight="1" thickBot="1">
      <c r="A53" s="153" t="s">
        <v>74</v>
      </c>
      <c r="B53" s="154"/>
      <c r="C53" s="154"/>
      <c r="D53" s="154"/>
      <c r="E53" s="154"/>
      <c r="F53" s="154"/>
      <c r="G53" s="155"/>
      <c r="H53" s="166"/>
      <c r="I53" s="167"/>
      <c r="J53" s="167"/>
      <c r="K53" s="167"/>
      <c r="L53" s="167"/>
      <c r="M53" s="167"/>
      <c r="N53" s="167"/>
      <c r="O53" s="167"/>
      <c r="P53" s="167"/>
      <c r="Q53" s="167"/>
      <c r="R53" s="168"/>
      <c r="S53" s="169" t="s">
        <v>75</v>
      </c>
      <c r="T53" s="170"/>
      <c r="U53" s="170"/>
      <c r="V53" s="170"/>
      <c r="W53" s="170"/>
      <c r="X53" s="166"/>
      <c r="Y53" s="167"/>
      <c r="Z53" s="167"/>
      <c r="AA53" s="167"/>
      <c r="AB53" s="167"/>
      <c r="AC53" s="167"/>
      <c r="AD53" s="167"/>
      <c r="AE53" s="167"/>
      <c r="AF53" s="167"/>
      <c r="AG53" s="167"/>
      <c r="AH53" s="167"/>
      <c r="AI53" s="167"/>
      <c r="AJ53" s="167"/>
      <c r="AK53" s="168"/>
    </row>
    <row r="54" spans="1:39" ht="30" customHeight="1" thickBot="1">
      <c r="A54" s="160" t="s">
        <v>281</v>
      </c>
      <c r="B54" s="161"/>
      <c r="C54" s="161"/>
      <c r="D54" s="161"/>
      <c r="E54" s="161"/>
      <c r="F54" s="161"/>
      <c r="G54" s="162"/>
      <c r="H54" s="163" t="s">
        <v>76</v>
      </c>
      <c r="I54" s="164"/>
      <c r="J54" s="164"/>
      <c r="K54" s="164"/>
      <c r="L54" s="164"/>
      <c r="M54" s="150"/>
      <c r="N54" s="151"/>
      <c r="O54" s="151"/>
      <c r="P54" s="151"/>
      <c r="Q54" s="151"/>
      <c r="R54" s="163" t="s">
        <v>103</v>
      </c>
      <c r="S54" s="164"/>
      <c r="T54" s="164"/>
      <c r="U54" s="164"/>
      <c r="V54" s="164"/>
      <c r="W54" s="150"/>
      <c r="X54" s="151"/>
      <c r="Y54" s="151"/>
      <c r="Z54" s="151"/>
      <c r="AA54" s="151"/>
      <c r="AB54" s="163" t="s">
        <v>280</v>
      </c>
      <c r="AC54" s="164"/>
      <c r="AD54" s="164"/>
      <c r="AE54" s="164"/>
      <c r="AF54" s="165"/>
      <c r="AG54" s="150"/>
      <c r="AH54" s="151"/>
      <c r="AI54" s="151"/>
      <c r="AJ54" s="151"/>
      <c r="AK54" s="152"/>
    </row>
    <row r="55" spans="1:39" ht="30" customHeight="1" thickBot="1">
      <c r="A55" s="153" t="s">
        <v>102</v>
      </c>
      <c r="B55" s="154"/>
      <c r="C55" s="154"/>
      <c r="D55" s="154"/>
      <c r="E55" s="154"/>
      <c r="F55" s="154"/>
      <c r="G55" s="155"/>
      <c r="H55" s="156"/>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8"/>
    </row>
    <row r="56" spans="1:39" ht="22.5" customHeight="1">
      <c r="A56" s="159" t="s">
        <v>159</v>
      </c>
      <c r="B56" s="159"/>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row>
    <row r="57" spans="1:39" ht="11.25">
      <c r="A57" s="3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3"/>
      <c r="AC57" s="33"/>
      <c r="AD57" s="33"/>
      <c r="AE57" s="33"/>
      <c r="AF57" s="33"/>
      <c r="AG57" s="33"/>
      <c r="AH57" s="33"/>
      <c r="AI57" s="33"/>
      <c r="AJ57" s="33"/>
      <c r="AK57" s="33"/>
    </row>
  </sheetData>
  <mergeCells count="175">
    <mergeCell ref="Y6:AK8"/>
    <mergeCell ref="A7:E8"/>
    <mergeCell ref="F7:X7"/>
    <mergeCell ref="A2:AK2"/>
    <mergeCell ref="A4:E5"/>
    <mergeCell ref="G4:J4"/>
    <mergeCell ref="L4:T4"/>
    <mergeCell ref="Y4:AK5"/>
    <mergeCell ref="G5:J5"/>
    <mergeCell ref="L5:T5"/>
    <mergeCell ref="B6:F6"/>
    <mergeCell ref="H6:L6"/>
    <mergeCell ref="N6:R6"/>
    <mergeCell ref="T6:W6"/>
    <mergeCell ref="A11:E11"/>
    <mergeCell ref="F11:AK11"/>
    <mergeCell ref="A10:E10"/>
    <mergeCell ref="Y10:AA10"/>
    <mergeCell ref="AB10:AD10"/>
    <mergeCell ref="A9:E9"/>
    <mergeCell ref="G9:K9"/>
    <mergeCell ref="M9:Q9"/>
    <mergeCell ref="S9:U9"/>
    <mergeCell ref="V9:AF9"/>
    <mergeCell ref="A12:E12"/>
    <mergeCell ref="F12:AK12"/>
    <mergeCell ref="A13:E17"/>
    <mergeCell ref="F13:G13"/>
    <mergeCell ref="H13:T13"/>
    <mergeCell ref="U13:X13"/>
    <mergeCell ref="Y13:AF13"/>
    <mergeCell ref="F14:G14"/>
    <mergeCell ref="H14:T14"/>
    <mergeCell ref="U14:X14"/>
    <mergeCell ref="Y14:AF14"/>
    <mergeCell ref="F15:G15"/>
    <mergeCell ref="H15:T15"/>
    <mergeCell ref="U15:X15"/>
    <mergeCell ref="Y15:AF15"/>
    <mergeCell ref="F16:G16"/>
    <mergeCell ref="H16:T16"/>
    <mergeCell ref="U16:X16"/>
    <mergeCell ref="Y16:AF16"/>
    <mergeCell ref="F17:G17"/>
    <mergeCell ref="H17:T17"/>
    <mergeCell ref="U17:X17"/>
    <mergeCell ref="Y17:AF17"/>
    <mergeCell ref="AI23:AK23"/>
    <mergeCell ref="C24:J24"/>
    <mergeCell ref="K24:AH24"/>
    <mergeCell ref="AI24:AK24"/>
    <mergeCell ref="B20:B29"/>
    <mergeCell ref="C20:J20"/>
    <mergeCell ref="K20:AH20"/>
    <mergeCell ref="AI20:AK20"/>
    <mergeCell ref="C21:J21"/>
    <mergeCell ref="K21:AH21"/>
    <mergeCell ref="AI21:AK21"/>
    <mergeCell ref="C22:J22"/>
    <mergeCell ref="K22:AH22"/>
    <mergeCell ref="AI22:AK22"/>
    <mergeCell ref="C27:J27"/>
    <mergeCell ref="K27:AH27"/>
    <mergeCell ref="AI27:AK27"/>
    <mergeCell ref="C28:J28"/>
    <mergeCell ref="K28:AH28"/>
    <mergeCell ref="AI28:AK28"/>
    <mergeCell ref="C25:J25"/>
    <mergeCell ref="K25:AH25"/>
    <mergeCell ref="AI25:AK25"/>
    <mergeCell ref="C26:J26"/>
    <mergeCell ref="K26:AH26"/>
    <mergeCell ref="AI26:AK26"/>
    <mergeCell ref="C29:J29"/>
    <mergeCell ref="K29:AH29"/>
    <mergeCell ref="AI29:AK29"/>
    <mergeCell ref="B30:B39"/>
    <mergeCell ref="C30:J30"/>
    <mergeCell ref="K30:AH30"/>
    <mergeCell ref="AI30:AK30"/>
    <mergeCell ref="C31:J31"/>
    <mergeCell ref="K31:AH31"/>
    <mergeCell ref="AI31:AK31"/>
    <mergeCell ref="C34:J34"/>
    <mergeCell ref="K34:AH34"/>
    <mergeCell ref="AI34:AK34"/>
    <mergeCell ref="C35:J35"/>
    <mergeCell ref="K35:AH35"/>
    <mergeCell ref="AI35:AK35"/>
    <mergeCell ref="C32:J32"/>
    <mergeCell ref="K32:AH32"/>
    <mergeCell ref="AI32:AK32"/>
    <mergeCell ref="C33:J33"/>
    <mergeCell ref="K33:AH33"/>
    <mergeCell ref="AI33:AK33"/>
    <mergeCell ref="C38:J38"/>
    <mergeCell ref="K38:AH38"/>
    <mergeCell ref="AI38:AK38"/>
    <mergeCell ref="C39:J39"/>
    <mergeCell ref="K39:AH39"/>
    <mergeCell ref="AI39:AK39"/>
    <mergeCell ref="C36:J36"/>
    <mergeCell ref="K36:AH36"/>
    <mergeCell ref="AI36:AK36"/>
    <mergeCell ref="C37:J37"/>
    <mergeCell ref="K37:AH37"/>
    <mergeCell ref="AI37:AK37"/>
    <mergeCell ref="N42:AH42"/>
    <mergeCell ref="AI42:AK42"/>
    <mergeCell ref="K43:M43"/>
    <mergeCell ref="N43:AH43"/>
    <mergeCell ref="AI43:AK43"/>
    <mergeCell ref="K44:M44"/>
    <mergeCell ref="N44:AH44"/>
    <mergeCell ref="AI44:AK44"/>
    <mergeCell ref="B40:J40"/>
    <mergeCell ref="L40:O40"/>
    <mergeCell ref="Q40:T40"/>
    <mergeCell ref="U40:AH40"/>
    <mergeCell ref="AI40:AK40"/>
    <mergeCell ref="B41:J44"/>
    <mergeCell ref="K41:M41"/>
    <mergeCell ref="N41:AH41"/>
    <mergeCell ref="AI41:AK41"/>
    <mergeCell ref="K42:M42"/>
    <mergeCell ref="W45:Y45"/>
    <mergeCell ref="Z45:AB45"/>
    <mergeCell ref="AC45:AE45"/>
    <mergeCell ref="AF45:AH45"/>
    <mergeCell ref="B46:J48"/>
    <mergeCell ref="K46:M46"/>
    <mergeCell ref="Y46:AB46"/>
    <mergeCell ref="AC46:AF48"/>
    <mergeCell ref="AG46:AK48"/>
    <mergeCell ref="K47:M47"/>
    <mergeCell ref="B45:F45"/>
    <mergeCell ref="G45:J45"/>
    <mergeCell ref="K45:M45"/>
    <mergeCell ref="N45:P45"/>
    <mergeCell ref="Q45:S45"/>
    <mergeCell ref="T45:V45"/>
    <mergeCell ref="A52:G52"/>
    <mergeCell ref="H52:AK52"/>
    <mergeCell ref="A53:G53"/>
    <mergeCell ref="H53:R53"/>
    <mergeCell ref="S53:W53"/>
    <mergeCell ref="X53:AK53"/>
    <mergeCell ref="N47:W47"/>
    <mergeCell ref="Y47:AB47"/>
    <mergeCell ref="N48:AA48"/>
    <mergeCell ref="A49:A51"/>
    <mergeCell ref="B49:J49"/>
    <mergeCell ref="L49:AK49"/>
    <mergeCell ref="B50:J50"/>
    <mergeCell ref="K50:AK50"/>
    <mergeCell ref="B51:J51"/>
    <mergeCell ref="K51:AK51"/>
    <mergeCell ref="A18:A48"/>
    <mergeCell ref="B18:E18"/>
    <mergeCell ref="F18:AK18"/>
    <mergeCell ref="B19:J19"/>
    <mergeCell ref="K19:AH19"/>
    <mergeCell ref="AI19:AK19"/>
    <mergeCell ref="C23:J23"/>
    <mergeCell ref="K23:AH23"/>
    <mergeCell ref="AG54:AK54"/>
    <mergeCell ref="A55:G55"/>
    <mergeCell ref="H55:AK55"/>
    <mergeCell ref="A56:AK56"/>
    <mergeCell ref="A54:G54"/>
    <mergeCell ref="H54:L54"/>
    <mergeCell ref="M54:Q54"/>
    <mergeCell ref="R54:V54"/>
    <mergeCell ref="W54:AA54"/>
    <mergeCell ref="AB54:AF54"/>
  </mergeCells>
  <phoneticPr fontId="2"/>
  <conditionalFormatting sqref="H13:T17 Y13:AF17 AH13:AH17">
    <cfRule type="containsBlanks" dxfId="29" priority="12">
      <formula>LEN(TRIM(H13))=0</formula>
    </cfRule>
  </conditionalFormatting>
  <conditionalFormatting sqref="L4:T5">
    <cfRule type="expression" dxfId="28" priority="11">
      <formula>AND(F4="✔",L4="")</formula>
    </cfRule>
  </conditionalFormatting>
  <conditionalFormatting sqref="Y6:AK8">
    <cfRule type="expression" dxfId="27" priority="10">
      <formula>AND($L$4&lt;&gt;"00 基礎分野",$Y$6="")</formula>
    </cfRule>
  </conditionalFormatting>
  <conditionalFormatting sqref="Y46:AB47 N47:W47 N48:AA48 K49 K50:AK51 F9 R9 G10 I10 L9:L10 N10 F11:AK12 F18:AK18 K41:AE44 AI41:AK44 C20:AK39">
    <cfRule type="containsBlanks" dxfId="26" priority="9">
      <formula>LEN(TRIM(C9))=0</formula>
    </cfRule>
  </conditionalFormatting>
  <conditionalFormatting sqref="V9:AF9">
    <cfRule type="expression" dxfId="25" priority="7">
      <formula>AND($R$9="✔",$V$9="")</formula>
    </cfRule>
  </conditionalFormatting>
  <conditionalFormatting sqref="K40 P40">
    <cfRule type="expression" dxfId="24" priority="6">
      <formula>COUNTA($K$40,$P$40)=0</formula>
    </cfRule>
  </conditionalFormatting>
  <conditionalFormatting sqref="AI40:AK40">
    <cfRule type="expression" dxfId="23" priority="5">
      <formula>AND($P$40="✔",$AI$40="")</formula>
    </cfRule>
  </conditionalFormatting>
  <conditionalFormatting sqref="M6">
    <cfRule type="containsBlanks" dxfId="22" priority="4">
      <formula>LEN(TRIM(M6))=0</formula>
    </cfRule>
  </conditionalFormatting>
  <conditionalFormatting sqref="S6">
    <cfRule type="containsBlanks" dxfId="21" priority="3">
      <formula>LEN(TRIM(S6))=0</formula>
    </cfRule>
  </conditionalFormatting>
  <conditionalFormatting sqref="A6">
    <cfRule type="containsBlanks" dxfId="20" priority="2">
      <formula>LEN(TRIM(A6))=0</formula>
    </cfRule>
  </conditionalFormatting>
  <conditionalFormatting sqref="G6">
    <cfRule type="containsBlanks" dxfId="19" priority="1">
      <formula>LEN(TRIM(G6))=0</formula>
    </cfRule>
  </conditionalFormatting>
  <dataValidations count="5">
    <dataValidation allowBlank="1" showInputMessage="1" showErrorMessage="1" prompt="様式第８号と様式第11号の備考欄の金額を足した金額をご記入ください。" sqref="Y46:AB46"/>
    <dataValidation allowBlank="1" showInputMessage="1" showErrorMessage="1" prompt="職場体験・職場見学及び企業実習先への交通費、健康診断料、補講費が必要となる場合には、別途費用が発生する旨記入してください。" sqref="N48:AA48"/>
    <dataValidation type="list" allowBlank="1" showInputMessage="1" showErrorMessage="1" sqref="K49 P40 K40 R9 AH13:AH17 F9 L9 A6 M6 G6 S6">
      <formula1>"✔"</formula1>
    </dataValidation>
    <dataValidation type="list" allowBlank="1" showInputMessage="1" showErrorMessage="1" prompt="実施する項目を選択してください。" sqref="K41:M44">
      <formula1>"【職場見学】,【職場体験】,【職業人講話】"</formula1>
    </dataValidation>
    <dataValidation type="list" allowBlank="1" showInputMessage="1" showErrorMessage="1" sqref="L4:T5">
      <formula1>訓練分野</formula1>
    </dataValidation>
  </dataValidations>
  <printOptions horizontalCentered="1"/>
  <pageMargins left="0.11811023622047245" right="0.11811023622047245" top="0.15748031496062992" bottom="0.15748031496062992" header="0.31496062992125984" footer="0.31496062992125984"/>
  <pageSetup paperSize="9" scale="76"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4"/>
  <sheetViews>
    <sheetView view="pageBreakPreview" topLeftCell="A19" zoomScaleNormal="100" zoomScaleSheetLayoutView="100" workbookViewId="0">
      <selection activeCell="K31" sqref="K31:AH31"/>
    </sheetView>
  </sheetViews>
  <sheetFormatPr defaultColWidth="2.875" defaultRowHeight="18" customHeight="1"/>
  <cols>
    <col min="1" max="37" width="3.625" style="24" customWidth="1"/>
    <col min="38" max="38" width="22.25" style="24" hidden="1" customWidth="1"/>
    <col min="39" max="16384" width="2.875" style="24"/>
  </cols>
  <sheetData>
    <row r="1" spans="1:38" ht="17.25">
      <c r="A1" s="23"/>
      <c r="B1" s="23"/>
      <c r="C1" s="23"/>
      <c r="D1" s="23"/>
      <c r="E1" s="23"/>
      <c r="F1" s="23"/>
      <c r="G1" s="23"/>
      <c r="H1" s="23"/>
      <c r="I1" s="23"/>
      <c r="J1" s="23"/>
      <c r="K1" s="23"/>
      <c r="L1" s="23"/>
      <c r="M1" s="23"/>
      <c r="N1" s="23"/>
      <c r="O1" s="23"/>
      <c r="P1" s="23"/>
      <c r="Q1" s="23"/>
      <c r="R1" s="23"/>
      <c r="S1" s="23"/>
      <c r="T1" s="23"/>
      <c r="U1" s="23"/>
      <c r="V1" s="23"/>
      <c r="W1" s="23"/>
      <c r="X1" s="23"/>
      <c r="Y1" s="23"/>
      <c r="Z1" s="23"/>
      <c r="AB1" s="25"/>
      <c r="AI1" s="26"/>
      <c r="AJ1" s="27"/>
      <c r="AK1" s="28"/>
      <c r="AL1" s="29" t="s">
        <v>105</v>
      </c>
    </row>
    <row r="2" spans="1:38" ht="20.100000000000001" customHeight="1">
      <c r="A2" s="376" t="s">
        <v>158</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29" t="s">
        <v>106</v>
      </c>
    </row>
    <row r="3" spans="1:38" ht="15" customHeight="1" thickBot="1">
      <c r="A3" s="31"/>
      <c r="B3" s="31"/>
      <c r="C3" s="31"/>
      <c r="D3" s="31"/>
      <c r="E3" s="31"/>
      <c r="F3" s="30"/>
      <c r="G3" s="30"/>
      <c r="H3" s="30"/>
      <c r="I3" s="30"/>
      <c r="J3" s="30"/>
      <c r="K3" s="30"/>
      <c r="L3" s="30"/>
      <c r="M3" s="30"/>
      <c r="N3" s="30"/>
      <c r="O3" s="30"/>
      <c r="P3" s="30"/>
      <c r="Q3" s="30"/>
      <c r="R3" s="30"/>
      <c r="S3" s="30"/>
      <c r="T3" s="30"/>
      <c r="U3" s="30"/>
      <c r="V3" s="30"/>
      <c r="W3" s="30"/>
      <c r="X3" s="30"/>
      <c r="Y3" s="30"/>
      <c r="Z3" s="30"/>
      <c r="AA3" s="30"/>
      <c r="AB3" s="30"/>
      <c r="AL3" s="29" t="s">
        <v>107</v>
      </c>
    </row>
    <row r="4" spans="1:38" ht="15" customHeight="1">
      <c r="A4" s="377" t="s">
        <v>108</v>
      </c>
      <c r="B4" s="345"/>
      <c r="C4" s="345"/>
      <c r="D4" s="345"/>
      <c r="E4" s="378"/>
      <c r="F4" s="102" t="str">
        <f>IF([1]様式1!E20="○","✔","")</f>
        <v/>
      </c>
      <c r="G4" s="380" t="s">
        <v>109</v>
      </c>
      <c r="H4" s="381"/>
      <c r="I4" s="381"/>
      <c r="J4" s="381"/>
      <c r="K4" s="95" t="s">
        <v>110</v>
      </c>
      <c r="L4" s="382"/>
      <c r="M4" s="382"/>
      <c r="N4" s="382"/>
      <c r="O4" s="382"/>
      <c r="P4" s="382"/>
      <c r="Q4" s="382"/>
      <c r="R4" s="382"/>
      <c r="S4" s="382"/>
      <c r="T4" s="382"/>
      <c r="U4" s="94" t="s">
        <v>111</v>
      </c>
      <c r="V4" s="49"/>
      <c r="W4" s="97"/>
      <c r="X4" s="97"/>
      <c r="Y4" s="424" t="s">
        <v>100</v>
      </c>
      <c r="Z4" s="340"/>
      <c r="AA4" s="340"/>
      <c r="AB4" s="340"/>
      <c r="AC4" s="340"/>
      <c r="AD4" s="340"/>
      <c r="AE4" s="340"/>
      <c r="AF4" s="340"/>
      <c r="AG4" s="340"/>
      <c r="AH4" s="340"/>
      <c r="AI4" s="340"/>
      <c r="AJ4" s="340"/>
      <c r="AK4" s="367"/>
      <c r="AL4" s="29" t="s">
        <v>112</v>
      </c>
    </row>
    <row r="5" spans="1:38" ht="15" customHeight="1" thickBot="1">
      <c r="A5" s="379"/>
      <c r="B5" s="197"/>
      <c r="C5" s="197"/>
      <c r="D5" s="197"/>
      <c r="E5" s="352"/>
      <c r="F5" s="93" t="str">
        <f>IF([1]様式1!E21="○","✔","")</f>
        <v>✔</v>
      </c>
      <c r="G5" s="386" t="s">
        <v>113</v>
      </c>
      <c r="H5" s="387"/>
      <c r="I5" s="387"/>
      <c r="J5" s="387"/>
      <c r="K5" s="88" t="s">
        <v>110</v>
      </c>
      <c r="L5" s="388" t="s">
        <v>175</v>
      </c>
      <c r="M5" s="388"/>
      <c r="N5" s="388"/>
      <c r="O5" s="388"/>
      <c r="P5" s="388"/>
      <c r="Q5" s="388"/>
      <c r="R5" s="388"/>
      <c r="S5" s="388"/>
      <c r="T5" s="388"/>
      <c r="U5" s="90" t="s">
        <v>111</v>
      </c>
      <c r="V5" s="90"/>
      <c r="W5" s="90"/>
      <c r="X5" s="90"/>
      <c r="Y5" s="383"/>
      <c r="Z5" s="384"/>
      <c r="AA5" s="384"/>
      <c r="AB5" s="384"/>
      <c r="AC5" s="384"/>
      <c r="AD5" s="384"/>
      <c r="AE5" s="384"/>
      <c r="AF5" s="384"/>
      <c r="AG5" s="384"/>
      <c r="AH5" s="384"/>
      <c r="AI5" s="384"/>
      <c r="AJ5" s="384"/>
      <c r="AK5" s="385"/>
      <c r="AL5" s="29" t="s">
        <v>114</v>
      </c>
    </row>
    <row r="6" spans="1:38" ht="24" customHeight="1" thickBot="1">
      <c r="A6" s="35"/>
      <c r="B6" s="389" t="s">
        <v>310</v>
      </c>
      <c r="C6" s="390"/>
      <c r="D6" s="390"/>
      <c r="E6" s="390"/>
      <c r="F6" s="391"/>
      <c r="G6" s="106"/>
      <c r="H6" s="389" t="s">
        <v>311</v>
      </c>
      <c r="I6" s="390"/>
      <c r="J6" s="390"/>
      <c r="K6" s="390"/>
      <c r="L6" s="391"/>
      <c r="M6" s="36"/>
      <c r="N6" s="392" t="s">
        <v>115</v>
      </c>
      <c r="O6" s="393"/>
      <c r="P6" s="393"/>
      <c r="Q6" s="393"/>
      <c r="R6" s="394"/>
      <c r="S6" s="36"/>
      <c r="T6" s="428" t="s">
        <v>116</v>
      </c>
      <c r="U6" s="429"/>
      <c r="V6" s="429"/>
      <c r="W6" s="429"/>
      <c r="X6" s="105"/>
      <c r="Y6" s="322" t="s">
        <v>176</v>
      </c>
      <c r="Z6" s="340"/>
      <c r="AA6" s="340"/>
      <c r="AB6" s="340"/>
      <c r="AC6" s="340"/>
      <c r="AD6" s="340"/>
      <c r="AE6" s="340"/>
      <c r="AF6" s="340"/>
      <c r="AG6" s="340"/>
      <c r="AH6" s="340"/>
      <c r="AI6" s="340"/>
      <c r="AJ6" s="340"/>
      <c r="AK6" s="367"/>
      <c r="AL6" s="29" t="s">
        <v>117</v>
      </c>
    </row>
    <row r="7" spans="1:38" ht="18" customHeight="1">
      <c r="A7" s="370" t="s">
        <v>1</v>
      </c>
      <c r="B7" s="371"/>
      <c r="C7" s="371"/>
      <c r="D7" s="371"/>
      <c r="E7" s="371"/>
      <c r="F7" s="374" t="s">
        <v>305</v>
      </c>
      <c r="G7" s="374"/>
      <c r="H7" s="374"/>
      <c r="I7" s="374"/>
      <c r="J7" s="374"/>
      <c r="K7" s="374"/>
      <c r="L7" s="374"/>
      <c r="M7" s="374"/>
      <c r="N7" s="374"/>
      <c r="O7" s="374"/>
      <c r="P7" s="374"/>
      <c r="Q7" s="374"/>
      <c r="R7" s="374"/>
      <c r="S7" s="374"/>
      <c r="T7" s="374"/>
      <c r="U7" s="374"/>
      <c r="V7" s="374"/>
      <c r="W7" s="374"/>
      <c r="X7" s="375"/>
      <c r="Y7" s="368"/>
      <c r="Z7" s="342"/>
      <c r="AA7" s="342"/>
      <c r="AB7" s="342"/>
      <c r="AC7" s="342"/>
      <c r="AD7" s="342"/>
      <c r="AE7" s="342"/>
      <c r="AF7" s="342"/>
      <c r="AG7" s="342"/>
      <c r="AH7" s="342"/>
      <c r="AI7" s="342"/>
      <c r="AJ7" s="342"/>
      <c r="AK7" s="369"/>
      <c r="AL7" s="29" t="s">
        <v>118</v>
      </c>
    </row>
    <row r="8" spans="1:38" ht="12" customHeight="1" thickBot="1">
      <c r="A8" s="372"/>
      <c r="B8" s="373"/>
      <c r="C8" s="373"/>
      <c r="D8" s="373"/>
      <c r="E8" s="373"/>
      <c r="F8" s="53"/>
      <c r="G8" s="54"/>
      <c r="H8" s="54"/>
      <c r="I8" s="54"/>
      <c r="J8" s="54"/>
      <c r="K8" s="54"/>
      <c r="L8" s="54"/>
      <c r="M8" s="54"/>
      <c r="N8" s="54"/>
      <c r="O8" s="54"/>
      <c r="P8" s="54"/>
      <c r="Q8" s="54"/>
      <c r="R8" s="54"/>
      <c r="S8" s="103"/>
      <c r="T8" s="103"/>
      <c r="U8" s="103"/>
      <c r="V8" s="103"/>
      <c r="W8" s="103"/>
      <c r="X8" s="104"/>
      <c r="Y8" s="368"/>
      <c r="Z8" s="342"/>
      <c r="AA8" s="342"/>
      <c r="AB8" s="342"/>
      <c r="AC8" s="342"/>
      <c r="AD8" s="342"/>
      <c r="AE8" s="342"/>
      <c r="AF8" s="342"/>
      <c r="AG8" s="342"/>
      <c r="AH8" s="342"/>
      <c r="AI8" s="342"/>
      <c r="AJ8" s="342"/>
      <c r="AK8" s="369"/>
      <c r="AL8" s="29" t="s">
        <v>119</v>
      </c>
    </row>
    <row r="9" spans="1:38" ht="20.25" customHeight="1" thickBot="1">
      <c r="A9" s="356" t="s">
        <v>2</v>
      </c>
      <c r="B9" s="357"/>
      <c r="C9" s="357"/>
      <c r="D9" s="357"/>
      <c r="E9" s="358"/>
      <c r="F9" s="36" t="s">
        <v>65</v>
      </c>
      <c r="G9" s="361" t="s">
        <v>120</v>
      </c>
      <c r="H9" s="362"/>
      <c r="I9" s="362"/>
      <c r="J9" s="362"/>
      <c r="K9" s="363"/>
      <c r="L9" s="36" t="s">
        <v>65</v>
      </c>
      <c r="M9" s="361" t="s">
        <v>121</v>
      </c>
      <c r="N9" s="362"/>
      <c r="O9" s="362"/>
      <c r="P9" s="362"/>
      <c r="Q9" s="363"/>
      <c r="R9" s="36"/>
      <c r="S9" s="364" t="s">
        <v>122</v>
      </c>
      <c r="T9" s="365"/>
      <c r="U9" s="365"/>
      <c r="V9" s="366"/>
      <c r="W9" s="366"/>
      <c r="X9" s="366"/>
      <c r="Y9" s="366"/>
      <c r="Z9" s="366"/>
      <c r="AA9" s="366"/>
      <c r="AB9" s="366"/>
      <c r="AC9" s="366"/>
      <c r="AD9" s="366"/>
      <c r="AE9" s="366"/>
      <c r="AF9" s="366"/>
      <c r="AG9" s="100" t="s">
        <v>111</v>
      </c>
      <c r="AH9" s="57"/>
      <c r="AI9" s="57"/>
      <c r="AJ9" s="57"/>
      <c r="AK9" s="58"/>
      <c r="AL9" s="29" t="s">
        <v>123</v>
      </c>
    </row>
    <row r="10" spans="1:38" ht="20.25" customHeight="1" thickBot="1">
      <c r="A10" s="356" t="s">
        <v>4</v>
      </c>
      <c r="B10" s="357"/>
      <c r="C10" s="357"/>
      <c r="D10" s="357"/>
      <c r="E10" s="357"/>
      <c r="F10" s="60"/>
      <c r="G10" s="99">
        <v>9</v>
      </c>
      <c r="H10" s="99" t="s">
        <v>124</v>
      </c>
      <c r="I10" s="61">
        <v>10</v>
      </c>
      <c r="J10" s="99" t="s">
        <v>125</v>
      </c>
      <c r="K10" s="101" t="s">
        <v>126</v>
      </c>
      <c r="L10" s="99">
        <v>16</v>
      </c>
      <c r="M10" s="99" t="s">
        <v>124</v>
      </c>
      <c r="N10" s="61">
        <v>40</v>
      </c>
      <c r="O10" s="99" t="s">
        <v>125</v>
      </c>
      <c r="P10" s="57"/>
      <c r="Q10" s="57"/>
      <c r="R10" s="60"/>
      <c r="S10" s="60"/>
      <c r="T10" s="60"/>
      <c r="U10" s="101"/>
      <c r="V10" s="101"/>
      <c r="W10" s="101"/>
      <c r="X10" s="101"/>
      <c r="Y10" s="358" t="s">
        <v>127</v>
      </c>
      <c r="Z10" s="359"/>
      <c r="AA10" s="360"/>
      <c r="AB10" s="358">
        <v>15</v>
      </c>
      <c r="AC10" s="359"/>
      <c r="AD10" s="359"/>
      <c r="AE10" s="57" t="s">
        <v>128</v>
      </c>
      <c r="AF10" s="57"/>
      <c r="AG10" s="57"/>
      <c r="AH10" s="57"/>
      <c r="AI10" s="57"/>
      <c r="AJ10" s="57"/>
      <c r="AK10" s="58"/>
      <c r="AL10" s="29" t="s">
        <v>129</v>
      </c>
    </row>
    <row r="11" spans="1:38" ht="26.25" customHeight="1" thickBot="1">
      <c r="A11" s="420" t="s">
        <v>130</v>
      </c>
      <c r="B11" s="359"/>
      <c r="C11" s="359"/>
      <c r="D11" s="359"/>
      <c r="E11" s="360"/>
      <c r="F11" s="421" t="s">
        <v>177</v>
      </c>
      <c r="G11" s="422"/>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3"/>
      <c r="AL11" s="29" t="s">
        <v>131</v>
      </c>
    </row>
    <row r="12" spans="1:38" ht="35.1" customHeight="1" thickBot="1">
      <c r="A12" s="334" t="s">
        <v>5</v>
      </c>
      <c r="B12" s="335"/>
      <c r="C12" s="335"/>
      <c r="D12" s="335"/>
      <c r="E12" s="335"/>
      <c r="F12" s="336" t="s">
        <v>178</v>
      </c>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c r="AJ12" s="337"/>
      <c r="AK12" s="338"/>
      <c r="AL12" s="29" t="s">
        <v>133</v>
      </c>
    </row>
    <row r="13" spans="1:38" ht="15" customHeight="1">
      <c r="A13" s="339" t="s">
        <v>6</v>
      </c>
      <c r="B13" s="340"/>
      <c r="C13" s="340"/>
      <c r="D13" s="340"/>
      <c r="E13" s="340"/>
      <c r="F13" s="345" t="s">
        <v>134</v>
      </c>
      <c r="G13" s="345"/>
      <c r="H13" s="346" t="s">
        <v>179</v>
      </c>
      <c r="I13" s="346"/>
      <c r="J13" s="346"/>
      <c r="K13" s="346"/>
      <c r="L13" s="346"/>
      <c r="M13" s="346"/>
      <c r="N13" s="346"/>
      <c r="O13" s="346"/>
      <c r="P13" s="346"/>
      <c r="Q13" s="346"/>
      <c r="R13" s="346"/>
      <c r="S13" s="346"/>
      <c r="T13" s="346"/>
      <c r="U13" s="347" t="s">
        <v>135</v>
      </c>
      <c r="V13" s="347"/>
      <c r="W13" s="347"/>
      <c r="X13" s="347"/>
      <c r="Y13" s="346" t="s">
        <v>66</v>
      </c>
      <c r="Z13" s="346"/>
      <c r="AA13" s="346"/>
      <c r="AB13" s="346"/>
      <c r="AC13" s="346"/>
      <c r="AD13" s="346"/>
      <c r="AE13" s="346"/>
      <c r="AF13" s="346"/>
      <c r="AG13" s="95" t="s">
        <v>132</v>
      </c>
      <c r="AH13" s="67" t="s">
        <v>65</v>
      </c>
      <c r="AI13" s="68" t="s">
        <v>7</v>
      </c>
      <c r="AJ13" s="49"/>
      <c r="AK13" s="63"/>
      <c r="AL13" s="29" t="s">
        <v>136</v>
      </c>
    </row>
    <row r="14" spans="1:38" ht="15" customHeight="1">
      <c r="A14" s="341"/>
      <c r="B14" s="342"/>
      <c r="C14" s="342"/>
      <c r="D14" s="342"/>
      <c r="E14" s="342"/>
      <c r="F14" s="197" t="s">
        <v>134</v>
      </c>
      <c r="G14" s="197"/>
      <c r="H14" s="333" t="s">
        <v>180</v>
      </c>
      <c r="I14" s="333"/>
      <c r="J14" s="333"/>
      <c r="K14" s="333"/>
      <c r="L14" s="333"/>
      <c r="M14" s="333"/>
      <c r="N14" s="333"/>
      <c r="O14" s="333"/>
      <c r="P14" s="333"/>
      <c r="Q14" s="333"/>
      <c r="R14" s="333"/>
      <c r="S14" s="333"/>
      <c r="T14" s="333"/>
      <c r="U14" s="186" t="s">
        <v>135</v>
      </c>
      <c r="V14" s="186"/>
      <c r="W14" s="186"/>
      <c r="X14" s="186"/>
      <c r="Y14" s="333" t="s">
        <v>66</v>
      </c>
      <c r="Z14" s="333"/>
      <c r="AA14" s="333"/>
      <c r="AB14" s="333"/>
      <c r="AC14" s="333"/>
      <c r="AD14" s="333"/>
      <c r="AE14" s="333"/>
      <c r="AF14" s="333"/>
      <c r="AG14" s="88" t="s">
        <v>132</v>
      </c>
      <c r="AH14" s="69" t="s">
        <v>65</v>
      </c>
      <c r="AI14" s="70" t="s">
        <v>7</v>
      </c>
      <c r="AJ14" s="71"/>
      <c r="AK14" s="72"/>
    </row>
    <row r="15" spans="1:38" ht="15" customHeight="1" thickBot="1">
      <c r="A15" s="343"/>
      <c r="B15" s="344"/>
      <c r="C15" s="344"/>
      <c r="D15" s="344"/>
      <c r="E15" s="344"/>
      <c r="F15" s="348" t="s">
        <v>134</v>
      </c>
      <c r="G15" s="348"/>
      <c r="H15" s="349" t="s">
        <v>181</v>
      </c>
      <c r="I15" s="349"/>
      <c r="J15" s="349"/>
      <c r="K15" s="349"/>
      <c r="L15" s="349"/>
      <c r="M15" s="349"/>
      <c r="N15" s="349"/>
      <c r="O15" s="349"/>
      <c r="P15" s="349"/>
      <c r="Q15" s="349"/>
      <c r="R15" s="349"/>
      <c r="S15" s="349"/>
      <c r="T15" s="349"/>
      <c r="U15" s="350" t="s">
        <v>135</v>
      </c>
      <c r="V15" s="350"/>
      <c r="W15" s="350"/>
      <c r="X15" s="350"/>
      <c r="Y15" s="349" t="s">
        <v>66</v>
      </c>
      <c r="Z15" s="349"/>
      <c r="AA15" s="349"/>
      <c r="AB15" s="349"/>
      <c r="AC15" s="349"/>
      <c r="AD15" s="349"/>
      <c r="AE15" s="349"/>
      <c r="AF15" s="349"/>
      <c r="AG15" s="96" t="s">
        <v>132</v>
      </c>
      <c r="AH15" s="74" t="s">
        <v>65</v>
      </c>
      <c r="AI15" s="98" t="s">
        <v>7</v>
      </c>
      <c r="AJ15" s="65"/>
      <c r="AK15" s="66"/>
    </row>
    <row r="16" spans="1:38" ht="28.5" customHeight="1">
      <c r="A16" s="318" t="s">
        <v>137</v>
      </c>
      <c r="B16" s="416" t="s">
        <v>138</v>
      </c>
      <c r="C16" s="417"/>
      <c r="D16" s="417"/>
      <c r="E16" s="418"/>
      <c r="F16" s="323" t="s">
        <v>182</v>
      </c>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5"/>
    </row>
    <row r="17" spans="1:37" ht="16.5" customHeight="1">
      <c r="A17" s="318"/>
      <c r="B17" s="214" t="s">
        <v>8</v>
      </c>
      <c r="C17" s="195"/>
      <c r="D17" s="195"/>
      <c r="E17" s="195"/>
      <c r="F17" s="195"/>
      <c r="G17" s="195"/>
      <c r="H17" s="195"/>
      <c r="I17" s="195"/>
      <c r="J17" s="326"/>
      <c r="K17" s="195" t="s">
        <v>139</v>
      </c>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327" t="s">
        <v>4</v>
      </c>
      <c r="AJ17" s="327"/>
      <c r="AK17" s="328"/>
    </row>
    <row r="18" spans="1:37" ht="16.5" customHeight="1">
      <c r="A18" s="318"/>
      <c r="B18" s="284" t="s">
        <v>140</v>
      </c>
      <c r="C18" s="287" t="s">
        <v>63</v>
      </c>
      <c r="D18" s="288"/>
      <c r="E18" s="288"/>
      <c r="F18" s="288"/>
      <c r="G18" s="288"/>
      <c r="H18" s="288"/>
      <c r="I18" s="288"/>
      <c r="J18" s="289"/>
      <c r="K18" s="290" t="s">
        <v>195</v>
      </c>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1"/>
      <c r="AI18" s="278"/>
      <c r="AJ18" s="278"/>
      <c r="AK18" s="279"/>
    </row>
    <row r="19" spans="1:37" ht="16.5" customHeight="1">
      <c r="A19" s="318"/>
      <c r="B19" s="285"/>
      <c r="C19" s="292" t="s">
        <v>64</v>
      </c>
      <c r="D19" s="293"/>
      <c r="E19" s="293"/>
      <c r="F19" s="293"/>
      <c r="G19" s="293"/>
      <c r="H19" s="293"/>
      <c r="I19" s="293"/>
      <c r="J19" s="294"/>
      <c r="K19" s="295" t="s">
        <v>196</v>
      </c>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6"/>
      <c r="AI19" s="282">
        <v>6</v>
      </c>
      <c r="AJ19" s="282"/>
      <c r="AK19" s="283"/>
    </row>
    <row r="20" spans="1:37" ht="16.5" customHeight="1">
      <c r="A20" s="318"/>
      <c r="B20" s="285"/>
      <c r="C20" s="292" t="s">
        <v>67</v>
      </c>
      <c r="D20" s="293"/>
      <c r="E20" s="293"/>
      <c r="F20" s="293"/>
      <c r="G20" s="293"/>
      <c r="H20" s="293"/>
      <c r="I20" s="293"/>
      <c r="J20" s="294"/>
      <c r="K20" s="295" t="s">
        <v>68</v>
      </c>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6"/>
      <c r="AI20" s="282">
        <v>6</v>
      </c>
      <c r="AJ20" s="282"/>
      <c r="AK20" s="283"/>
    </row>
    <row r="21" spans="1:37" ht="16.5" customHeight="1">
      <c r="A21" s="318"/>
      <c r="B21" s="285"/>
      <c r="C21" s="292" t="s">
        <v>183</v>
      </c>
      <c r="D21" s="293"/>
      <c r="E21" s="293"/>
      <c r="F21" s="293"/>
      <c r="G21" s="293"/>
      <c r="H21" s="293"/>
      <c r="I21" s="293"/>
      <c r="J21" s="294"/>
      <c r="K21" s="295" t="s">
        <v>197</v>
      </c>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6"/>
      <c r="AI21" s="282">
        <v>6</v>
      </c>
      <c r="AJ21" s="282"/>
      <c r="AK21" s="283"/>
    </row>
    <row r="22" spans="1:37" ht="16.5" customHeight="1">
      <c r="A22" s="318"/>
      <c r="B22" s="285"/>
      <c r="C22" s="292" t="s">
        <v>184</v>
      </c>
      <c r="D22" s="293"/>
      <c r="E22" s="293"/>
      <c r="F22" s="293"/>
      <c r="G22" s="293"/>
      <c r="H22" s="293"/>
      <c r="I22" s="293"/>
      <c r="J22" s="294"/>
      <c r="K22" s="295" t="s">
        <v>198</v>
      </c>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6"/>
      <c r="AI22" s="282">
        <v>6</v>
      </c>
      <c r="AJ22" s="282"/>
      <c r="AK22" s="283"/>
    </row>
    <row r="23" spans="1:37" ht="16.5" customHeight="1">
      <c r="A23" s="318"/>
      <c r="B23" s="285"/>
      <c r="C23" s="292" t="s">
        <v>185</v>
      </c>
      <c r="D23" s="293"/>
      <c r="E23" s="293"/>
      <c r="F23" s="293"/>
      <c r="G23" s="293"/>
      <c r="H23" s="293"/>
      <c r="I23" s="293"/>
      <c r="J23" s="294"/>
      <c r="K23" s="295" t="s">
        <v>199</v>
      </c>
      <c r="L23" s="295"/>
      <c r="M23" s="295"/>
      <c r="N23" s="295"/>
      <c r="O23" s="295"/>
      <c r="P23" s="295"/>
      <c r="Q23" s="295"/>
      <c r="R23" s="295"/>
      <c r="S23" s="295"/>
      <c r="T23" s="295"/>
      <c r="U23" s="295"/>
      <c r="V23" s="295"/>
      <c r="W23" s="295"/>
      <c r="X23" s="295"/>
      <c r="Y23" s="295"/>
      <c r="Z23" s="295"/>
      <c r="AA23" s="295"/>
      <c r="AB23" s="295"/>
      <c r="AC23" s="295"/>
      <c r="AD23" s="295"/>
      <c r="AE23" s="295"/>
      <c r="AF23" s="295"/>
      <c r="AG23" s="295"/>
      <c r="AH23" s="296"/>
      <c r="AI23" s="282">
        <v>6</v>
      </c>
      <c r="AJ23" s="282"/>
      <c r="AK23" s="283"/>
    </row>
    <row r="24" spans="1:37" ht="16.5" customHeight="1">
      <c r="A24" s="318"/>
      <c r="B24" s="285"/>
      <c r="C24" s="292" t="s">
        <v>186</v>
      </c>
      <c r="D24" s="293"/>
      <c r="E24" s="293"/>
      <c r="F24" s="293"/>
      <c r="G24" s="293"/>
      <c r="H24" s="293"/>
      <c r="I24" s="293"/>
      <c r="J24" s="294"/>
      <c r="K24" s="295" t="s">
        <v>200</v>
      </c>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6"/>
      <c r="AI24" s="282">
        <v>12</v>
      </c>
      <c r="AJ24" s="282"/>
      <c r="AK24" s="283"/>
    </row>
    <row r="25" spans="1:37" ht="28.5" customHeight="1">
      <c r="A25" s="318"/>
      <c r="B25" s="284" t="s">
        <v>141</v>
      </c>
      <c r="C25" s="287" t="s">
        <v>69</v>
      </c>
      <c r="D25" s="288"/>
      <c r="E25" s="288"/>
      <c r="F25" s="288"/>
      <c r="G25" s="288"/>
      <c r="H25" s="288"/>
      <c r="I25" s="288"/>
      <c r="J25" s="289"/>
      <c r="K25" s="290" t="s">
        <v>201</v>
      </c>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1"/>
      <c r="AI25" s="278">
        <v>30</v>
      </c>
      <c r="AJ25" s="278"/>
      <c r="AK25" s="279"/>
    </row>
    <row r="26" spans="1:37" ht="27" customHeight="1">
      <c r="A26" s="318"/>
      <c r="B26" s="285"/>
      <c r="C26" s="292" t="s">
        <v>70</v>
      </c>
      <c r="D26" s="293"/>
      <c r="E26" s="293"/>
      <c r="F26" s="293"/>
      <c r="G26" s="293"/>
      <c r="H26" s="293"/>
      <c r="I26" s="293"/>
      <c r="J26" s="294"/>
      <c r="K26" s="295" t="s">
        <v>202</v>
      </c>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6"/>
      <c r="AI26" s="282">
        <v>30</v>
      </c>
      <c r="AJ26" s="282"/>
      <c r="AK26" s="283"/>
    </row>
    <row r="27" spans="1:37" ht="16.5" customHeight="1">
      <c r="A27" s="318"/>
      <c r="B27" s="285"/>
      <c r="C27" s="292" t="s">
        <v>71</v>
      </c>
      <c r="D27" s="293"/>
      <c r="E27" s="293"/>
      <c r="F27" s="293"/>
      <c r="G27" s="293"/>
      <c r="H27" s="293"/>
      <c r="I27" s="293"/>
      <c r="J27" s="294"/>
      <c r="K27" s="295" t="s">
        <v>203</v>
      </c>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6"/>
      <c r="AI27" s="282">
        <v>12</v>
      </c>
      <c r="AJ27" s="282"/>
      <c r="AK27" s="283"/>
    </row>
    <row r="28" spans="1:37" ht="25.5" customHeight="1">
      <c r="A28" s="318"/>
      <c r="B28" s="285"/>
      <c r="C28" s="292" t="s">
        <v>72</v>
      </c>
      <c r="D28" s="293"/>
      <c r="E28" s="293"/>
      <c r="F28" s="293"/>
      <c r="G28" s="293"/>
      <c r="H28" s="293"/>
      <c r="I28" s="293"/>
      <c r="J28" s="294"/>
      <c r="K28" s="295" t="s">
        <v>204</v>
      </c>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6"/>
      <c r="AI28" s="282">
        <v>30</v>
      </c>
      <c r="AJ28" s="282"/>
      <c r="AK28" s="283"/>
    </row>
    <row r="29" spans="1:37" ht="16.5" customHeight="1">
      <c r="A29" s="318"/>
      <c r="B29" s="285"/>
      <c r="C29" s="292" t="s">
        <v>187</v>
      </c>
      <c r="D29" s="293"/>
      <c r="E29" s="293"/>
      <c r="F29" s="293"/>
      <c r="G29" s="293"/>
      <c r="H29" s="293"/>
      <c r="I29" s="293"/>
      <c r="J29" s="294"/>
      <c r="K29" s="295" t="s">
        <v>205</v>
      </c>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6"/>
      <c r="AI29" s="282">
        <v>12</v>
      </c>
      <c r="AJ29" s="282"/>
      <c r="AK29" s="283"/>
    </row>
    <row r="30" spans="1:37" ht="31.5" customHeight="1">
      <c r="A30" s="318"/>
      <c r="B30" s="285"/>
      <c r="C30" s="292" t="s">
        <v>188</v>
      </c>
      <c r="D30" s="293"/>
      <c r="E30" s="293"/>
      <c r="F30" s="293"/>
      <c r="G30" s="293"/>
      <c r="H30" s="293"/>
      <c r="I30" s="293"/>
      <c r="J30" s="294"/>
      <c r="K30" s="295" t="s">
        <v>206</v>
      </c>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6"/>
      <c r="AI30" s="282">
        <v>30</v>
      </c>
      <c r="AJ30" s="282"/>
      <c r="AK30" s="283"/>
    </row>
    <row r="31" spans="1:37" ht="16.5" customHeight="1">
      <c r="A31" s="318"/>
      <c r="B31" s="285"/>
      <c r="C31" s="430" t="s">
        <v>207</v>
      </c>
      <c r="D31" s="431"/>
      <c r="E31" s="431"/>
      <c r="F31" s="431"/>
      <c r="G31" s="431"/>
      <c r="H31" s="431"/>
      <c r="I31" s="431"/>
      <c r="J31" s="432"/>
      <c r="K31" s="295" t="s">
        <v>208</v>
      </c>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6"/>
      <c r="AI31" s="282">
        <v>12</v>
      </c>
      <c r="AJ31" s="282"/>
      <c r="AK31" s="283"/>
    </row>
    <row r="32" spans="1:37" ht="34.5" customHeight="1">
      <c r="A32" s="318"/>
      <c r="B32" s="285"/>
      <c r="C32" s="292" t="s">
        <v>189</v>
      </c>
      <c r="D32" s="293"/>
      <c r="E32" s="293"/>
      <c r="F32" s="293"/>
      <c r="G32" s="293"/>
      <c r="H32" s="293"/>
      <c r="I32" s="293"/>
      <c r="J32" s="294"/>
      <c r="K32" s="295" t="s">
        <v>209</v>
      </c>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6"/>
      <c r="AI32" s="282">
        <v>30</v>
      </c>
      <c r="AJ32" s="282"/>
      <c r="AK32" s="283"/>
    </row>
    <row r="33" spans="1:39" ht="16.5" customHeight="1">
      <c r="A33" s="318"/>
      <c r="B33" s="285"/>
      <c r="C33" s="430" t="s">
        <v>190</v>
      </c>
      <c r="D33" s="431"/>
      <c r="E33" s="431"/>
      <c r="F33" s="431"/>
      <c r="G33" s="431"/>
      <c r="H33" s="431"/>
      <c r="I33" s="431"/>
      <c r="J33" s="432"/>
      <c r="K33" s="295" t="s">
        <v>210</v>
      </c>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6"/>
      <c r="AI33" s="282">
        <v>12</v>
      </c>
      <c r="AJ33" s="282"/>
      <c r="AK33" s="283"/>
    </row>
    <row r="34" spans="1:39" ht="16.5" customHeight="1">
      <c r="A34" s="318"/>
      <c r="B34" s="285"/>
      <c r="C34" s="430" t="s">
        <v>191</v>
      </c>
      <c r="D34" s="431"/>
      <c r="E34" s="431"/>
      <c r="F34" s="431"/>
      <c r="G34" s="431"/>
      <c r="H34" s="431"/>
      <c r="I34" s="431"/>
      <c r="J34" s="432"/>
      <c r="K34" s="295" t="s">
        <v>211</v>
      </c>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6"/>
      <c r="AI34" s="282">
        <v>12</v>
      </c>
      <c r="AJ34" s="282"/>
      <c r="AK34" s="283"/>
    </row>
    <row r="35" spans="1:39" ht="16.5" customHeight="1">
      <c r="A35" s="318"/>
      <c r="B35" s="285"/>
      <c r="C35" s="292" t="s">
        <v>192</v>
      </c>
      <c r="D35" s="293"/>
      <c r="E35" s="293"/>
      <c r="F35" s="293"/>
      <c r="G35" s="293"/>
      <c r="H35" s="293"/>
      <c r="I35" s="293"/>
      <c r="J35" s="294"/>
      <c r="K35" s="295" t="s">
        <v>212</v>
      </c>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6"/>
      <c r="AI35" s="282">
        <v>18</v>
      </c>
      <c r="AJ35" s="282"/>
      <c r="AK35" s="283"/>
    </row>
    <row r="36" spans="1:39" ht="33" customHeight="1">
      <c r="A36" s="318"/>
      <c r="B36" s="285"/>
      <c r="C36" s="292" t="s">
        <v>193</v>
      </c>
      <c r="D36" s="293"/>
      <c r="E36" s="293"/>
      <c r="F36" s="293"/>
      <c r="G36" s="293"/>
      <c r="H36" s="293"/>
      <c r="I36" s="293"/>
      <c r="J36" s="294"/>
      <c r="K36" s="295" t="s">
        <v>213</v>
      </c>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6"/>
      <c r="AI36" s="282">
        <v>18</v>
      </c>
      <c r="AJ36" s="282"/>
      <c r="AK36" s="283"/>
    </row>
    <row r="37" spans="1:39" ht="16.5" customHeight="1">
      <c r="A37" s="318"/>
      <c r="B37" s="286"/>
      <c r="C37" s="297" t="s">
        <v>194</v>
      </c>
      <c r="D37" s="298"/>
      <c r="E37" s="298"/>
      <c r="F37" s="298"/>
      <c r="G37" s="298"/>
      <c r="H37" s="298"/>
      <c r="I37" s="298"/>
      <c r="J37" s="299"/>
      <c r="K37" s="300" t="s">
        <v>214</v>
      </c>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1"/>
      <c r="AI37" s="280">
        <v>12</v>
      </c>
      <c r="AJ37" s="280"/>
      <c r="AK37" s="281"/>
    </row>
    <row r="38" spans="1:39" ht="16.5" customHeight="1">
      <c r="A38" s="318"/>
      <c r="B38" s="259" t="s">
        <v>9</v>
      </c>
      <c r="C38" s="260"/>
      <c r="D38" s="260"/>
      <c r="E38" s="260"/>
      <c r="F38" s="260"/>
      <c r="G38" s="260"/>
      <c r="H38" s="260"/>
      <c r="I38" s="260"/>
      <c r="J38" s="261"/>
      <c r="K38" s="38" t="s">
        <v>65</v>
      </c>
      <c r="L38" s="262" t="s">
        <v>142</v>
      </c>
      <c r="M38" s="263"/>
      <c r="N38" s="263"/>
      <c r="O38" s="263"/>
      <c r="P38" s="38"/>
      <c r="Q38" s="259" t="s">
        <v>143</v>
      </c>
      <c r="R38" s="260"/>
      <c r="S38" s="260"/>
      <c r="T38" s="260"/>
      <c r="U38" s="403"/>
      <c r="V38" s="403"/>
      <c r="W38" s="403"/>
      <c r="X38" s="403"/>
      <c r="Y38" s="403"/>
      <c r="Z38" s="403"/>
      <c r="AA38" s="403"/>
      <c r="AB38" s="403"/>
      <c r="AC38" s="403"/>
      <c r="AD38" s="403"/>
      <c r="AE38" s="403"/>
      <c r="AF38" s="403"/>
      <c r="AG38" s="403"/>
      <c r="AH38" s="403"/>
      <c r="AI38" s="265"/>
      <c r="AJ38" s="265"/>
      <c r="AK38" s="266"/>
    </row>
    <row r="39" spans="1:39" ht="16.5" customHeight="1">
      <c r="A39" s="318"/>
      <c r="B39" s="267" t="s">
        <v>144</v>
      </c>
      <c r="C39" s="184"/>
      <c r="D39" s="184"/>
      <c r="E39" s="184"/>
      <c r="F39" s="184"/>
      <c r="G39" s="184"/>
      <c r="H39" s="184"/>
      <c r="I39" s="184"/>
      <c r="J39" s="185"/>
      <c r="K39" s="270" t="s">
        <v>160</v>
      </c>
      <c r="L39" s="271"/>
      <c r="M39" s="272"/>
      <c r="N39" s="273" t="s">
        <v>282</v>
      </c>
      <c r="O39" s="274"/>
      <c r="P39" s="274"/>
      <c r="Q39" s="274"/>
      <c r="R39" s="274"/>
      <c r="S39" s="274"/>
      <c r="T39" s="274"/>
      <c r="U39" s="274"/>
      <c r="V39" s="274"/>
      <c r="W39" s="274"/>
      <c r="X39" s="274"/>
      <c r="Y39" s="274"/>
      <c r="Z39" s="274"/>
      <c r="AA39" s="274"/>
      <c r="AB39" s="274"/>
      <c r="AC39" s="274"/>
      <c r="AD39" s="274"/>
      <c r="AE39" s="274"/>
      <c r="AF39" s="274"/>
      <c r="AG39" s="274"/>
      <c r="AH39" s="427"/>
      <c r="AI39" s="278">
        <v>12</v>
      </c>
      <c r="AJ39" s="278"/>
      <c r="AK39" s="279"/>
    </row>
    <row r="40" spans="1:39" ht="27" customHeight="1">
      <c r="A40" s="318"/>
      <c r="B40" s="269"/>
      <c r="C40" s="188"/>
      <c r="D40" s="188"/>
      <c r="E40" s="188"/>
      <c r="F40" s="188"/>
      <c r="G40" s="188"/>
      <c r="H40" s="188"/>
      <c r="I40" s="188"/>
      <c r="J40" s="189"/>
      <c r="K40" s="236" t="s">
        <v>161</v>
      </c>
      <c r="L40" s="237"/>
      <c r="M40" s="238"/>
      <c r="N40" s="239" t="s">
        <v>283</v>
      </c>
      <c r="O40" s="240"/>
      <c r="P40" s="240"/>
      <c r="Q40" s="240"/>
      <c r="R40" s="240"/>
      <c r="S40" s="240"/>
      <c r="T40" s="240"/>
      <c r="U40" s="240"/>
      <c r="V40" s="240"/>
      <c r="W40" s="240"/>
      <c r="X40" s="240"/>
      <c r="Y40" s="240"/>
      <c r="Z40" s="240"/>
      <c r="AA40" s="240"/>
      <c r="AB40" s="240"/>
      <c r="AC40" s="240"/>
      <c r="AD40" s="240"/>
      <c r="AE40" s="240"/>
      <c r="AF40" s="240"/>
      <c r="AG40" s="240"/>
      <c r="AH40" s="425"/>
      <c r="AI40" s="282">
        <v>6</v>
      </c>
      <c r="AJ40" s="282"/>
      <c r="AK40" s="283"/>
    </row>
    <row r="41" spans="1:39" ht="16.5" customHeight="1">
      <c r="A41" s="318"/>
      <c r="B41" s="269" t="s">
        <v>145</v>
      </c>
      <c r="C41" s="188"/>
      <c r="D41" s="188"/>
      <c r="E41" s="188"/>
      <c r="F41" s="188"/>
      <c r="G41" s="222">
        <f>SUM(N41,T41,Z41,AF41)</f>
        <v>318</v>
      </c>
      <c r="H41" s="222"/>
      <c r="I41" s="222"/>
      <c r="J41" s="223"/>
      <c r="K41" s="214" t="s">
        <v>140</v>
      </c>
      <c r="L41" s="215"/>
      <c r="M41" s="215"/>
      <c r="N41" s="216">
        <f>SUM(AI18:AK24)</f>
        <v>42</v>
      </c>
      <c r="O41" s="216"/>
      <c r="P41" s="217"/>
      <c r="Q41" s="214" t="s">
        <v>141</v>
      </c>
      <c r="R41" s="215"/>
      <c r="S41" s="215"/>
      <c r="T41" s="216">
        <f>SUM(AI25:AK37)</f>
        <v>258</v>
      </c>
      <c r="U41" s="216"/>
      <c r="V41" s="217"/>
      <c r="W41" s="214" t="s">
        <v>146</v>
      </c>
      <c r="X41" s="215"/>
      <c r="Y41" s="215"/>
      <c r="Z41" s="216">
        <f>AI38</f>
        <v>0</v>
      </c>
      <c r="AA41" s="216"/>
      <c r="AB41" s="217"/>
      <c r="AC41" s="215" t="s">
        <v>147</v>
      </c>
      <c r="AD41" s="215"/>
      <c r="AE41" s="215"/>
      <c r="AF41" s="216">
        <f>SUM(AI39:AK40)</f>
        <v>18</v>
      </c>
      <c r="AG41" s="216"/>
      <c r="AH41" s="216"/>
      <c r="AI41" s="75"/>
      <c r="AJ41" s="75"/>
      <c r="AK41" s="76"/>
    </row>
    <row r="42" spans="1:39" ht="16.5" customHeight="1">
      <c r="A42" s="318"/>
      <c r="B42" s="184" t="s">
        <v>148</v>
      </c>
      <c r="C42" s="184"/>
      <c r="D42" s="184"/>
      <c r="E42" s="184"/>
      <c r="F42" s="184"/>
      <c r="G42" s="184"/>
      <c r="H42" s="184"/>
      <c r="I42" s="184"/>
      <c r="J42" s="185"/>
      <c r="K42" s="190" t="s">
        <v>149</v>
      </c>
      <c r="L42" s="191"/>
      <c r="M42" s="191"/>
      <c r="N42" s="89"/>
      <c r="O42" s="78"/>
      <c r="P42" s="79"/>
      <c r="Q42" s="79"/>
      <c r="R42" s="79"/>
      <c r="S42" s="79"/>
      <c r="T42" s="79"/>
      <c r="U42" s="79"/>
      <c r="V42" s="80"/>
      <c r="W42" s="80"/>
      <c r="X42" s="80"/>
      <c r="Y42" s="192">
        <v>15000</v>
      </c>
      <c r="Z42" s="192"/>
      <c r="AA42" s="192"/>
      <c r="AB42" s="193"/>
      <c r="AC42" s="194" t="s">
        <v>11</v>
      </c>
      <c r="AD42" s="195"/>
      <c r="AE42" s="195"/>
      <c r="AF42" s="195"/>
      <c r="AG42" s="200" t="s">
        <v>299</v>
      </c>
      <c r="AH42" s="200"/>
      <c r="AI42" s="200"/>
      <c r="AJ42" s="200"/>
      <c r="AK42" s="201"/>
    </row>
    <row r="43" spans="1:39" ht="16.5" customHeight="1">
      <c r="A43" s="318"/>
      <c r="B43" s="186"/>
      <c r="C43" s="186"/>
      <c r="D43" s="186"/>
      <c r="E43" s="186"/>
      <c r="F43" s="186"/>
      <c r="G43" s="186"/>
      <c r="H43" s="186"/>
      <c r="I43" s="186"/>
      <c r="J43" s="187"/>
      <c r="K43" s="206" t="s">
        <v>150</v>
      </c>
      <c r="L43" s="207"/>
      <c r="M43" s="207"/>
      <c r="N43" s="208"/>
      <c r="O43" s="208"/>
      <c r="P43" s="208"/>
      <c r="Q43" s="208"/>
      <c r="R43" s="208"/>
      <c r="S43" s="208"/>
      <c r="T43" s="208"/>
      <c r="U43" s="208"/>
      <c r="V43" s="208"/>
      <c r="W43" s="208"/>
      <c r="X43" s="81" t="s">
        <v>151</v>
      </c>
      <c r="Y43" s="209"/>
      <c r="Z43" s="209"/>
      <c r="AA43" s="209"/>
      <c r="AB43" s="210"/>
      <c r="AC43" s="196"/>
      <c r="AD43" s="197"/>
      <c r="AE43" s="197"/>
      <c r="AF43" s="197"/>
      <c r="AG43" s="202"/>
      <c r="AH43" s="202"/>
      <c r="AI43" s="202"/>
      <c r="AJ43" s="202"/>
      <c r="AK43" s="203"/>
    </row>
    <row r="44" spans="1:39" ht="16.5" customHeight="1">
      <c r="A44" s="319"/>
      <c r="B44" s="188"/>
      <c r="C44" s="188"/>
      <c r="D44" s="188"/>
      <c r="E44" s="188"/>
      <c r="F44" s="188"/>
      <c r="G44" s="188"/>
      <c r="H44" s="188"/>
      <c r="I44" s="188"/>
      <c r="J44" s="189"/>
      <c r="K44" s="82" t="s">
        <v>152</v>
      </c>
      <c r="L44" s="83"/>
      <c r="M44" s="83"/>
      <c r="N44" s="211" t="s">
        <v>306</v>
      </c>
      <c r="O44" s="211"/>
      <c r="P44" s="211"/>
      <c r="Q44" s="211"/>
      <c r="R44" s="211"/>
      <c r="S44" s="211"/>
      <c r="T44" s="211"/>
      <c r="U44" s="211"/>
      <c r="V44" s="211"/>
      <c r="W44" s="211"/>
      <c r="X44" s="211"/>
      <c r="Y44" s="211"/>
      <c r="Z44" s="211"/>
      <c r="AA44" s="211"/>
      <c r="AB44" s="84" t="s">
        <v>151</v>
      </c>
      <c r="AC44" s="198"/>
      <c r="AD44" s="199"/>
      <c r="AE44" s="199"/>
      <c r="AF44" s="199"/>
      <c r="AG44" s="204"/>
      <c r="AH44" s="204"/>
      <c r="AI44" s="204"/>
      <c r="AJ44" s="204"/>
      <c r="AK44" s="205"/>
    </row>
    <row r="45" spans="1:39" ht="24.75" customHeight="1">
      <c r="A45" s="171" t="s">
        <v>153</v>
      </c>
      <c r="B45" s="173" t="s">
        <v>154</v>
      </c>
      <c r="C45" s="174"/>
      <c r="D45" s="174"/>
      <c r="E45" s="174"/>
      <c r="F45" s="174"/>
      <c r="G45" s="174"/>
      <c r="H45" s="174"/>
      <c r="I45" s="174"/>
      <c r="J45" s="175"/>
      <c r="K45" s="38" t="s">
        <v>65</v>
      </c>
      <c r="L45" s="176" t="s">
        <v>155</v>
      </c>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8"/>
    </row>
    <row r="46" spans="1:39" ht="36.75" customHeight="1">
      <c r="A46" s="171"/>
      <c r="B46" s="173" t="s">
        <v>156</v>
      </c>
      <c r="C46" s="174"/>
      <c r="D46" s="174"/>
      <c r="E46" s="174"/>
      <c r="F46" s="174"/>
      <c r="G46" s="174"/>
      <c r="H46" s="174"/>
      <c r="I46" s="174"/>
      <c r="J46" s="175"/>
      <c r="K46" s="400" t="s">
        <v>307</v>
      </c>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2"/>
    </row>
    <row r="47" spans="1:39" ht="36.75" customHeight="1" thickBot="1">
      <c r="A47" s="172"/>
      <c r="B47" s="180" t="s">
        <v>157</v>
      </c>
      <c r="C47" s="181"/>
      <c r="D47" s="181"/>
      <c r="E47" s="181"/>
      <c r="F47" s="181"/>
      <c r="G47" s="181"/>
      <c r="H47" s="181"/>
      <c r="I47" s="181"/>
      <c r="J47" s="182"/>
      <c r="K47" s="180" t="s">
        <v>308</v>
      </c>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3"/>
    </row>
    <row r="48" spans="1:39" ht="25.5" customHeight="1" thickBot="1">
      <c r="A48" s="153" t="s">
        <v>73</v>
      </c>
      <c r="B48" s="154"/>
      <c r="C48" s="154"/>
      <c r="D48" s="154"/>
      <c r="E48" s="154"/>
      <c r="F48" s="154"/>
      <c r="G48" s="155"/>
      <c r="H48" s="166" t="s">
        <v>77</v>
      </c>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8"/>
      <c r="AL48" s="40"/>
      <c r="AM48" s="41"/>
    </row>
    <row r="49" spans="1:37" ht="30" customHeight="1" thickBot="1">
      <c r="A49" s="153" t="s">
        <v>74</v>
      </c>
      <c r="B49" s="154"/>
      <c r="C49" s="154"/>
      <c r="D49" s="154"/>
      <c r="E49" s="154"/>
      <c r="F49" s="154"/>
      <c r="G49" s="155"/>
      <c r="H49" s="166" t="s">
        <v>78</v>
      </c>
      <c r="I49" s="167"/>
      <c r="J49" s="167"/>
      <c r="K49" s="167"/>
      <c r="L49" s="167"/>
      <c r="M49" s="167"/>
      <c r="N49" s="167"/>
      <c r="O49" s="167"/>
      <c r="P49" s="167"/>
      <c r="Q49" s="167"/>
      <c r="R49" s="168"/>
      <c r="S49" s="169" t="s">
        <v>75</v>
      </c>
      <c r="T49" s="170"/>
      <c r="U49" s="170"/>
      <c r="V49" s="170"/>
      <c r="W49" s="170"/>
      <c r="X49" s="166" t="s">
        <v>79</v>
      </c>
      <c r="Y49" s="167"/>
      <c r="Z49" s="167"/>
      <c r="AA49" s="167"/>
      <c r="AB49" s="167"/>
      <c r="AC49" s="167"/>
      <c r="AD49" s="167"/>
      <c r="AE49" s="167"/>
      <c r="AF49" s="167"/>
      <c r="AG49" s="167"/>
      <c r="AH49" s="167"/>
      <c r="AI49" s="167"/>
      <c r="AJ49" s="167"/>
      <c r="AK49" s="168"/>
    </row>
    <row r="50" spans="1:37" ht="30" customHeight="1" thickBot="1">
      <c r="A50" s="160" t="s">
        <v>297</v>
      </c>
      <c r="B50" s="161"/>
      <c r="C50" s="161"/>
      <c r="D50" s="161"/>
      <c r="E50" s="161"/>
      <c r="F50" s="161"/>
      <c r="G50" s="162"/>
      <c r="H50" s="163" t="s">
        <v>76</v>
      </c>
      <c r="I50" s="164"/>
      <c r="J50" s="164"/>
      <c r="K50" s="164"/>
      <c r="L50" s="164"/>
      <c r="M50" s="150">
        <v>0.88</v>
      </c>
      <c r="N50" s="151"/>
      <c r="O50" s="151"/>
      <c r="P50" s="151"/>
      <c r="Q50" s="151"/>
      <c r="R50" s="163" t="s">
        <v>103</v>
      </c>
      <c r="S50" s="164"/>
      <c r="T50" s="164"/>
      <c r="U50" s="164"/>
      <c r="V50" s="164"/>
      <c r="W50" s="150">
        <v>0.9</v>
      </c>
      <c r="X50" s="151"/>
      <c r="Y50" s="151"/>
      <c r="Z50" s="151"/>
      <c r="AA50" s="151"/>
      <c r="AB50" s="163" t="s">
        <v>280</v>
      </c>
      <c r="AC50" s="164"/>
      <c r="AD50" s="164"/>
      <c r="AE50" s="164"/>
      <c r="AF50" s="165"/>
      <c r="AG50" s="150">
        <v>0.7</v>
      </c>
      <c r="AH50" s="151"/>
      <c r="AI50" s="151"/>
      <c r="AJ50" s="151"/>
      <c r="AK50" s="152"/>
    </row>
    <row r="51" spans="1:37" ht="30" customHeight="1" thickBot="1">
      <c r="A51" s="153" t="s">
        <v>104</v>
      </c>
      <c r="B51" s="154"/>
      <c r="C51" s="154"/>
      <c r="D51" s="154"/>
      <c r="E51" s="154"/>
      <c r="F51" s="154"/>
      <c r="G51" s="155"/>
      <c r="H51" s="397" t="s">
        <v>303</v>
      </c>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c r="AJ51" s="398"/>
      <c r="AK51" s="399"/>
    </row>
    <row r="52" spans="1:37" ht="30" customHeight="1" thickBot="1">
      <c r="A52" s="153" t="s">
        <v>102</v>
      </c>
      <c r="B52" s="154"/>
      <c r="C52" s="154"/>
      <c r="D52" s="154"/>
      <c r="E52" s="154"/>
      <c r="F52" s="154"/>
      <c r="G52" s="155"/>
      <c r="H52" s="156" t="s">
        <v>101</v>
      </c>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8"/>
    </row>
    <row r="53" spans="1:37" ht="30" customHeight="1">
      <c r="A53" s="396" t="s">
        <v>159</v>
      </c>
      <c r="B53" s="159"/>
      <c r="C53" s="159"/>
      <c r="D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row>
    <row r="54" spans="1:37" ht="11.25">
      <c r="A54" s="3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3"/>
      <c r="AC54" s="33"/>
      <c r="AD54" s="33"/>
      <c r="AE54" s="33"/>
      <c r="AF54" s="33"/>
      <c r="AG54" s="33"/>
      <c r="AH54" s="33"/>
      <c r="AI54" s="33"/>
      <c r="AJ54" s="33"/>
      <c r="AK54" s="33"/>
    </row>
  </sheetData>
  <mergeCells count="163">
    <mergeCell ref="A2:AK2"/>
    <mergeCell ref="A4:E5"/>
    <mergeCell ref="G4:J4"/>
    <mergeCell ref="L4:T4"/>
    <mergeCell ref="Y4:AK5"/>
    <mergeCell ref="G5:J5"/>
    <mergeCell ref="L5:T5"/>
    <mergeCell ref="A10:E10"/>
    <mergeCell ref="Y10:AA10"/>
    <mergeCell ref="AB10:AD10"/>
    <mergeCell ref="A9:E9"/>
    <mergeCell ref="G9:K9"/>
    <mergeCell ref="M9:Q9"/>
    <mergeCell ref="S9:U9"/>
    <mergeCell ref="V9:AF9"/>
    <mergeCell ref="Y6:AK8"/>
    <mergeCell ref="A7:E8"/>
    <mergeCell ref="F7:X7"/>
    <mergeCell ref="B6:F6"/>
    <mergeCell ref="H6:L6"/>
    <mergeCell ref="N6:R6"/>
    <mergeCell ref="T6:W6"/>
    <mergeCell ref="A12:E12"/>
    <mergeCell ref="F12:AK12"/>
    <mergeCell ref="A13:E15"/>
    <mergeCell ref="F13:G13"/>
    <mergeCell ref="H13:T13"/>
    <mergeCell ref="U13:X13"/>
    <mergeCell ref="Y13:AF13"/>
    <mergeCell ref="A11:E11"/>
    <mergeCell ref="F11:AK11"/>
    <mergeCell ref="A16:A44"/>
    <mergeCell ref="B16:E16"/>
    <mergeCell ref="F16:AK16"/>
    <mergeCell ref="B17:J17"/>
    <mergeCell ref="K17:AH17"/>
    <mergeCell ref="F14:G14"/>
    <mergeCell ref="H14:T14"/>
    <mergeCell ref="U14:X14"/>
    <mergeCell ref="Y14:AF14"/>
    <mergeCell ref="F15:G15"/>
    <mergeCell ref="H15:T15"/>
    <mergeCell ref="U15:X15"/>
    <mergeCell ref="Y15:AF15"/>
    <mergeCell ref="AI20:AK20"/>
    <mergeCell ref="C21:J21"/>
    <mergeCell ref="K21:AH21"/>
    <mergeCell ref="AI21:AK21"/>
    <mergeCell ref="C22:J22"/>
    <mergeCell ref="K22:AH22"/>
    <mergeCell ref="AI22:AK22"/>
    <mergeCell ref="AI17:AK17"/>
    <mergeCell ref="B18:B24"/>
    <mergeCell ref="C18:J18"/>
    <mergeCell ref="K18:AH18"/>
    <mergeCell ref="AI18:AK18"/>
    <mergeCell ref="C19:J19"/>
    <mergeCell ref="K19:AH19"/>
    <mergeCell ref="AI19:AK19"/>
    <mergeCell ref="C20:J20"/>
    <mergeCell ref="K20:AH20"/>
    <mergeCell ref="B25:B37"/>
    <mergeCell ref="C25:J25"/>
    <mergeCell ref="K25:AH25"/>
    <mergeCell ref="AI25:AK25"/>
    <mergeCell ref="C26:J26"/>
    <mergeCell ref="K26:AH26"/>
    <mergeCell ref="AI26:AK26"/>
    <mergeCell ref="C23:J23"/>
    <mergeCell ref="K23:AH23"/>
    <mergeCell ref="AI23:AK23"/>
    <mergeCell ref="C24:J24"/>
    <mergeCell ref="K24:AH24"/>
    <mergeCell ref="AI24:AK24"/>
    <mergeCell ref="C29:J29"/>
    <mergeCell ref="K29:AH29"/>
    <mergeCell ref="AI29:AK29"/>
    <mergeCell ref="C30:J30"/>
    <mergeCell ref="K30:AH30"/>
    <mergeCell ref="AI30:AK30"/>
    <mergeCell ref="C27:J27"/>
    <mergeCell ref="K27:AH27"/>
    <mergeCell ref="AI27:AK27"/>
    <mergeCell ref="C28:J28"/>
    <mergeCell ref="K28:AH28"/>
    <mergeCell ref="AI28:AK28"/>
    <mergeCell ref="C36:J36"/>
    <mergeCell ref="K36:AH36"/>
    <mergeCell ref="AI36:AK36"/>
    <mergeCell ref="C31:J31"/>
    <mergeCell ref="K31:AH31"/>
    <mergeCell ref="AI31:AK31"/>
    <mergeCell ref="C37:J37"/>
    <mergeCell ref="K37:AH37"/>
    <mergeCell ref="AI37:AK37"/>
    <mergeCell ref="C32:J32"/>
    <mergeCell ref="K32:AH32"/>
    <mergeCell ref="AI32:AK32"/>
    <mergeCell ref="C35:J35"/>
    <mergeCell ref="K35:AH35"/>
    <mergeCell ref="AI35:AK35"/>
    <mergeCell ref="T41:V41"/>
    <mergeCell ref="N40:AH40"/>
    <mergeCell ref="AI40:AK40"/>
    <mergeCell ref="B38:J38"/>
    <mergeCell ref="L38:O38"/>
    <mergeCell ref="Q38:T38"/>
    <mergeCell ref="U38:AH38"/>
    <mergeCell ref="AI38:AK38"/>
    <mergeCell ref="B39:J40"/>
    <mergeCell ref="K39:M39"/>
    <mergeCell ref="N39:AH39"/>
    <mergeCell ref="AI39:AK39"/>
    <mergeCell ref="K40:M40"/>
    <mergeCell ref="N41:P41"/>
    <mergeCell ref="A53:AK53"/>
    <mergeCell ref="S49:W49"/>
    <mergeCell ref="X49:AK49"/>
    <mergeCell ref="H50:L50"/>
    <mergeCell ref="M50:Q50"/>
    <mergeCell ref="R50:V50"/>
    <mergeCell ref="W50:AA50"/>
    <mergeCell ref="AB50:AF50"/>
    <mergeCell ref="N43:W43"/>
    <mergeCell ref="Y43:AB43"/>
    <mergeCell ref="N44:AA44"/>
    <mergeCell ref="A45:A47"/>
    <mergeCell ref="B45:J45"/>
    <mergeCell ref="L45:AK45"/>
    <mergeCell ref="B46:J46"/>
    <mergeCell ref="K46:AK46"/>
    <mergeCell ref="B47:J47"/>
    <mergeCell ref="K47:AK47"/>
    <mergeCell ref="B42:J44"/>
    <mergeCell ref="K42:M42"/>
    <mergeCell ref="Y42:AB42"/>
    <mergeCell ref="AC42:AF44"/>
    <mergeCell ref="AG42:AK44"/>
    <mergeCell ref="A51:G51"/>
    <mergeCell ref="H51:AK51"/>
    <mergeCell ref="A52:G52"/>
    <mergeCell ref="H52:AK52"/>
    <mergeCell ref="K33:AH33"/>
    <mergeCell ref="AI33:AK33"/>
    <mergeCell ref="K34:AH34"/>
    <mergeCell ref="AI34:AK34"/>
    <mergeCell ref="C33:J33"/>
    <mergeCell ref="C34:J34"/>
    <mergeCell ref="AG50:AK50"/>
    <mergeCell ref="A50:G50"/>
    <mergeCell ref="A49:G49"/>
    <mergeCell ref="H49:R49"/>
    <mergeCell ref="A48:G48"/>
    <mergeCell ref="H48:AK48"/>
    <mergeCell ref="W41:Y41"/>
    <mergeCell ref="Z41:AB41"/>
    <mergeCell ref="AC41:AE41"/>
    <mergeCell ref="AF41:AH41"/>
    <mergeCell ref="B41:F41"/>
    <mergeCell ref="G41:J41"/>
    <mergeCell ref="K41:M41"/>
    <mergeCell ref="K43:M43"/>
    <mergeCell ref="Q41:S41"/>
  </mergeCells>
  <phoneticPr fontId="2"/>
  <conditionalFormatting sqref="H13:T15 Y13:AF15 AH13:AH15">
    <cfRule type="containsBlanks" dxfId="18" priority="12">
      <formula>LEN(TRIM(H13))=0</formula>
    </cfRule>
  </conditionalFormatting>
  <conditionalFormatting sqref="L4:T5">
    <cfRule type="expression" dxfId="17" priority="11">
      <formula>AND(F4="✔",L4="")</formula>
    </cfRule>
  </conditionalFormatting>
  <conditionalFormatting sqref="Y6:AK8">
    <cfRule type="expression" dxfId="16" priority="10">
      <formula>AND($L$4&lt;&gt;"00 基礎分野",$Y$6="")</formula>
    </cfRule>
  </conditionalFormatting>
  <conditionalFormatting sqref="Y42:AB43 N43:W43 N44:AA44 K45 K46:AK47 K39:AE40 AI39:AK40 F16:AK16 F9 R9 G10 I10 L9:L10 N10 F11:AK12 C18:C37 D35:J37 D18:J30 D32:J32 K18:AK37">
    <cfRule type="containsBlanks" dxfId="15" priority="9">
      <formula>LEN(TRIM(C9))=0</formula>
    </cfRule>
  </conditionalFormatting>
  <conditionalFormatting sqref="V9:AF9">
    <cfRule type="expression" dxfId="14" priority="7">
      <formula>AND($R$9="✔",$V$9="")</formula>
    </cfRule>
  </conditionalFormatting>
  <conditionalFormatting sqref="K38 P38">
    <cfRule type="expression" dxfId="13" priority="6">
      <formula>COUNTA($K$38,$P$38)=0</formula>
    </cfRule>
  </conditionalFormatting>
  <conditionalFormatting sqref="AI38:AK38">
    <cfRule type="expression" dxfId="12" priority="5">
      <formula>AND($P$38="✔",$AI$38="")</formula>
    </cfRule>
  </conditionalFormatting>
  <conditionalFormatting sqref="M6">
    <cfRule type="containsBlanks" dxfId="11" priority="4">
      <formula>LEN(TRIM(M6))=0</formula>
    </cfRule>
  </conditionalFormatting>
  <conditionalFormatting sqref="S6">
    <cfRule type="containsBlanks" dxfId="10" priority="3">
      <formula>LEN(TRIM(S6))=0</formula>
    </cfRule>
  </conditionalFormatting>
  <conditionalFormatting sqref="A6">
    <cfRule type="containsBlanks" dxfId="9" priority="2">
      <formula>LEN(TRIM(A6))=0</formula>
    </cfRule>
  </conditionalFormatting>
  <conditionalFormatting sqref="G6">
    <cfRule type="containsBlanks" dxfId="8" priority="1">
      <formula>LEN(TRIM(G6))=0</formula>
    </cfRule>
  </conditionalFormatting>
  <dataValidations count="5">
    <dataValidation type="list" allowBlank="1" showInputMessage="1" showErrorMessage="1" sqref="K45 K38 P38 F9 L9 R9 AH13:AH15 A6 M6 G6 S6">
      <formula1>"✔"</formula1>
    </dataValidation>
    <dataValidation allowBlank="1" showInputMessage="1" showErrorMessage="1" prompt="職場体験・職場見学及び企業実習先への交通費、健康診断料、補講費が必要となる場合には、別途費用が発生する旨記入してください。" sqref="N44:AA44"/>
    <dataValidation allowBlank="1" showInputMessage="1" showErrorMessage="1" prompt="様式第８号と様式第11号の備考欄の金額を足した金額をご記入ください。" sqref="Y42:AB42"/>
    <dataValidation type="list" allowBlank="1" showInputMessage="1" showErrorMessage="1" prompt="実施する項目を選択してください。" sqref="K39:M40">
      <formula1>"【職場見学】,【職場体験】,【職業人講話】"</formula1>
    </dataValidation>
    <dataValidation type="list" allowBlank="1" showInputMessage="1" showErrorMessage="1" sqref="L4:T5">
      <formula1>訓練分野</formula1>
    </dataValidation>
  </dataValidations>
  <printOptions horizontalCentered="1"/>
  <pageMargins left="0.11811023622047245" right="0.11811023622047245" top="0.15748031496062992" bottom="0.15748031496062992" header="0.31496062992125984" footer="0.31496062992125984"/>
  <pageSetup paperSize="9" scale="76"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view="pageBreakPreview" zoomScale="85" zoomScaleNormal="85" zoomScaleSheetLayoutView="85" workbookViewId="0">
      <selection activeCell="B49" sqref="B49"/>
    </sheetView>
  </sheetViews>
  <sheetFormatPr defaultRowHeight="13.5"/>
  <cols>
    <col min="1" max="1" width="27.625" style="1" customWidth="1"/>
    <col min="2" max="2" width="73.625" style="11"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4.25" thickTop="1">
      <c r="A1" s="3" t="s">
        <v>13</v>
      </c>
      <c r="B1" s="3" t="s">
        <v>14</v>
      </c>
    </row>
    <row r="2" spans="1:2">
      <c r="A2" s="4" t="s">
        <v>15</v>
      </c>
      <c r="B2" s="4">
        <v>20131101</v>
      </c>
    </row>
    <row r="3" spans="1:2">
      <c r="A3" s="4" t="s">
        <v>16</v>
      </c>
      <c r="B3" s="4" t="e">
        <f>ASC(#REF!)</f>
        <v>#REF!</v>
      </c>
    </row>
    <row r="4" spans="1:2">
      <c r="A4" s="5" t="s">
        <v>17</v>
      </c>
      <c r="B4" s="5" t="e">
        <f>TEXT(#REF!,"ggge年m月d日")</f>
        <v>#REF!</v>
      </c>
    </row>
    <row r="5" spans="1:2">
      <c r="A5" s="5" t="s">
        <v>18</v>
      </c>
      <c r="B5" s="5" t="e">
        <f>IF(#REF!="○","01","")&amp;IF(#REF!="○","02","")</f>
        <v>#REF!</v>
      </c>
    </row>
    <row r="6" spans="1:2">
      <c r="A6" s="6" t="s">
        <v>19</v>
      </c>
      <c r="B6" s="6" t="e">
        <f>IF(#REF!="○","00","")&amp;IF(#REF!="✔","02","")&amp;IF(#REF!="✔","03","")&amp;IF(#REF!="✔","04","")&amp;IF(#REF!="✔","05","")&amp;IF(#REF!="✔","06","")&amp;IF(#REF!="✔","07","")&amp;IF(#REF!="✔","08","")&amp;IF(#REF!="✔","09","")&amp;IF(#REF!="✔","10","")&amp;IF(#REF!="✔","11","")&amp;IF(#REF!="✔","12","")&amp;IF(#REF!="✔","13","")&amp;IF(#REF!="✔","14","")&amp;IF(#REF!="✔","15","")&amp;IF(#REF!="✔","16","")&amp;IF(#REF!="✔","17","")&amp;IF(#REF!="✔","18","")&amp;IF(#REF!="✔","19","")&amp;IF(#REF!="✔","20","")</f>
        <v>#REF!</v>
      </c>
    </row>
    <row r="7" spans="1:2">
      <c r="A7" s="5" t="s">
        <v>12</v>
      </c>
      <c r="B7" s="5" t="e">
        <f>DBCS(CLEAN(#REF!))</f>
        <v>#REF!</v>
      </c>
    </row>
    <row r="8" spans="1:2">
      <c r="A8" s="5" t="s">
        <v>20</v>
      </c>
      <c r="B8" s="5" t="e">
        <f>TEXT(#REF!,"ggge年m月d日")</f>
        <v>#REF!</v>
      </c>
    </row>
    <row r="9" spans="1:2">
      <c r="A9" s="5" t="s">
        <v>21</v>
      </c>
      <c r="B9" s="5" t="e">
        <f>TEXT(#REF!,"ggge年m月d日")</f>
        <v>#REF!</v>
      </c>
    </row>
    <row r="10" spans="1:2">
      <c r="A10" s="5" t="s">
        <v>22</v>
      </c>
      <c r="B10" s="5" t="e">
        <f>#REF!&amp;#REF!&amp;#REF!&amp;#REF!&amp;#REF!&amp;#REF!&amp;#REF!</f>
        <v>#REF!</v>
      </c>
    </row>
    <row r="11" spans="1:2">
      <c r="A11" s="5" t="s">
        <v>23</v>
      </c>
      <c r="B11" s="5" t="e">
        <f>#REF!&amp;#REF!&amp;#REF!&amp;#REF!&amp;#REF!&amp;#REF!&amp;#REF!</f>
        <v>#REF!</v>
      </c>
    </row>
    <row r="12" spans="1:2">
      <c r="A12" s="5" t="s">
        <v>24</v>
      </c>
      <c r="B12" s="5" t="e">
        <f>TEXT(#REF!,"ggge年m月d日")</f>
        <v>#REF!</v>
      </c>
    </row>
    <row r="13" spans="1:2">
      <c r="A13" s="5" t="s">
        <v>25</v>
      </c>
      <c r="B13" s="5" t="e">
        <f>TEXT(#REF!,"ggge年m月d日")</f>
        <v>#REF!</v>
      </c>
    </row>
    <row r="14" spans="1:2">
      <c r="A14" s="4" t="s">
        <v>26</v>
      </c>
      <c r="B14" s="4" t="e">
        <f>ASC(#REF!)</f>
        <v>#REF!</v>
      </c>
    </row>
    <row r="15" spans="1:2">
      <c r="A15" s="4" t="s">
        <v>27</v>
      </c>
      <c r="B15" s="4" t="e">
        <f>ASC(#REF!)</f>
        <v>#REF!</v>
      </c>
    </row>
    <row r="16" spans="1:2">
      <c r="A16" s="5" t="s">
        <v>28</v>
      </c>
      <c r="B16" s="5" t="e">
        <f>TEXT(#REF!,"00")</f>
        <v>#REF!</v>
      </c>
    </row>
    <row r="17" spans="1:2">
      <c r="A17" s="5" t="s">
        <v>29</v>
      </c>
      <c r="B17" s="5" t="e">
        <f>TEXT(#REF!,"00")</f>
        <v>#REF!</v>
      </c>
    </row>
    <row r="18" spans="1:2">
      <c r="A18" s="5" t="s">
        <v>30</v>
      </c>
      <c r="B18" s="5" t="e">
        <f>TEXT(#REF!,"00")</f>
        <v>#REF!</v>
      </c>
    </row>
    <row r="19" spans="1:2">
      <c r="A19" s="5" t="s">
        <v>31</v>
      </c>
      <c r="B19" s="5" t="e">
        <f>TEXT(#REF!,"00")</f>
        <v>#REF!</v>
      </c>
    </row>
    <row r="20" spans="1:2">
      <c r="A20" s="4" t="s">
        <v>32</v>
      </c>
      <c r="B20" s="4" t="e">
        <f>#REF!</f>
        <v>#REF!</v>
      </c>
    </row>
    <row r="21" spans="1:2">
      <c r="A21" s="4" t="s">
        <v>33</v>
      </c>
      <c r="B21" s="4" t="e">
        <f>ASC(#REF!)</f>
        <v>#REF!</v>
      </c>
    </row>
    <row r="22" spans="1:2">
      <c r="A22" s="5" t="s">
        <v>34</v>
      </c>
      <c r="B22" s="5" t="e">
        <f>IF(ISBLANK(#REF!),"特になし",DBCS(SUBSTITUTE(#REF!,CHAR(10),"　")))</f>
        <v>#REF!</v>
      </c>
    </row>
    <row r="23" spans="1:2">
      <c r="A23" s="5" t="s">
        <v>35</v>
      </c>
      <c r="B23" s="5" t="e">
        <f>IF(#REF!="✔","1","0")</f>
        <v>#REF!</v>
      </c>
    </row>
    <row r="24" spans="1:2">
      <c r="A24" s="5" t="s">
        <v>36</v>
      </c>
      <c r="B24" s="5" t="e">
        <f>IF(#REF!="✔","1","0")</f>
        <v>#REF!</v>
      </c>
    </row>
    <row r="25" spans="1:2">
      <c r="A25" s="5" t="s">
        <v>37</v>
      </c>
      <c r="B25" s="5" t="e">
        <f>IF(#REF!="✔","1","0")</f>
        <v>#REF!</v>
      </c>
    </row>
    <row r="26" spans="1:2">
      <c r="A26" s="5" t="s">
        <v>38</v>
      </c>
      <c r="B26" s="5" t="e">
        <f>IF(#REF!="✔","1","0")</f>
        <v>#REF!</v>
      </c>
    </row>
    <row r="27" spans="1:2">
      <c r="A27" s="5" t="s">
        <v>39</v>
      </c>
      <c r="B27" s="5" t="e">
        <f>IF(#REF!="✔","1","0")</f>
        <v>#REF!</v>
      </c>
    </row>
    <row r="28" spans="1:2">
      <c r="A28" s="5" t="s">
        <v>40</v>
      </c>
      <c r="B28" s="5" t="e">
        <f>IF(#REF!="✔","1","0")</f>
        <v>#REF!</v>
      </c>
    </row>
    <row r="29" spans="1:2">
      <c r="A29" s="5" t="s">
        <v>41</v>
      </c>
      <c r="B29" s="5" t="e">
        <f>IF(#REF!="","0","1")</f>
        <v>#REF!</v>
      </c>
    </row>
    <row r="30" spans="1:2">
      <c r="A30" s="5" t="s">
        <v>42</v>
      </c>
      <c r="B30" s="5" t="e">
        <f>DBCS(SUBSTITUTE(#REF!,CHAR(10),"　"))</f>
        <v>#REF!</v>
      </c>
    </row>
    <row r="31" spans="1:2">
      <c r="A31" s="5" t="s">
        <v>43</v>
      </c>
      <c r="B31" s="5" t="e">
        <f>IF(ISBLANK(#REF!),"",DBCS(SUBSTITUTE(#REF!&amp;"　"&amp;#REF!&amp;IF(#REF!="✔","（任意受験）",""),CHAR(10),"　")&amp;IF(ISBLANK(#REF!),"",SUBSTITUTE("、"&amp;#REF!&amp;"　"&amp;#REF!&amp;IF(#REF!="✔","（任意受験）",""),CHAR(10),"　")&amp;IF(ISBLANK(#REF!),"",SUBSTITUTE("、"&amp;#REF!&amp;"　"&amp;#REF!&amp;IF(#REF!="✔","（任意受験）",""),CHAR(10),"　")&amp;IF(ISBLANK(#REF!),"",SUBSTITUTE("、"&amp;#REF!&amp;"　"&amp;#REF!&amp;IF(#REF!="✔","（任意受験）",""),CHAR(10),"　")&amp;IF(ISBLANK(#REF!),"",SUBSTITUTE("、"&amp;#REF!&amp;"　"&amp;#REF!&amp;IF(#REF!="✔","（任意受験）",""),CHAR(10),"　")))))))</f>
        <v>#REF!</v>
      </c>
    </row>
    <row r="32" spans="1:2">
      <c r="A32" s="5" t="s">
        <v>44</v>
      </c>
      <c r="B32" s="5" t="e">
        <f>DBCS(SUBSTITUTE(#REF!,CHAR(10),"　"))</f>
        <v>#REF!</v>
      </c>
    </row>
    <row r="33" spans="1:2">
      <c r="A33" s="5" t="s">
        <v>45</v>
      </c>
      <c r="B33" s="5" t="e">
        <f>DBCS(SUBSTITUTE(#REF!,CHAR(10),"　"))</f>
        <v>#REF!</v>
      </c>
    </row>
    <row r="34" spans="1:2">
      <c r="A34" s="5" t="s">
        <v>46</v>
      </c>
      <c r="B34" s="5" t="e">
        <f>IF(#REF!&gt;0,"1","0")</f>
        <v>#REF!</v>
      </c>
    </row>
    <row r="35" spans="1:2">
      <c r="A35" s="5" t="s">
        <v>47</v>
      </c>
      <c r="B35" s="5" t="e">
        <f>IF(#REF!="✔","1","0")</f>
        <v>#REF!</v>
      </c>
    </row>
    <row r="36" spans="1:2">
      <c r="A36" s="5" t="s">
        <v>48</v>
      </c>
      <c r="B36" s="5" t="e">
        <f>IF(#REF!="✔","1","0")</f>
        <v>#REF!</v>
      </c>
    </row>
    <row r="37" spans="1:2">
      <c r="A37" s="5" t="s">
        <v>49</v>
      </c>
      <c r="B37" s="5"/>
    </row>
    <row r="38" spans="1:2">
      <c r="A38" s="4" t="s">
        <v>50</v>
      </c>
      <c r="B38" s="4" t="e">
        <f>IF(ISBLANK(#REF!),"0",ASC(#REF!))</f>
        <v>#REF!</v>
      </c>
    </row>
    <row r="39" spans="1:2">
      <c r="A39" s="4" t="s">
        <v>51</v>
      </c>
      <c r="B39" s="4" t="e">
        <f>IF(ISBLANK(#REF!),"0",ASC(#REF!))</f>
        <v>#REF!</v>
      </c>
    </row>
    <row r="40" spans="1:2">
      <c r="A40" s="5" t="s">
        <v>52</v>
      </c>
      <c r="B40" s="5" t="e">
        <f>DBCS(CLEAN(#REF!))</f>
        <v>#REF!</v>
      </c>
    </row>
    <row r="41" spans="1:2">
      <c r="A41" s="5" t="s">
        <v>53</v>
      </c>
      <c r="B41" s="5" t="e">
        <f>SUBSTITUTE(ASC(#REF!),"-","")</f>
        <v>#REF!</v>
      </c>
    </row>
    <row r="42" spans="1:2">
      <c r="A42" s="5" t="s">
        <v>54</v>
      </c>
      <c r="B42" s="5" t="e">
        <f>DBCS(CLEAN(#REF!))</f>
        <v>#REF!</v>
      </c>
    </row>
    <row r="43" spans="1:2">
      <c r="A43" s="5" t="s">
        <v>55</v>
      </c>
      <c r="B43" s="5" t="e">
        <f>DBCS(CLEAN(#REF!))</f>
        <v>#REF!</v>
      </c>
    </row>
    <row r="44" spans="1:2">
      <c r="A44" s="5" t="s">
        <v>56</v>
      </c>
      <c r="B44" s="5" t="e">
        <f>DBCS(CLEAN(#REF!))</f>
        <v>#REF!</v>
      </c>
    </row>
    <row r="45" spans="1:2">
      <c r="A45" s="7" t="s">
        <v>57</v>
      </c>
      <c r="B45" s="8" t="str">
        <f>IF(ISERROR(LEFT(ASC(#REF!),FIND("-",ASC(#REF!))-1)),"",LEFT(ASC(#REF!),FIND("-",ASC(#REF!))-1))</f>
        <v/>
      </c>
    </row>
    <row r="46" spans="1:2">
      <c r="A46" s="9" t="s">
        <v>58</v>
      </c>
      <c r="B46" s="8" t="str">
        <f>IF(ISERROR(LEFT(RIGHT(ASC(#REF!),LEN(ASC(#REF!))-FIND("-",ASC(#REF!))),FIND("-",RIGHT(ASC(#REF!),LEN(ASC(#REF!))-FIND("-",ASC(#REF!))))-1)),"",LEFT(RIGHT(ASC(#REF!),LEN(ASC(#REF!))-FIND("-",ASC(#REF!))),FIND("-",RIGHT(ASC(#REF!),LEN(ASC(#REF!))-FIND("-",ASC(#REF!))))-1))</f>
        <v/>
      </c>
    </row>
    <row r="47" spans="1:2">
      <c r="A47" s="9" t="s">
        <v>59</v>
      </c>
      <c r="B47" s="10" t="e">
        <f>RIGHT(ASC(#REF!),4)</f>
        <v>#REF!</v>
      </c>
    </row>
    <row r="48" spans="1:2">
      <c r="A48" s="5" t="s">
        <v>60</v>
      </c>
      <c r="B48" s="4" t="e">
        <f>ASC(#REF!)</f>
        <v>#REF!</v>
      </c>
    </row>
    <row r="49" spans="1:2">
      <c r="A49" s="5" t="s">
        <v>61</v>
      </c>
      <c r="B49" s="5" t="e">
        <f>IF(AND(#REF!&lt;&gt;"✔",#REF!&lt;&gt;"✔"),"0",IF(#REF!="✔","1","")&amp;IF(#REF!="✔","2",""))</f>
        <v>#REF!</v>
      </c>
    </row>
  </sheetData>
  <phoneticPr fontId="2"/>
  <conditionalFormatting sqref="A1:B49">
    <cfRule type="containsText" dxfId="7" priority="7" stopIfTrue="1" operator="containsText" text=",">
      <formula>NOT(ISERROR(SEARCH(",",A1)))</formula>
    </cfRule>
    <cfRule type="containsText" dxfId="6" priority="8" stopIfTrue="1" operator="containsText" text="&quot;">
      <formula>NOT(ISERROR(SEARCH("""",A1)))</formula>
    </cfRule>
  </conditionalFormatting>
  <conditionalFormatting sqref="A5:B6">
    <cfRule type="containsText" dxfId="5" priority="5" stopIfTrue="1" operator="containsText" text=",">
      <formula>NOT(ISERROR(SEARCH(",",A5)))</formula>
    </cfRule>
    <cfRule type="containsText" dxfId="4" priority="6" stopIfTrue="1" operator="containsText" text="&quot;">
      <formula>NOT(ISERROR(SEARCH("""",A5)))</formula>
    </cfRule>
  </conditionalFormatting>
  <conditionalFormatting sqref="B1:B49">
    <cfRule type="containsText" dxfId="3" priority="3" stopIfTrue="1" operator="containsText" text=",">
      <formula>NOT(ISERROR(SEARCH(",",B1)))</formula>
    </cfRule>
    <cfRule type="containsText" dxfId="2" priority="4" stopIfTrue="1" operator="containsText" text="&quot;">
      <formula>NOT(ISERROR(SEARCH("""",B1)))</formula>
    </cfRule>
  </conditionalFormatting>
  <conditionalFormatting sqref="B5:B6">
    <cfRule type="containsText" dxfId="1" priority="1" stopIfTrue="1" operator="containsText" text=",">
      <formula>NOT(ISERROR(SEARCH(",",B5)))</formula>
    </cfRule>
    <cfRule type="containsText" dxfId="0"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表面（イメージ）</vt:lpstr>
      <vt:lpstr>基礎コース（様式）</vt:lpstr>
      <vt:lpstr>基礎コース（記載例）</vt:lpstr>
      <vt:lpstr>実践コース (様式)</vt:lpstr>
      <vt:lpstr>実践コース（記載例）</vt:lpstr>
      <vt:lpstr>登録用</vt:lpstr>
      <vt:lpstr>'基礎コース（記載例）'!Print_Area</vt:lpstr>
      <vt:lpstr>'基礎コース（様式）'!Print_Area</vt:lpstr>
      <vt:lpstr>'実践コース (様式)'!Print_Area</vt:lpstr>
      <vt:lpstr>'実践コース（記載例）'!Print_Area</vt:lpstr>
      <vt:lpstr>登録用!Print_Area</vt:lpstr>
      <vt:lpstr>'表面（イメージ）'!Print_Area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Printed>2017-06-20T02:42:30Z</cp:lastPrinted>
  <dcterms:created xsi:type="dcterms:W3CDTF">2014-06-10T12:51:32Z</dcterms:created>
  <dcterms:modified xsi:type="dcterms:W3CDTF">2017-06-20T03:48:50Z</dcterms:modified>
</cp:coreProperties>
</file>