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l-flsv14w\大阪支部（各課）\求職者支援課\求職者支援第一課\令和８年度\10ホームページ更新\080417（8月予約票、CC登録更新申出書、受理状況）\"/>
    </mc:Choice>
  </mc:AlternateContent>
  <xr:revisionPtr revIDLastSave="0" documentId="13_ncr:1_{11FD638C-0F7B-406C-8490-767B83B308AB}" xr6:coauthVersionLast="47" xr6:coauthVersionMax="47" xr10:uidLastSave="{00000000-0000-0000-0000-000000000000}"/>
  <workbookProtection workbookAlgorithmName="SHA-512" workbookHashValue="EzjAmc48XdQIgN2k/zZUTmP5RyCGSa2nmxcR/ADlelW1Y5Hp3XBgDMjOW4En7P/3VKn0CO4Ff9VVMYqsiSotSg==" workbookSaltValue="fcYPLvUGljqJeRX82UNilg==" workbookSpinCount="100000" lockStructure="1"/>
  <bookViews>
    <workbookView xWindow="7185" yWindow="4095" windowWidth="28500" windowHeight="13260" xr2:uid="{00000000-000D-0000-FFFF-FFFF00000000}"/>
  </bookViews>
  <sheets>
    <sheet name="予約票" sheetId="1" r:id="rId1"/>
    <sheet name="祝日" sheetId="2" r:id="rId2"/>
  </sheets>
  <definedNames>
    <definedName name="_xlnm.Print_Area" localSheetId="1">祝日!$B$1:$D$26</definedName>
    <definedName name="_xlnm.Print_Area" localSheetId="0">予約票!$A$1:$Q$74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1" l="1"/>
  <c r="C7" i="1"/>
  <c r="O74" i="1"/>
  <c r="X6" i="1"/>
  <c r="T21" i="1" l="1"/>
  <c r="T11" i="1" l="1"/>
  <c r="A3" i="2" s="1"/>
  <c r="X8" i="1"/>
  <c r="U8" i="1"/>
  <c r="T12" i="1" l="1"/>
  <c r="T15" i="1" s="1"/>
  <c r="I14" i="1" s="1"/>
  <c r="X9" i="1"/>
  <c r="X16" i="1"/>
  <c r="X10" i="1"/>
  <c r="T16" i="1" l="1"/>
  <c r="A4" i="2" l="1"/>
  <c r="A7" i="2" s="1"/>
  <c r="A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増田 智</author>
    <author>Administrator</author>
  </authors>
  <commentList>
    <comment ref="M2" authorId="0" shapeId="0" xr:uid="{6A4E7E1B-D256-4555-A4C0-87828AFDB5BB}">
      <text>
        <r>
          <rPr>
            <b/>
            <sz val="18"/>
            <color indexed="10"/>
            <rFont val="BIZ UDPゴシック"/>
            <family val="3"/>
            <charset val="128"/>
          </rPr>
          <t>入力不要です</t>
        </r>
        <r>
          <rPr>
            <b/>
            <sz val="14"/>
            <color indexed="81"/>
            <rFont val="BIZ UDPゴシック"/>
            <family val="3"/>
            <charset val="128"/>
          </rPr>
          <t xml:space="preserve">
電話連絡を頂いた後に
機構側が日付を記載します。</t>
        </r>
      </text>
    </comment>
    <comment ref="C7" authorId="1" shapeId="0" xr:uid="{00000000-0006-0000-0000-000001000000}">
      <text>
        <r>
          <rPr>
            <b/>
            <sz val="11"/>
            <color indexed="81"/>
            <rFont val="UD デジタル 教科書体 N-B"/>
            <family val="1"/>
            <charset val="128"/>
          </rPr>
          <t>機関名が自動で入らない際は直接入力をお願い致します。</t>
        </r>
      </text>
    </comment>
    <comment ref="N10" authorId="1" shapeId="0" xr:uid="{00000000-0006-0000-0000-000002000000}">
      <text>
        <r>
          <rPr>
            <sz val="18"/>
            <color indexed="81"/>
            <rFont val="BIZ UDPゴシック"/>
            <family val="3"/>
            <charset val="128"/>
          </rPr>
          <t>曜日を入力してください</t>
        </r>
      </text>
    </comment>
  </commentList>
</comments>
</file>

<file path=xl/sharedStrings.xml><?xml version="1.0" encoding="utf-8"?>
<sst xmlns="http://schemas.openxmlformats.org/spreadsheetml/2006/main" count="268" uniqueCount="251">
  <si>
    <t>希望日</t>
    <rPh sb="0" eb="3">
      <t>キボウビ</t>
    </rPh>
    <phoneticPr fontId="1"/>
  </si>
  <si>
    <t>希望時間</t>
    <rPh sb="0" eb="2">
      <t>キボウ</t>
    </rPh>
    <rPh sb="2" eb="4">
      <t>ジカン</t>
    </rPh>
    <phoneticPr fontId="1"/>
  </si>
  <si>
    <t>申請方法</t>
    <rPh sb="0" eb="2">
      <t>シンセイ</t>
    </rPh>
    <rPh sb="2" eb="4">
      <t>ホウホウ</t>
    </rPh>
    <phoneticPr fontId="1"/>
  </si>
  <si>
    <t>事前データ</t>
    <rPh sb="0" eb="2">
      <t>ジゼン</t>
    </rPh>
    <phoneticPr fontId="1"/>
  </si>
  <si>
    <t>郵送</t>
    <rPh sb="0" eb="2">
      <t>ユウソウ</t>
    </rPh>
    <phoneticPr fontId="1"/>
  </si>
  <si>
    <t>無</t>
    <rPh sb="0" eb="1">
      <t>ナ</t>
    </rPh>
    <phoneticPr fontId="1"/>
  </si>
  <si>
    <t>有</t>
    <rPh sb="0" eb="1">
      <t>アリ</t>
    </rPh>
    <phoneticPr fontId="1"/>
  </si>
  <si>
    <t>来所</t>
    <rPh sb="0" eb="1">
      <t>ライ</t>
    </rPh>
    <rPh sb="1" eb="2">
      <t>ショ</t>
    </rPh>
    <phoneticPr fontId="1"/>
  </si>
  <si>
    <t>定員</t>
    <rPh sb="0" eb="2">
      <t>テイイン</t>
    </rPh>
    <phoneticPr fontId="1"/>
  </si>
  <si>
    <t>基礎</t>
    <rPh sb="0" eb="2">
      <t>キソ</t>
    </rPh>
    <phoneticPr fontId="1"/>
  </si>
  <si>
    <t>実践</t>
    <rPh sb="0" eb="2">
      <t>ジッセン</t>
    </rPh>
    <phoneticPr fontId="1"/>
  </si>
  <si>
    <t>00基礎</t>
    <rPh sb="2" eb="4">
      <t>キソ</t>
    </rPh>
    <phoneticPr fontId="1"/>
  </si>
  <si>
    <t>04医療事務</t>
    <rPh sb="2" eb="4">
      <t>イリョウ</t>
    </rPh>
    <rPh sb="4" eb="6">
      <t>ジム</t>
    </rPh>
    <phoneticPr fontId="1"/>
  </si>
  <si>
    <t>06農業</t>
    <rPh sb="2" eb="4">
      <t>ノウギョウ</t>
    </rPh>
    <phoneticPr fontId="1"/>
  </si>
  <si>
    <t>07林業</t>
    <rPh sb="2" eb="4">
      <t>リンギョウ</t>
    </rPh>
    <phoneticPr fontId="1"/>
  </si>
  <si>
    <t>12輸送サービス</t>
    <rPh sb="2" eb="4">
      <t>ユソウ</t>
    </rPh>
    <phoneticPr fontId="1"/>
  </si>
  <si>
    <t>14調理</t>
    <rPh sb="2" eb="4">
      <t>チョウリ</t>
    </rPh>
    <phoneticPr fontId="1"/>
  </si>
  <si>
    <t>15電機関連</t>
    <rPh sb="2" eb="4">
      <t>デンキ</t>
    </rPh>
    <rPh sb="4" eb="6">
      <t>カンレン</t>
    </rPh>
    <phoneticPr fontId="1"/>
  </si>
  <si>
    <t>16機械関連</t>
    <rPh sb="2" eb="4">
      <t>キカイ</t>
    </rPh>
    <rPh sb="4" eb="6">
      <t>カンレン</t>
    </rPh>
    <phoneticPr fontId="1"/>
  </si>
  <si>
    <t>17金属関連</t>
    <rPh sb="2" eb="4">
      <t>キンゾク</t>
    </rPh>
    <rPh sb="4" eb="6">
      <t>カンレン</t>
    </rPh>
    <phoneticPr fontId="1"/>
  </si>
  <si>
    <t>18建築関連</t>
    <rPh sb="2" eb="4">
      <t>ケンチク</t>
    </rPh>
    <rPh sb="4" eb="6">
      <t>カンレン</t>
    </rPh>
    <phoneticPr fontId="1"/>
  </si>
  <si>
    <t>20その他</t>
    <rPh sb="4" eb="5">
      <t>タ</t>
    </rPh>
    <phoneticPr fontId="1"/>
  </si>
  <si>
    <t>その他（該当項目にチェック）</t>
    <rPh sb="2" eb="3">
      <t>タ</t>
    </rPh>
    <rPh sb="4" eb="6">
      <t>ガイトウ</t>
    </rPh>
    <rPh sb="6" eb="8">
      <t>コウモク</t>
    </rPh>
    <phoneticPr fontId="1"/>
  </si>
  <si>
    <t>10人以上</t>
    <rPh sb="2" eb="3">
      <t>ニン</t>
    </rPh>
    <rPh sb="3" eb="5">
      <t>イジョウ</t>
    </rPh>
    <phoneticPr fontId="1"/>
  </si>
  <si>
    <t>15人以上</t>
    <rPh sb="2" eb="3">
      <t>ニン</t>
    </rPh>
    <rPh sb="3" eb="5">
      <t>イジョウ</t>
    </rPh>
    <phoneticPr fontId="1"/>
  </si>
  <si>
    <t>定員調整が可能な最少定員数</t>
    <phoneticPr fontId="1"/>
  </si>
  <si>
    <t>05介護.医療.福祉</t>
    <rPh sb="2" eb="4">
      <t>カイゴ</t>
    </rPh>
    <rPh sb="5" eb="7">
      <t>イリョウ</t>
    </rPh>
    <rPh sb="8" eb="10">
      <t>フクシ</t>
    </rPh>
    <phoneticPr fontId="1"/>
  </si>
  <si>
    <t>03営業.販売.事務</t>
    <rPh sb="2" eb="4">
      <t>エイギョウ</t>
    </rPh>
    <rPh sb="5" eb="7">
      <t>ハンバイ</t>
    </rPh>
    <rPh sb="8" eb="10">
      <t>ジム</t>
    </rPh>
    <phoneticPr fontId="1"/>
  </si>
  <si>
    <t>08旅行.観光</t>
    <rPh sb="2" eb="4">
      <t>リョコウ</t>
    </rPh>
    <rPh sb="5" eb="7">
      <t>カンコウ</t>
    </rPh>
    <phoneticPr fontId="1"/>
  </si>
  <si>
    <t>09警備.保安</t>
    <rPh sb="2" eb="4">
      <t>ケイビ</t>
    </rPh>
    <rPh sb="5" eb="7">
      <t>ホアン</t>
    </rPh>
    <phoneticPr fontId="1"/>
  </si>
  <si>
    <t>〇確認事項（該当項目にチェック）</t>
    <phoneticPr fontId="1"/>
  </si>
  <si>
    <t>今までの訓練カリキュラム（様式５号）から、「科目」「科目の内容」「訓練期間」に変更がある。</t>
    <phoneticPr fontId="1"/>
  </si>
  <si>
    <t>〇申請者</t>
    <rPh sb="1" eb="3">
      <t>シンセイ</t>
    </rPh>
    <rPh sb="3" eb="4">
      <t>シャ</t>
    </rPh>
    <phoneticPr fontId="1"/>
  </si>
  <si>
    <t>13エコ</t>
  </si>
  <si>
    <t>10クリエート</t>
  </si>
  <si>
    <t>02IT</t>
  </si>
  <si>
    <t>平素より当支部の求職者支援訓練業務にご協力いただきましてありがとうございます。</t>
  </si>
  <si>
    <t>１．申請予約期間</t>
  </si>
  <si>
    <t>２．申請予約方法</t>
  </si>
  <si>
    <t xml:space="preserve">３．申請受付期間 </t>
  </si>
  <si>
    <t>ご希望に沿えないことが多いため、早めのご予約をお勧めします。</t>
  </si>
  <si>
    <t>４．申請方法：提出物＝申請書（添付書類含む）、公開用データ、コース案内・広告案(任意）</t>
  </si>
  <si>
    <t>申請方法</t>
    <rPh sb="0" eb="2">
      <t>シンセイ</t>
    </rPh>
    <rPh sb="2" eb="4">
      <t>ホウホウ</t>
    </rPh>
    <phoneticPr fontId="1"/>
  </si>
  <si>
    <t>来所</t>
    <rPh sb="0" eb="2">
      <t>ライショ</t>
    </rPh>
    <phoneticPr fontId="1"/>
  </si>
  <si>
    <t>郵送</t>
    <rPh sb="0" eb="2">
      <t>ユウソウ</t>
    </rPh>
    <phoneticPr fontId="1"/>
  </si>
  <si>
    <t>紙媒体</t>
    <rPh sb="0" eb="3">
      <t>カミバイタイ</t>
    </rPh>
    <phoneticPr fontId="1"/>
  </si>
  <si>
    <t>事前確認用データ</t>
    <rPh sb="0" eb="2">
      <t>ジゼン</t>
    </rPh>
    <rPh sb="2" eb="4">
      <t>カクニン</t>
    </rPh>
    <rPh sb="4" eb="5">
      <t>ヨウ</t>
    </rPh>
    <phoneticPr fontId="1"/>
  </si>
  <si>
    <t>申請書提出方法</t>
    <rPh sb="0" eb="2">
      <t>シンセイ</t>
    </rPh>
    <rPh sb="2" eb="3">
      <t>ショ</t>
    </rPh>
    <rPh sb="3" eb="5">
      <t>テイシュツ</t>
    </rPh>
    <rPh sb="5" eb="7">
      <t>ホウホウ</t>
    </rPh>
    <phoneticPr fontId="1"/>
  </si>
  <si>
    <t>（申請日の3営業日前の正午）</t>
    <rPh sb="1" eb="3">
      <t>シンセイ</t>
    </rPh>
    <rPh sb="3" eb="4">
      <t>ビ</t>
    </rPh>
    <rPh sb="6" eb="9">
      <t>エイギョウビ</t>
    </rPh>
    <rPh sb="9" eb="10">
      <t>マエ</t>
    </rPh>
    <rPh sb="11" eb="13">
      <t>ショウゴ</t>
    </rPh>
    <phoneticPr fontId="1"/>
  </si>
  <si>
    <t>必須</t>
    <rPh sb="0" eb="2">
      <t>ヒッス</t>
    </rPh>
    <phoneticPr fontId="1"/>
  </si>
  <si>
    <t>任意</t>
    <rPh sb="0" eb="2">
      <t>ニンイ</t>
    </rPh>
    <phoneticPr fontId="1"/>
  </si>
  <si>
    <t>申請日に持参</t>
    <rPh sb="0" eb="3">
      <t>シンセイビ</t>
    </rPh>
    <rPh sb="4" eb="6">
      <t>ジサン</t>
    </rPh>
    <phoneticPr fontId="1"/>
  </si>
  <si>
    <t>申請日必着の郵送</t>
    <rPh sb="0" eb="3">
      <t>シンセイビ</t>
    </rPh>
    <rPh sb="3" eb="5">
      <t>ヒッチャク</t>
    </rPh>
    <rPh sb="6" eb="8">
      <t>ユウソウ</t>
    </rPh>
    <phoneticPr fontId="1"/>
  </si>
  <si>
    <t>５．注意事項</t>
  </si>
  <si>
    <t>　させていただきますので、パソコン・ネットワーク（通信機器等）をご持参の上、ＬＭＳの内容が確認できる</t>
    <phoneticPr fontId="1"/>
  </si>
  <si>
    <t>　体制でご来所をお願いいたします。なお、実機確認ができないときは申請を受付できない場合がございます。</t>
    <phoneticPr fontId="1"/>
  </si>
  <si>
    <r>
      <rPr>
        <b/>
        <sz val="11"/>
        <color theme="1"/>
        <rFont val="游ゴシック"/>
        <family val="3"/>
        <charset val="128"/>
        <scheme val="minor"/>
      </rPr>
      <t>変更の内容</t>
    </r>
    <r>
      <rPr>
        <sz val="11"/>
        <color theme="1"/>
        <rFont val="游ゴシック"/>
        <family val="2"/>
        <charset val="128"/>
        <scheme val="minor"/>
      </rPr>
      <t>：</t>
    </r>
    <rPh sb="0" eb="2">
      <t>ヘンコウ</t>
    </rPh>
    <rPh sb="3" eb="5">
      <t>ナイヨウ</t>
    </rPh>
    <phoneticPr fontId="1"/>
  </si>
  <si>
    <t>新規枠
地域ニーズ枠
ｅラーニング</t>
    <phoneticPr fontId="1"/>
  </si>
  <si>
    <r>
      <t xml:space="preserve">オンライン訓練
</t>
    </r>
    <r>
      <rPr>
        <sz val="8"/>
        <color theme="1"/>
        <rFont val="游ゴシック"/>
        <family val="3"/>
        <charset val="128"/>
        <scheme val="minor"/>
      </rPr>
      <t>託児付き
託児対応</t>
    </r>
    <phoneticPr fontId="1"/>
  </si>
  <si>
    <t>訓練実施機関番号</t>
    <phoneticPr fontId="1"/>
  </si>
  <si>
    <t>機関名</t>
  </si>
  <si>
    <t>機関名</t>
    <phoneticPr fontId="1"/>
  </si>
  <si>
    <t>担当者名</t>
    <phoneticPr fontId="1"/>
  </si>
  <si>
    <t>機関番号</t>
  </si>
  <si>
    <t>ＫＥＣエデュノベーション株式会社</t>
  </si>
  <si>
    <t>ヒューマンアカデミー株式会社（天王寺校、大阪梅田校、心斎橋校）</t>
    <rPh sb="15" eb="18">
      <t>テンノウジ</t>
    </rPh>
    <rPh sb="18" eb="19">
      <t>コウ</t>
    </rPh>
    <phoneticPr fontId="2"/>
  </si>
  <si>
    <t>レトロハウス</t>
  </si>
  <si>
    <t>学校法人創造社学園</t>
  </si>
  <si>
    <t>株式会社キャリアプログラム</t>
    <rPh sb="0" eb="4">
      <t>カブシキガイシャ</t>
    </rPh>
    <phoneticPr fontId="2"/>
  </si>
  <si>
    <t>株式会社ＫＥＧキャリア・アカデミー</t>
  </si>
  <si>
    <t>株式会社ＭＡＹＦＡＩＲ</t>
  </si>
  <si>
    <t>株式会社ＳＩＭ</t>
  </si>
  <si>
    <t>株式会社アークスマイル</t>
  </si>
  <si>
    <t>株式会社アイング</t>
  </si>
  <si>
    <t>株式会社アクセス２２</t>
  </si>
  <si>
    <t>株式会社イング （梅田校、天王寺校）</t>
    <rPh sb="9" eb="11">
      <t>ウメダ</t>
    </rPh>
    <rPh sb="11" eb="12">
      <t>コウ</t>
    </rPh>
    <phoneticPr fontId="2"/>
  </si>
  <si>
    <t>株式会社コステック</t>
  </si>
  <si>
    <t>株式会社コンプライアンス・コミュニケーションズ</t>
  </si>
  <si>
    <t>株式会社ニチイ学館　大阪支店天王寺教室</t>
  </si>
  <si>
    <t>株式会社ハゲム</t>
  </si>
  <si>
    <t>株式会社ピーシーポート</t>
  </si>
  <si>
    <t>株式会社ウィズ・コミュニケーション</t>
  </si>
  <si>
    <t>合同会社スナップブック</t>
  </si>
  <si>
    <t>株式会社アレスコ</t>
  </si>
  <si>
    <t>株式会社ＡＲＣＴＵＲＵＳ</t>
  </si>
  <si>
    <t>株式会社MonReve</t>
    <rPh sb="0" eb="2">
      <t>カブシキ</t>
    </rPh>
    <rPh sb="2" eb="4">
      <t>カイシャ</t>
    </rPh>
    <phoneticPr fontId="2"/>
  </si>
  <si>
    <t>ピースクルーズ株式会社</t>
  </si>
  <si>
    <t>キャル株式会社</t>
    <rPh sb="3" eb="5">
      <t>カブシキ</t>
    </rPh>
    <rPh sb="5" eb="7">
      <t>カイシャ</t>
    </rPh>
    <phoneticPr fontId="2"/>
  </si>
  <si>
    <t>株式会社エヌワイプランニング</t>
    <rPh sb="0" eb="4">
      <t>カブシキカイシャ</t>
    </rPh>
    <phoneticPr fontId="2"/>
  </si>
  <si>
    <t>特定非営利活動法人
　次世代育成・少子化対策研究会</t>
    <rPh sb="0" eb="9">
      <t>トクテイヒエイリカツドウホウジン</t>
    </rPh>
    <rPh sb="11" eb="14">
      <t>ジセダイ</t>
    </rPh>
    <rPh sb="14" eb="16">
      <t>イクセイ</t>
    </rPh>
    <rPh sb="17" eb="20">
      <t>ショウシカ</t>
    </rPh>
    <rPh sb="20" eb="22">
      <t>タイサク</t>
    </rPh>
    <rPh sb="22" eb="25">
      <t>ケンキュウカイ</t>
    </rPh>
    <phoneticPr fontId="2"/>
  </si>
  <si>
    <t>株式会社ブロス</t>
    <rPh sb="0" eb="4">
      <t>カブシキガイシャ</t>
    </rPh>
    <phoneticPr fontId="2"/>
  </si>
  <si>
    <t>株式会社ジェイテック</t>
    <rPh sb="0" eb="4">
      <t>カブシキガイシャ</t>
    </rPh>
    <phoneticPr fontId="2"/>
  </si>
  <si>
    <t>北大阪商工会議所</t>
    <rPh sb="0" eb="1">
      <t>キタ</t>
    </rPh>
    <rPh sb="1" eb="3">
      <t>オオサカ</t>
    </rPh>
    <rPh sb="3" eb="8">
      <t>ショウコウカイギショ</t>
    </rPh>
    <phoneticPr fontId="2"/>
  </si>
  <si>
    <t>フルタニ産業株式会社</t>
    <rPh sb="4" eb="6">
      <t>サンギョウ</t>
    </rPh>
    <rPh sb="6" eb="10">
      <t>カブシキガイシャ</t>
    </rPh>
    <phoneticPr fontId="2"/>
  </si>
  <si>
    <t>一般社団法人日本福祉事業管理者協会</t>
    <rPh sb="0" eb="2">
      <t>イッパン</t>
    </rPh>
    <rPh sb="2" eb="4">
      <t>シャダン</t>
    </rPh>
    <rPh sb="4" eb="6">
      <t>ホウジン</t>
    </rPh>
    <rPh sb="6" eb="8">
      <t>ニホン</t>
    </rPh>
    <rPh sb="8" eb="10">
      <t>フクシ</t>
    </rPh>
    <rPh sb="10" eb="12">
      <t>ジギョウ</t>
    </rPh>
    <rPh sb="12" eb="15">
      <t>カンリシャ</t>
    </rPh>
    <rPh sb="15" eb="17">
      <t>キョウカイ</t>
    </rPh>
    <phoneticPr fontId="2"/>
  </si>
  <si>
    <t>株式会社Sunny's　Company</t>
    <rPh sb="0" eb="4">
      <t>カブシキガイシャ</t>
    </rPh>
    <phoneticPr fontId="2"/>
  </si>
  <si>
    <t>株式会社シニアメディカルサービス</t>
    <rPh sb="0" eb="4">
      <t>カブシキガイシャ</t>
    </rPh>
    <phoneticPr fontId="2"/>
  </si>
  <si>
    <t>株式会社統轄本部オールケア・グループ</t>
  </si>
  <si>
    <t>株式会社ワークキャリア</t>
    <rPh sb="0" eb="4">
      <t>カブシキガイシャ</t>
    </rPh>
    <phoneticPr fontId="2"/>
  </si>
  <si>
    <t>株式会社COMPASS</t>
    <rPh sb="0" eb="4">
      <t>カブシキガイシャ</t>
    </rPh>
    <phoneticPr fontId="2"/>
  </si>
  <si>
    <t>株式会社スプリングス</t>
  </si>
  <si>
    <t>株式会社学研ココファン</t>
  </si>
  <si>
    <t>株式会社ZERO　EDUCATION</t>
    <rPh sb="0" eb="4">
      <t>カブシキガイシャ</t>
    </rPh>
    <phoneticPr fontId="2"/>
  </si>
  <si>
    <t>株式会社ＭＲＣ</t>
    <rPh sb="0" eb="4">
      <t>カブシキガイシャ</t>
    </rPh>
    <phoneticPr fontId="2"/>
  </si>
  <si>
    <t>株式会社Hydaelyn</t>
    <rPh sb="0" eb="4">
      <t>カブシキガイシャ</t>
    </rPh>
    <phoneticPr fontId="1"/>
  </si>
  <si>
    <t>アコードワークス株式会社</t>
    <rPh sb="8" eb="12">
      <t>カブシキガイシャ</t>
    </rPh>
    <phoneticPr fontId="1"/>
  </si>
  <si>
    <t>株式会社Ｗｏｎｄｅｒｌａｂｏ</t>
  </si>
  <si>
    <t>アイチーム株式会社</t>
    <rPh sb="5" eb="9">
      <t>カブシキガイシャ</t>
    </rPh>
    <phoneticPr fontId="2"/>
  </si>
  <si>
    <t>一般社団法人コンディショニング・コーチ協会</t>
    <rPh sb="0" eb="6">
      <t>イッパンシャダンホウジン</t>
    </rPh>
    <rPh sb="19" eb="21">
      <t>キョウカイ</t>
    </rPh>
    <phoneticPr fontId="2"/>
  </si>
  <si>
    <t>使用教室</t>
    <rPh sb="0" eb="2">
      <t>シヨウ</t>
    </rPh>
    <rPh sb="2" eb="4">
      <t>キョウシツ</t>
    </rPh>
    <phoneticPr fontId="1"/>
  </si>
  <si>
    <t>〇申請コース内容</t>
    <phoneticPr fontId="1"/>
  </si>
  <si>
    <t>TEL:06-6383-0981</t>
    <phoneticPr fontId="1"/>
  </si>
  <si>
    <t>求職者支援訓練認定申請予約票</t>
    <rPh sb="0" eb="7">
      <t>キュウショクシャシエンクンレン</t>
    </rPh>
    <rPh sb="7" eb="13">
      <t>ニンテイシンセイヨヤク</t>
    </rPh>
    <rPh sb="13" eb="14">
      <t>ヒョウ</t>
    </rPh>
    <phoneticPr fontId="1"/>
  </si>
  <si>
    <t>種別(選択)</t>
    <rPh sb="0" eb="2">
      <t>シュベツ</t>
    </rPh>
    <rPh sb="3" eb="5">
      <t>センタク</t>
    </rPh>
    <phoneticPr fontId="1"/>
  </si>
  <si>
    <t>分野(選択)</t>
    <rPh sb="0" eb="2">
      <t>ブンヤ</t>
    </rPh>
    <rPh sb="3" eb="5">
      <t>センタク</t>
    </rPh>
    <phoneticPr fontId="1"/>
  </si>
  <si>
    <t>連絡先(TEL)</t>
    <rPh sb="0" eb="3">
      <t>レンラクサキ</t>
    </rPh>
    <phoneticPr fontId="1"/>
  </si>
  <si>
    <t>月</t>
    <rPh sb="0" eb="1">
      <t>ガツ</t>
    </rPh>
    <phoneticPr fontId="1"/>
  </si>
  <si>
    <t>日</t>
    <rPh sb="0" eb="1">
      <t>ニチ</t>
    </rPh>
    <phoneticPr fontId="1"/>
  </si>
  <si>
    <t>（</t>
    <phoneticPr fontId="1"/>
  </si>
  <si>
    <t>提出日：</t>
    <phoneticPr fontId="1"/>
  </si>
  <si>
    <t>（正午まで）</t>
  </si>
  <si>
    <t>(</t>
    <phoneticPr fontId="1"/>
  </si>
  <si>
    <t>)</t>
    <phoneticPr fontId="1"/>
  </si>
  <si>
    <t>　　メール</t>
    <phoneticPr fontId="1"/>
  </si>
  <si>
    <t>）</t>
    <phoneticPr fontId="1"/>
  </si>
  <si>
    <t>その他(</t>
    <rPh sb="2" eb="3">
      <t>タ</t>
    </rPh>
    <phoneticPr fontId="1"/>
  </si>
  <si>
    <t>人）</t>
    <rPh sb="0" eb="1">
      <t>ニン</t>
    </rPh>
    <phoneticPr fontId="1"/>
  </si>
  <si>
    <t>変更判定</t>
    <rPh sb="0" eb="2">
      <t>ヘンコウ</t>
    </rPh>
    <rPh sb="2" eb="4">
      <t>ハンテイ</t>
    </rPh>
    <phoneticPr fontId="1"/>
  </si>
  <si>
    <t>変更空白</t>
    <rPh sb="0" eb="2">
      <t>ヘンコウ</t>
    </rPh>
    <rPh sb="2" eb="4">
      <t>クウハク</t>
    </rPh>
    <phoneticPr fontId="1"/>
  </si>
  <si>
    <t>変更空白判定</t>
    <rPh sb="0" eb="2">
      <t>ヘンコウ</t>
    </rPh>
    <rPh sb="2" eb="4">
      <t>クウハク</t>
    </rPh>
    <rPh sb="4" eb="6">
      <t>ハンテイ</t>
    </rPh>
    <phoneticPr fontId="1"/>
  </si>
  <si>
    <t>19理美容（エステ）</t>
    <rPh sb="2" eb="3">
      <t>リ</t>
    </rPh>
    <rPh sb="3" eb="5">
      <t>ビヨウ</t>
    </rPh>
    <phoneticPr fontId="1"/>
  </si>
  <si>
    <t>19理美容（エステ以外）</t>
    <rPh sb="2" eb="5">
      <t>リビヨウ</t>
    </rPh>
    <rPh sb="3" eb="5">
      <t>ビヨウ</t>
    </rPh>
    <rPh sb="9" eb="11">
      <t>イガイ</t>
    </rPh>
    <phoneticPr fontId="1"/>
  </si>
  <si>
    <t>成人の日</t>
  </si>
  <si>
    <t>建国記念の日</t>
  </si>
  <si>
    <t>天皇誕生日</t>
  </si>
  <si>
    <t>申請日</t>
    <rPh sb="0" eb="2">
      <t>シンセイ</t>
    </rPh>
    <rPh sb="2" eb="3">
      <t>ビ</t>
    </rPh>
    <phoneticPr fontId="1"/>
  </si>
  <si>
    <t>事前最終日</t>
    <rPh sb="0" eb="2">
      <t>ジゼン</t>
    </rPh>
    <rPh sb="2" eb="5">
      <t>サイシュウビ</t>
    </rPh>
    <phoneticPr fontId="1"/>
  </si>
  <si>
    <t>祝日</t>
    <rPh sb="0" eb="2">
      <t>シュクジツ</t>
    </rPh>
    <phoneticPr fontId="1"/>
  </si>
  <si>
    <t>事前提出は</t>
    <rPh sb="0" eb="2">
      <t>ジゼン</t>
    </rPh>
    <rPh sb="2" eb="4">
      <t>テイシュツ</t>
    </rPh>
    <phoneticPr fontId="1"/>
  </si>
  <si>
    <t>備考</t>
    <rPh sb="0" eb="2">
      <t>ビコウ</t>
    </rPh>
    <phoneticPr fontId="1"/>
  </si>
  <si>
    <t>分類</t>
    <rPh sb="0" eb="2">
      <t>ブンルイ</t>
    </rPh>
    <phoneticPr fontId="1"/>
  </si>
  <si>
    <t>平日の施設閉庁日</t>
    <rPh sb="0" eb="2">
      <t>ヘイジツ</t>
    </rPh>
    <rPh sb="3" eb="5">
      <t>シセツ</t>
    </rPh>
    <rPh sb="5" eb="8">
      <t>ヘイチョウビ</t>
    </rPh>
    <phoneticPr fontId="1"/>
  </si>
  <si>
    <t>以前に設定</t>
    <phoneticPr fontId="1"/>
  </si>
  <si>
    <t>E-Mail:Osaka-vcq@jeed.go.jp</t>
    <phoneticPr fontId="1"/>
  </si>
  <si>
    <r>
      <t>当支部求職者支援第一課あてにメール送信の上、必ず確認のお電話をお願いいたします。</t>
    </r>
    <r>
      <rPr>
        <b/>
        <sz val="11"/>
        <color rgb="FFFF0000"/>
        <rFont val="游ゴシック"/>
        <family val="3"/>
        <charset val="128"/>
        <scheme val="minor"/>
      </rPr>
      <t>（電話連絡の確認をもって受付完了となります。）</t>
    </r>
    <rPh sb="41" eb="43">
      <t>デンワ</t>
    </rPh>
    <rPh sb="43" eb="45">
      <t>レンラク</t>
    </rPh>
    <rPh sb="46" eb="48">
      <t>カクニン</t>
    </rPh>
    <rPh sb="52" eb="56">
      <t>ウケツケカンリョウ</t>
    </rPh>
    <phoneticPr fontId="1"/>
  </si>
  <si>
    <t>(注1）メールの件名及びファイル名は【予約票】訓練実施機関名　としてください。</t>
    <rPh sb="8" eb="10">
      <t>ケンメイ</t>
    </rPh>
    <rPh sb="10" eb="11">
      <t>オヨ</t>
    </rPh>
    <rPh sb="16" eb="17">
      <t>メイ</t>
    </rPh>
    <rPh sb="19" eb="21">
      <t>ヨヤク</t>
    </rPh>
    <rPh sb="21" eb="22">
      <t>ヒョウ</t>
    </rPh>
    <rPh sb="23" eb="25">
      <t>クンレン</t>
    </rPh>
    <rPh sb="25" eb="27">
      <t>ジッシ</t>
    </rPh>
    <rPh sb="27" eb="29">
      <t>キカン</t>
    </rPh>
    <rPh sb="29" eb="30">
      <t>メイ</t>
    </rPh>
    <phoneticPr fontId="1"/>
  </si>
  <si>
    <t>希望時間</t>
    <rPh sb="0" eb="4">
      <t>キボウジカン</t>
    </rPh>
    <phoneticPr fontId="1"/>
  </si>
  <si>
    <t>希望時間入力</t>
    <rPh sb="0" eb="4">
      <t>キボウジカン</t>
    </rPh>
    <rPh sb="4" eb="6">
      <t>ニュウリョク</t>
    </rPh>
    <phoneticPr fontId="1"/>
  </si>
  <si>
    <t>申請方法</t>
    <rPh sb="0" eb="4">
      <t>シンセイホウホウ</t>
    </rPh>
    <phoneticPr fontId="1"/>
  </si>
  <si>
    <t>来所</t>
    <rPh sb="0" eb="2">
      <t>ライショ</t>
    </rPh>
    <phoneticPr fontId="1"/>
  </si>
  <si>
    <t>郵送</t>
    <rPh sb="0" eb="2">
      <t>ユウソウ</t>
    </rPh>
    <phoneticPr fontId="1"/>
  </si>
  <si>
    <t>メール</t>
    <phoneticPr fontId="1"/>
  </si>
  <si>
    <t>事前必要可否</t>
    <rPh sb="0" eb="2">
      <t>ジゼン</t>
    </rPh>
    <rPh sb="2" eb="4">
      <t>ヒツヨウ</t>
    </rPh>
    <rPh sb="4" eb="6">
      <t>カヒ</t>
    </rPh>
    <phoneticPr fontId="1"/>
  </si>
  <si>
    <t>事前提出日</t>
    <rPh sb="0" eb="2">
      <t>ジゼン</t>
    </rPh>
    <rPh sb="2" eb="4">
      <t>テイシュツ</t>
    </rPh>
    <rPh sb="4" eb="5">
      <t>ヒ</t>
    </rPh>
    <phoneticPr fontId="1"/>
  </si>
  <si>
    <t>月</t>
    <rPh sb="0" eb="1">
      <t>ツキ</t>
    </rPh>
    <phoneticPr fontId="1"/>
  </si>
  <si>
    <t>日</t>
    <rPh sb="0" eb="1">
      <t>ヒ</t>
    </rPh>
    <phoneticPr fontId="1"/>
  </si>
  <si>
    <t>曜日</t>
    <rPh sb="0" eb="2">
      <t>ヨウビ</t>
    </rPh>
    <phoneticPr fontId="1"/>
  </si>
  <si>
    <t>事前有無</t>
    <rPh sb="0" eb="2">
      <t>ジゼン</t>
    </rPh>
    <rPh sb="2" eb="3">
      <t>アリ</t>
    </rPh>
    <rPh sb="3" eb="4">
      <t>ナ</t>
    </rPh>
    <phoneticPr fontId="1"/>
  </si>
  <si>
    <t>有</t>
    <rPh sb="0" eb="1">
      <t>アリ</t>
    </rPh>
    <phoneticPr fontId="1"/>
  </si>
  <si>
    <t>無</t>
    <rPh sb="0" eb="1">
      <t>ナ</t>
    </rPh>
    <phoneticPr fontId="1"/>
  </si>
  <si>
    <t>事前入力確認</t>
    <rPh sb="0" eb="2">
      <t>ジゼン</t>
    </rPh>
    <rPh sb="2" eb="4">
      <t>ニュウリョク</t>
    </rPh>
    <rPh sb="4" eb="6">
      <t>カクニン</t>
    </rPh>
    <phoneticPr fontId="1"/>
  </si>
  <si>
    <t>申請日</t>
    <rPh sb="0" eb="3">
      <t>シンセイビ</t>
    </rPh>
    <phoneticPr fontId="1"/>
  </si>
  <si>
    <t>西暦化</t>
    <rPh sb="0" eb="2">
      <t>セイレキ</t>
    </rPh>
    <rPh sb="2" eb="3">
      <t>カ</t>
    </rPh>
    <phoneticPr fontId="1"/>
  </si>
  <si>
    <t>事前最終日</t>
    <rPh sb="0" eb="2">
      <t>ジゼン</t>
    </rPh>
    <rPh sb="2" eb="5">
      <t>サイシュウビ</t>
    </rPh>
    <phoneticPr fontId="1"/>
  </si>
  <si>
    <t>年月日</t>
    <rPh sb="0" eb="3">
      <t>ネンガッピ</t>
    </rPh>
    <phoneticPr fontId="1"/>
  </si>
  <si>
    <t>表示</t>
    <rPh sb="0" eb="2">
      <t>ヒョウジ</t>
    </rPh>
    <phoneticPr fontId="1"/>
  </si>
  <si>
    <t>確認事項</t>
    <rPh sb="0" eb="2">
      <t>カクニン</t>
    </rPh>
    <rPh sb="2" eb="4">
      <t>ジコウ</t>
    </rPh>
    <phoneticPr fontId="1"/>
  </si>
  <si>
    <t>新様式</t>
    <rPh sb="0" eb="3">
      <t>シンヨウシキ</t>
    </rPh>
    <phoneticPr fontId="1"/>
  </si>
  <si>
    <t>変更</t>
    <rPh sb="0" eb="2">
      <t>ヘンコウ</t>
    </rPh>
    <phoneticPr fontId="1"/>
  </si>
  <si>
    <t>株式会社イメージ・ラボ（梅田）</t>
    <rPh sb="12" eb="14">
      <t>ウメダ</t>
    </rPh>
    <phoneticPr fontId="2"/>
  </si>
  <si>
    <r>
      <t xml:space="preserve">短時間訓練
夜間訓練
</t>
    </r>
    <r>
      <rPr>
        <sz val="8"/>
        <color theme="1"/>
        <rFont val="游ゴシック"/>
        <family val="3"/>
        <charset val="128"/>
        <scheme val="minor"/>
      </rPr>
      <t>取下げ書付き</t>
    </r>
    <phoneticPr fontId="1"/>
  </si>
  <si>
    <t>（注1）求職者支援訓練の認定上限を大阪労働局のホームページでご確認の上、ご申請ください。</t>
    <phoneticPr fontId="1"/>
  </si>
  <si>
    <t>（注2）予約期間内に予約票の提出がない場合については、申請書をお受けすることができませんのでご注意ください。</t>
    <rPh sb="1" eb="2">
      <t>チュウ</t>
    </rPh>
    <rPh sb="4" eb="8">
      <t>ヨヤクキカン</t>
    </rPh>
    <rPh sb="8" eb="9">
      <t>ナイ</t>
    </rPh>
    <rPh sb="10" eb="13">
      <t>ヨヤクヒョウ</t>
    </rPh>
    <rPh sb="14" eb="16">
      <t>テイシュツ</t>
    </rPh>
    <rPh sb="19" eb="21">
      <t>バアイ</t>
    </rPh>
    <rPh sb="27" eb="30">
      <t>シンセイショ</t>
    </rPh>
    <rPh sb="32" eb="33">
      <t>ウ</t>
    </rPh>
    <rPh sb="47" eb="49">
      <t>チュウイ</t>
    </rPh>
    <phoneticPr fontId="1"/>
  </si>
  <si>
    <t>1コース目</t>
    <rPh sb="4" eb="5">
      <t>メ</t>
    </rPh>
    <phoneticPr fontId="1"/>
  </si>
  <si>
    <t>2コース目</t>
    <rPh sb="4" eb="5">
      <t>メ</t>
    </rPh>
    <phoneticPr fontId="1"/>
  </si>
  <si>
    <t>メール
BOX</t>
    <phoneticPr fontId="1"/>
  </si>
  <si>
    <t>BOX</t>
    <phoneticPr fontId="1"/>
  </si>
  <si>
    <t>・講師の経歴等確認書（7の3号）に添付する証明書類については下記のBOX共有フォルダ内の資料をご参照ください。</t>
    <phoneticPr fontId="1"/>
  </si>
  <si>
    <t>【BOX共有フォルダURL】</t>
    <phoneticPr fontId="1"/>
  </si>
  <si>
    <t>〇認定申請書提出日</t>
    <rPh sb="1" eb="3">
      <t>ニンテイ</t>
    </rPh>
    <rPh sb="3" eb="6">
      <t>シンセイショ</t>
    </rPh>
    <rPh sb="6" eb="8">
      <t>テイシュツ</t>
    </rPh>
    <rPh sb="8" eb="9">
      <t>ビ</t>
    </rPh>
    <phoneticPr fontId="1"/>
  </si>
  <si>
    <t>※１　郵送・メール・BOX申請の場合で、事前データの提出が遅れる、
　　　または重大な不備がある場合は来所となります。
※２　予約の変更及びキャンセルは必ずＴＥＬにてご連絡ください。</t>
    <phoneticPr fontId="1"/>
  </si>
  <si>
    <t>・申請受理後における支部からの修正依頼については、２営業日後までを目途にご対応をお願いいたします。</t>
    <rPh sb="1" eb="3">
      <t>シンセイ</t>
    </rPh>
    <rPh sb="3" eb="5">
      <t>ジュリ</t>
    </rPh>
    <rPh sb="5" eb="6">
      <t>ゴ</t>
    </rPh>
    <rPh sb="10" eb="12">
      <t>シブ</t>
    </rPh>
    <rPh sb="15" eb="17">
      <t>シュウセイ</t>
    </rPh>
    <rPh sb="17" eb="19">
      <t>イライ</t>
    </rPh>
    <rPh sb="26" eb="29">
      <t>エイギョウビ</t>
    </rPh>
    <rPh sb="29" eb="30">
      <t>ゴ</t>
    </rPh>
    <rPh sb="33" eb="35">
      <t>メド</t>
    </rPh>
    <rPh sb="37" eb="39">
      <t>タイオウ</t>
    </rPh>
    <rPh sb="41" eb="42">
      <t>ネガ</t>
    </rPh>
    <phoneticPr fontId="1"/>
  </si>
  <si>
    <t>申請日の1営業日前の正午までに提出
（受付初日のみ当日の正午まで）</t>
    <rPh sb="0" eb="3">
      <t>シンセイビ</t>
    </rPh>
    <rPh sb="5" eb="8">
      <t>エイギョウビ</t>
    </rPh>
    <rPh sb="8" eb="9">
      <t>マエ</t>
    </rPh>
    <rPh sb="10" eb="12">
      <t>ショウゴ</t>
    </rPh>
    <rPh sb="15" eb="17">
      <t>テイシュツ</t>
    </rPh>
    <rPh sb="19" eb="21">
      <t>ウケツケ</t>
    </rPh>
    <rPh sb="21" eb="23">
      <t>ショニチ</t>
    </rPh>
    <rPh sb="25" eb="27">
      <t>トウジツ</t>
    </rPh>
    <rPh sb="28" eb="30">
      <t>ショウゴ</t>
    </rPh>
    <phoneticPr fontId="1"/>
  </si>
  <si>
    <t>2026年の祝日</t>
    <rPh sb="4" eb="5">
      <t>ネン</t>
    </rPh>
    <rPh sb="6" eb="8">
      <t>シュクジツ</t>
    </rPh>
    <phoneticPr fontId="1"/>
  </si>
  <si>
    <t>春分の日</t>
    <phoneticPr fontId="1"/>
  </si>
  <si>
    <t>昭和の日</t>
    <phoneticPr fontId="1"/>
  </si>
  <si>
    <t>憲法記念日</t>
    <phoneticPr fontId="1"/>
  </si>
  <si>
    <t>みどりの日</t>
    <phoneticPr fontId="1"/>
  </si>
  <si>
    <t>こどもの日</t>
    <phoneticPr fontId="1"/>
  </si>
  <si>
    <t>休日</t>
    <phoneticPr fontId="1"/>
  </si>
  <si>
    <t>祝日法第3条第2項による休日</t>
    <phoneticPr fontId="1"/>
  </si>
  <si>
    <t>海の日</t>
    <phoneticPr fontId="1"/>
  </si>
  <si>
    <t>山の日</t>
    <phoneticPr fontId="1"/>
  </si>
  <si>
    <t>敬老の日</t>
    <phoneticPr fontId="1"/>
  </si>
  <si>
    <t>秋分の日</t>
    <phoneticPr fontId="1"/>
  </si>
  <si>
    <t>スポーツの日</t>
    <phoneticPr fontId="1"/>
  </si>
  <si>
    <t>文化の日</t>
    <phoneticPr fontId="1"/>
  </si>
  <si>
    <t>勤労感謝の日</t>
    <phoneticPr fontId="1"/>
  </si>
  <si>
    <t>祝日法第3条第3項による休日</t>
    <phoneticPr fontId="1"/>
  </si>
  <si>
    <t>閉庁日（2025）</t>
    <rPh sb="0" eb="3">
      <t>ヘイチョウビ</t>
    </rPh>
    <phoneticPr fontId="1"/>
  </si>
  <si>
    <t>平日の施設閉庁日</t>
    <phoneticPr fontId="1"/>
  </si>
  <si>
    <t>閉庁日（2026）</t>
    <rPh sb="0" eb="3">
      <t>ヘイチョウビ</t>
    </rPh>
    <phoneticPr fontId="1"/>
  </si>
  <si>
    <t>令和８年</t>
    <rPh sb="0" eb="2">
      <t>レイワ</t>
    </rPh>
    <rPh sb="3" eb="4">
      <t>ネン</t>
    </rPh>
    <phoneticPr fontId="1"/>
  </si>
  <si>
    <t>様式第１７号「求職者支援訓練の認定申請に係る提出済み書類一覧」提出により、
提出を省略する書類がある。（令和8年度初回申請の場合、添付書類の省略はできません）</t>
    <phoneticPr fontId="1"/>
  </si>
  <si>
    <t>・ｅラーニングコースをご申請の実施機関様におかれましては、令和8年度初回受理時に必ずＬＭＳの実機確認を</t>
    <phoneticPr fontId="1"/>
  </si>
  <si>
    <t>大阪支部　求職者支援第一課</t>
    <phoneticPr fontId="1"/>
  </si>
  <si>
    <t>独立行政法人高齢・障害・求職者雇用支援機構</t>
    <phoneticPr fontId="1"/>
  </si>
  <si>
    <t>【お問い合わせ先】</t>
    <phoneticPr fontId="1"/>
  </si>
  <si>
    <t>・年度で初めての申請の場合は来所が必須となります。</t>
    <rPh sb="1" eb="3">
      <t>ネンド</t>
    </rPh>
    <rPh sb="4" eb="5">
      <t>ハジ</t>
    </rPh>
    <rPh sb="8" eb="10">
      <t>シンセイ</t>
    </rPh>
    <rPh sb="11" eb="13">
      <t>バアイ</t>
    </rPh>
    <rPh sb="14" eb="16">
      <t>ライショ</t>
    </rPh>
    <rPh sb="17" eb="19">
      <t>ヒッス</t>
    </rPh>
    <phoneticPr fontId="1"/>
  </si>
  <si>
    <t>株式会社リンクアカデミー</t>
    <rPh sb="0" eb="4">
      <t>カブシキガイシャ</t>
    </rPh>
    <phoneticPr fontId="1"/>
  </si>
  <si>
    <t>電話連絡</t>
    <rPh sb="0" eb="2">
      <t>デンワ</t>
    </rPh>
    <rPh sb="2" eb="4">
      <t>レンラク</t>
    </rPh>
    <phoneticPr fontId="1"/>
  </si>
  <si>
    <t>春日合同会社</t>
  </si>
  <si>
    <t>学校法人エール学園</t>
  </si>
  <si>
    <t>株式会社八一八</t>
  </si>
  <si>
    <t>株式会社色彩舎ソリューション</t>
  </si>
  <si>
    <t>株式会社プレースメントグループ</t>
  </si>
  <si>
    <t>有限会社マイスター・ラボラトリー</t>
  </si>
  <si>
    <t>有限会社ワイエムジーソフト（寝屋川校、　くずは校）</t>
  </si>
  <si>
    <t>有限会社ケースメソッド</t>
  </si>
  <si>
    <t>有限会社ピーシーランド</t>
  </si>
  <si>
    <t>株式会社ＳｏｃｉａｌＢｒｉｄｇｅ　ＳＢキャリアカレッジ（梅田校）</t>
  </si>
  <si>
    <t>特定非営利活動法人おおさかシニアネット</t>
  </si>
  <si>
    <t>特定非営利活動法人　福祉活動と福祉教育の推進協会あすなろ（福島駅前校、堺東駅前教室）</t>
  </si>
  <si>
    <t>株式会社大阪ヒューマンネット</t>
  </si>
  <si>
    <t>大阪綜合福祉株式会社</t>
  </si>
  <si>
    <t>株式会社社員教育総合研究所　梅田本校</t>
  </si>
  <si>
    <t>有限責任事業組合大阪職業教育協働機構</t>
  </si>
  <si>
    <t>有限会社ドッグ・アミューズメント迎賓館</t>
  </si>
  <si>
    <t>株式会社建築資料研究社（日建学院梅田校、 日建学院岸和田校）</t>
  </si>
  <si>
    <t>Ｋ’Ｓ　ＧＩＦＴＥＤ株式会社</t>
  </si>
  <si>
    <t>有限会社ヒューマンケアマネジメント</t>
  </si>
  <si>
    <t>株式会社Ｈａｎｇ　ｉｎ　ｔｈｅｒｅ</t>
  </si>
  <si>
    <t>株式会社ネクストウェイ</t>
  </si>
  <si>
    <t>橋本工業株式会社</t>
  </si>
  <si>
    <t>11デザイン（WEB以外）</t>
    <rPh sb="10" eb="12">
      <t>イガイ</t>
    </rPh>
    <phoneticPr fontId="1"/>
  </si>
  <si>
    <t>11デザイン（WEB）</t>
    <phoneticPr fontId="1"/>
  </si>
  <si>
    <t>元日</t>
    <phoneticPr fontId="1"/>
  </si>
  <si>
    <t>R8.3.2版</t>
    <rPh sb="6" eb="7">
      <t>バン</t>
    </rPh>
    <phoneticPr fontId="1"/>
  </si>
  <si>
    <t>株式会社ＮＥＵＧＡＴＥ</t>
  </si>
  <si>
    <t>プラス・ワン合同会社</t>
  </si>
  <si>
    <t>8月</t>
    <rPh sb="1" eb="2">
      <t>ガツ</t>
    </rPh>
    <phoneticPr fontId="1"/>
  </si>
  <si>
    <r>
      <t xml:space="preserve">求職者支援訓練認定申請予約のご案内
</t>
    </r>
    <r>
      <rPr>
        <b/>
        <sz val="14"/>
        <color theme="1"/>
        <rFont val="游ゴシック"/>
        <family val="3"/>
        <charset val="128"/>
        <scheme val="minor"/>
      </rPr>
      <t>（令和8年8月開講コース）</t>
    </r>
    <rPh sb="0" eb="3">
      <t>キュウショクシャ</t>
    </rPh>
    <rPh sb="3" eb="7">
      <t>シエンクンレン</t>
    </rPh>
    <rPh sb="7" eb="9">
      <t>ニンテイ</t>
    </rPh>
    <rPh sb="9" eb="11">
      <t>シンセイ</t>
    </rPh>
    <rPh sb="11" eb="13">
      <t>ヨヤク</t>
    </rPh>
    <rPh sb="15" eb="17">
      <t>アンナイ</t>
    </rPh>
    <rPh sb="19" eb="21">
      <t>レイワ</t>
    </rPh>
    <rPh sb="22" eb="23">
      <t>ネン</t>
    </rPh>
    <rPh sb="24" eb="25">
      <t>ガツ</t>
    </rPh>
    <rPh sb="25" eb="27">
      <t>カイコウ</t>
    </rPh>
    <phoneticPr fontId="1"/>
  </si>
  <si>
    <t>さて、令和８年8月開講コース求職者支援訓練の認定申請予約につきまして、下記のとおりといたします。</t>
    <phoneticPr fontId="1"/>
  </si>
  <si>
    <t>令和８年４月２２日（水）～令和８年５月８日（金）16時（必着）</t>
    <rPh sb="10" eb="11">
      <t>スイ</t>
    </rPh>
    <rPh sb="22" eb="23">
      <t>キン</t>
    </rPh>
    <rPh sb="26" eb="27">
      <t>ジ</t>
    </rPh>
    <rPh sb="28" eb="30">
      <t>ヒッチャク</t>
    </rPh>
    <phoneticPr fontId="1"/>
  </si>
  <si>
    <t>「8月認定申請予約票」に必要事項を選択・入力し、</t>
    <rPh sb="17" eb="19">
      <t>センタク</t>
    </rPh>
    <rPh sb="20" eb="22">
      <t>ニュウリョク</t>
    </rPh>
    <phoneticPr fontId="1"/>
  </si>
  <si>
    <t>〇１回目： ４月３０日（木）～５月１３日(水)</t>
    <rPh sb="12" eb="13">
      <t>モク</t>
    </rPh>
    <rPh sb="21" eb="22">
      <t>スイ</t>
    </rPh>
    <phoneticPr fontId="1"/>
  </si>
  <si>
    <t>〇２回目：５月1４日（木）～５月１９日(火）　※再申請のみ</t>
    <rPh sb="11" eb="12">
      <t>モク</t>
    </rPh>
    <rPh sb="20" eb="21">
      <t>カ</t>
    </rPh>
    <phoneticPr fontId="1"/>
  </si>
  <si>
    <t>（注）予約受付は先着順ですが、１回目申請提出締切日付近(５月１１日、１２日、１３日)は予約が集中し、</t>
    <phoneticPr fontId="1"/>
  </si>
  <si>
    <t>https://jeed-box.box.com/s/yefihvm3yuyhbolijckj6f6pd90jeurx</t>
    <phoneticPr fontId="1"/>
  </si>
  <si>
    <t>(注2）申請書提出希望日の３営業日前（例：５月１３日の場合、５月８日）を過ぎてのお申し込みはできません。</t>
    <rPh sb="36" eb="37">
      <t>ス</t>
    </rPh>
    <rPh sb="41" eb="42">
      <t>モウ</t>
    </rPh>
    <rPh sb="43" eb="44">
      <t>コ</t>
    </rPh>
    <phoneticPr fontId="1"/>
  </si>
  <si>
    <r>
      <rPr>
        <b/>
        <sz val="11"/>
        <color rgb="FFFF0000"/>
        <rFont val="游ゴシック"/>
        <family val="3"/>
        <charset val="128"/>
        <scheme val="minor"/>
      </rPr>
      <t>令和8年4月1日</t>
    </r>
    <r>
      <rPr>
        <b/>
        <sz val="11"/>
        <rFont val="游ゴシック"/>
        <family val="3"/>
        <charset val="128"/>
        <scheme val="minor"/>
      </rPr>
      <t>以降に申請する訓練科から適用する認定申請様式で作成している。
・講師の経歴等確認書（7の3号）に添付する証明書類については下記のBOX共有フォルダ内の資料をご参照ください。
【BOX共有フォルダURL】
https://jeed-box.box.com/s/yefihvm3yuyhbolijckj6f6pd90jeurx</t>
    </r>
    <rPh sb="40" eb="42">
      <t>コウシ</t>
    </rPh>
    <rPh sb="43" eb="45">
      <t>ケイレキ</t>
    </rPh>
    <rPh sb="45" eb="4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</si>
</sst>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38">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rgb="FFFF0000"/>
      <name val="游ゴシック"/>
      <family val="2"/>
      <charset val="128"/>
      <scheme val="minor"/>
    </font>
    <font>
      <b/>
      <sz val="11"/>
      <color theme="1"/>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b/>
      <sz val="18"/>
      <color theme="1"/>
      <name val="游ゴシック"/>
      <family val="3"/>
      <charset val="128"/>
      <scheme val="minor"/>
    </font>
    <font>
      <b/>
      <sz val="12"/>
      <color theme="1"/>
      <name val="游ゴシック"/>
      <family val="3"/>
      <charset val="128"/>
      <scheme val="minor"/>
    </font>
    <font>
      <b/>
      <sz val="20"/>
      <color theme="1"/>
      <name val="游ゴシック Light"/>
      <family val="3"/>
      <charset val="128"/>
      <scheme val="major"/>
    </font>
    <font>
      <b/>
      <sz val="48"/>
      <color theme="1"/>
      <name val="游ゴシック"/>
      <family val="3"/>
      <charset val="128"/>
      <scheme val="minor"/>
    </font>
    <font>
      <b/>
      <sz val="28"/>
      <color theme="1"/>
      <name val="游ゴシック"/>
      <family val="3"/>
      <charset val="128"/>
      <scheme val="minor"/>
    </font>
    <font>
      <b/>
      <sz val="11"/>
      <name val="游ゴシック"/>
      <family val="3"/>
      <charset val="128"/>
      <scheme val="minor"/>
    </font>
    <font>
      <sz val="11"/>
      <color theme="1"/>
      <name val="UD デジタル 教科書体 N-B"/>
      <family val="1"/>
      <charset val="128"/>
    </font>
    <font>
      <b/>
      <sz val="14"/>
      <color theme="1"/>
      <name val="UD デジタル 教科書体 N-B"/>
      <family val="1"/>
      <charset val="128"/>
    </font>
    <font>
      <sz val="12"/>
      <color theme="1"/>
      <name val="UD デジタル 教科書体 N-B"/>
      <family val="1"/>
      <charset val="128"/>
    </font>
    <font>
      <b/>
      <sz val="12"/>
      <name val="游ゴシック"/>
      <family val="3"/>
      <charset val="128"/>
      <scheme val="minor"/>
    </font>
    <font>
      <b/>
      <sz val="26"/>
      <color theme="1"/>
      <name val="游ゴシック Light"/>
      <family val="3"/>
      <charset val="128"/>
      <scheme val="major"/>
    </font>
    <font>
      <b/>
      <sz val="16"/>
      <color rgb="FFFF0000"/>
      <name val="游ゴシック"/>
      <family val="3"/>
      <charset val="128"/>
      <scheme val="minor"/>
    </font>
    <font>
      <b/>
      <sz val="11"/>
      <color indexed="81"/>
      <name val="UD デジタル 教科書体 N-B"/>
      <family val="1"/>
      <charset val="128"/>
    </font>
    <font>
      <b/>
      <sz val="11"/>
      <color theme="0"/>
      <name val="游ゴシック"/>
      <family val="2"/>
      <charset val="128"/>
      <scheme val="minor"/>
    </font>
    <font>
      <b/>
      <sz val="16"/>
      <name val="游ゴシック"/>
      <family val="3"/>
      <charset val="128"/>
      <scheme val="minor"/>
    </font>
    <font>
      <b/>
      <sz val="10"/>
      <name val="游ゴシック"/>
      <family val="3"/>
      <charset val="128"/>
      <scheme val="minor"/>
    </font>
    <font>
      <b/>
      <u/>
      <sz val="14"/>
      <name val="游ゴシック"/>
      <family val="3"/>
      <charset val="128"/>
      <scheme val="minor"/>
    </font>
    <font>
      <b/>
      <sz val="14"/>
      <name val="游ゴシック"/>
      <family val="3"/>
      <charset val="128"/>
      <scheme val="minor"/>
    </font>
    <font>
      <sz val="11"/>
      <name val="游ゴシック"/>
      <family val="3"/>
      <charset val="128"/>
      <scheme val="minor"/>
    </font>
    <font>
      <b/>
      <sz val="12"/>
      <color theme="1"/>
      <name val="游ゴシック Light"/>
      <family val="3"/>
      <charset val="128"/>
      <scheme val="major"/>
    </font>
    <font>
      <b/>
      <sz val="14"/>
      <color indexed="81"/>
      <name val="BIZ UDPゴシック"/>
      <family val="3"/>
      <charset val="128"/>
    </font>
    <font>
      <b/>
      <sz val="18"/>
      <color indexed="10"/>
      <name val="BIZ UDPゴシック"/>
      <family val="3"/>
      <charset val="128"/>
    </font>
    <font>
      <sz val="18"/>
      <color indexed="81"/>
      <name val="BIZ UDPゴシック"/>
      <family val="3"/>
      <charset val="128"/>
    </font>
    <font>
      <u/>
      <sz val="11"/>
      <color theme="10"/>
      <name val="游ゴシック"/>
      <family val="2"/>
      <charset val="128"/>
      <scheme val="minor"/>
    </font>
    <font>
      <sz val="11"/>
      <name val="游ゴシック"/>
      <family val="2"/>
      <charset val="128"/>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0" fontId="36" fillId="0" borderId="0" applyNumberFormat="0" applyFill="0" applyBorder="0" applyAlignment="0" applyProtection="0">
      <alignment vertical="center"/>
    </xf>
  </cellStyleXfs>
  <cellXfs count="198">
    <xf numFmtId="0" fontId="0" fillId="0" borderId="0" xfId="0">
      <alignment vertical="center"/>
    </xf>
    <xf numFmtId="0" fontId="0" fillId="0" borderId="1" xfId="0" applyBorder="1">
      <alignment vertical="center"/>
    </xf>
    <xf numFmtId="0" fontId="2" fillId="0" borderId="1" xfId="0" applyFont="1" applyBorder="1"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vertical="center" wrapText="1"/>
      <protection locked="0"/>
    </xf>
    <xf numFmtId="0" fontId="5" fillId="0" borderId="0" xfId="0" applyFont="1">
      <alignment vertical="center"/>
    </xf>
    <xf numFmtId="0" fontId="8"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20" fontId="10" fillId="0" borderId="1" xfId="0" applyNumberFormat="1" applyFont="1" applyBorder="1" applyAlignment="1">
      <alignment horizontal="center" vertical="center"/>
    </xf>
    <xf numFmtId="20" fontId="10" fillId="0" borderId="6" xfId="0" applyNumberFormat="1" applyFont="1" applyBorder="1" applyAlignment="1">
      <alignment horizontal="center" vertical="center"/>
    </xf>
    <xf numFmtId="0" fontId="14" fillId="0" borderId="1" xfId="0" applyFont="1" applyBorder="1" applyAlignment="1">
      <alignment horizontal="center" vertical="center"/>
    </xf>
    <xf numFmtId="0" fontId="6" fillId="0" borderId="0" xfId="0" applyFont="1">
      <alignment vertical="center"/>
    </xf>
    <xf numFmtId="0" fontId="12" fillId="0" borderId="0" xfId="0" applyFont="1" applyProtection="1">
      <alignment vertical="center"/>
      <protection locked="0"/>
    </xf>
    <xf numFmtId="0" fontId="6" fillId="0" borderId="0" xfId="0" applyFont="1" applyAlignment="1">
      <alignment horizontal="center" vertical="center"/>
    </xf>
    <xf numFmtId="0" fontId="18" fillId="0" borderId="0" xfId="0" applyFont="1" applyAlignment="1">
      <alignment horizontal="left" vertical="center"/>
    </xf>
    <xf numFmtId="0" fontId="13" fillId="0" borderId="4" xfId="0" applyFont="1" applyBorder="1">
      <alignment vertical="center"/>
    </xf>
    <xf numFmtId="0" fontId="13" fillId="0" borderId="3" xfId="0" applyFont="1" applyBorder="1" applyAlignment="1">
      <alignment horizontal="center" vertical="center"/>
    </xf>
    <xf numFmtId="0" fontId="10" fillId="0" borderId="3" xfId="0" applyFont="1" applyBorder="1" applyProtection="1">
      <alignment vertical="center"/>
      <protection locked="0"/>
    </xf>
    <xf numFmtId="0" fontId="22" fillId="0" borderId="3" xfId="0" applyFont="1" applyBorder="1" applyAlignment="1">
      <alignment horizontal="right" vertical="center"/>
    </xf>
    <xf numFmtId="20" fontId="10" fillId="0" borderId="3" xfId="0" applyNumberFormat="1" applyFont="1" applyBorder="1">
      <alignment vertical="center"/>
    </xf>
    <xf numFmtId="20" fontId="10" fillId="0" borderId="14" xfId="0" applyNumberFormat="1" applyFont="1" applyBorder="1">
      <alignment vertical="center"/>
    </xf>
    <xf numFmtId="0" fontId="13" fillId="0" borderId="3" xfId="0" applyFont="1" applyBorder="1" applyAlignment="1" applyProtection="1">
      <alignment horizontal="center" vertical="center"/>
      <protection locked="0"/>
    </xf>
    <xf numFmtId="0" fontId="13" fillId="0" borderId="3" xfId="0" applyFont="1" applyBorder="1" applyAlignment="1">
      <alignment horizontal="left" vertical="center"/>
    </xf>
    <xf numFmtId="0" fontId="0" fillId="0" borderId="3" xfId="0" applyBorder="1" applyProtection="1">
      <alignment vertical="center"/>
      <protection locked="0"/>
    </xf>
    <xf numFmtId="0" fontId="0" fillId="0" borderId="4" xfId="0" applyBorder="1">
      <alignment vertical="center"/>
    </xf>
    <xf numFmtId="0" fontId="0" fillId="0" borderId="24" xfId="0" applyBorder="1" applyProtection="1">
      <alignment vertical="center"/>
      <protection locked="0"/>
    </xf>
    <xf numFmtId="0" fontId="0" fillId="0" borderId="26" xfId="0" applyBorder="1" applyProtection="1">
      <alignment vertical="center"/>
      <protection locked="0"/>
    </xf>
    <xf numFmtId="0" fontId="0" fillId="0" borderId="0" xfId="0" applyProtection="1">
      <alignment vertical="center"/>
      <protection locked="0"/>
    </xf>
    <xf numFmtId="0" fontId="0" fillId="0" borderId="23" xfId="0" applyBorder="1" applyProtection="1">
      <alignment vertical="center"/>
      <protection locked="0"/>
    </xf>
    <xf numFmtId="0" fontId="0" fillId="0" borderId="25" xfId="0" applyBorder="1" applyProtection="1">
      <alignment vertical="center"/>
      <protection locked="0"/>
    </xf>
    <xf numFmtId="0" fontId="12" fillId="0" borderId="11" xfId="0" applyFont="1" applyBorder="1">
      <alignment vertical="center"/>
    </xf>
    <xf numFmtId="0" fontId="0" fillId="0" borderId="29" xfId="0" applyBorder="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14" fontId="0" fillId="0" borderId="2" xfId="0" applyNumberFormat="1" applyBorder="1" applyAlignment="1" applyProtection="1">
      <alignment horizontal="left" vertical="center"/>
      <protection locked="0"/>
    </xf>
    <xf numFmtId="0" fontId="0" fillId="0" borderId="2" xfId="0" applyBorder="1" applyProtection="1">
      <alignment vertical="center"/>
      <protection locked="0"/>
    </xf>
    <xf numFmtId="176" fontId="0" fillId="0" borderId="2" xfId="0" applyNumberFormat="1" applyBorder="1" applyAlignment="1" applyProtection="1">
      <alignment horizontal="left" vertical="center"/>
      <protection locked="0"/>
    </xf>
    <xf numFmtId="0" fontId="0" fillId="0" borderId="35" xfId="0" applyBorder="1">
      <alignment vertical="center"/>
    </xf>
    <xf numFmtId="56" fontId="26" fillId="2" borderId="0" xfId="0" applyNumberFormat="1" applyFont="1" applyFill="1">
      <alignment vertical="center"/>
    </xf>
    <xf numFmtId="56" fontId="0" fillId="3" borderId="2" xfId="0" applyNumberFormat="1" applyFill="1" applyBorder="1">
      <alignment vertical="center"/>
    </xf>
    <xf numFmtId="56" fontId="0" fillId="0" borderId="2" xfId="0" applyNumberFormat="1" applyBorder="1">
      <alignment vertical="center"/>
    </xf>
    <xf numFmtId="56" fontId="12" fillId="3" borderId="7" xfId="0" applyNumberFormat="1" applyFont="1" applyFill="1" applyBorder="1">
      <alignment vertical="center"/>
    </xf>
    <xf numFmtId="56" fontId="12" fillId="0" borderId="7" xfId="0" applyNumberFormat="1" applyFont="1" applyBorder="1">
      <alignment vertical="center"/>
    </xf>
    <xf numFmtId="0" fontId="9" fillId="0" borderId="0" xfId="0" applyFont="1">
      <alignment vertical="center"/>
    </xf>
    <xf numFmtId="20" fontId="10" fillId="0" borderId="5" xfId="0" applyNumberFormat="1" applyFont="1" applyBorder="1">
      <alignment vertical="center"/>
    </xf>
    <xf numFmtId="20" fontId="14" fillId="0" borderId="5" xfId="0" applyNumberFormat="1" applyFont="1" applyBorder="1">
      <alignment vertical="center"/>
    </xf>
    <xf numFmtId="176" fontId="9" fillId="0" borderId="0" xfId="0" applyNumberFormat="1" applyFont="1">
      <alignment vertical="center"/>
    </xf>
    <xf numFmtId="0" fontId="29" fillId="0" borderId="0" xfId="0" applyFont="1">
      <alignment vertical="center"/>
    </xf>
    <xf numFmtId="0" fontId="0" fillId="0" borderId="38" xfId="0" applyBorder="1" applyProtection="1">
      <alignment vertical="center"/>
      <protection locked="0"/>
    </xf>
    <xf numFmtId="0" fontId="0" fillId="0" borderId="39" xfId="0" applyBorder="1" applyProtection="1">
      <alignment vertical="center"/>
      <protection locked="0"/>
    </xf>
    <xf numFmtId="0" fontId="0" fillId="0" borderId="41" xfId="0" applyBorder="1" applyProtection="1">
      <alignment vertical="center"/>
      <protection locked="0"/>
    </xf>
    <xf numFmtId="0" fontId="0" fillId="0" borderId="42" xfId="0" applyBorder="1" applyProtection="1">
      <alignment vertical="center"/>
      <protection locked="0"/>
    </xf>
    <xf numFmtId="0" fontId="0" fillId="0" borderId="2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20" fontId="0" fillId="0" borderId="23" xfId="0" applyNumberFormat="1" applyBorder="1" applyAlignment="1" applyProtection="1">
      <alignment horizontal="center" vertical="center"/>
      <protection locked="0"/>
    </xf>
    <xf numFmtId="0" fontId="0" fillId="0" borderId="27" xfId="0" applyBorder="1" applyProtection="1">
      <alignment vertical="center"/>
      <protection locked="0"/>
    </xf>
    <xf numFmtId="0" fontId="0" fillId="0" borderId="36" xfId="0" applyBorder="1" applyProtection="1">
      <alignment vertical="center"/>
      <protection locked="0"/>
    </xf>
    <xf numFmtId="0" fontId="0" fillId="0" borderId="44" xfId="0" applyBorder="1" applyProtection="1">
      <alignment vertical="center"/>
      <protection locked="0"/>
    </xf>
    <xf numFmtId="0" fontId="18" fillId="0" borderId="0" xfId="0" applyFont="1">
      <alignment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30" fillId="0" borderId="0" xfId="0" applyFont="1">
      <alignment vertical="center"/>
    </xf>
    <xf numFmtId="0" fontId="31" fillId="0" borderId="0" xfId="0" applyFont="1">
      <alignment vertical="center"/>
    </xf>
    <xf numFmtId="0" fontId="18" fillId="0" borderId="0" xfId="0" applyFont="1" applyProtection="1">
      <alignment vertical="center"/>
      <protection locked="0"/>
    </xf>
    <xf numFmtId="0" fontId="18" fillId="0" borderId="1" xfId="0" applyFont="1" applyBorder="1" applyAlignment="1">
      <alignment horizontal="center" vertical="center" wrapText="1"/>
    </xf>
    <xf numFmtId="14" fontId="0" fillId="0" borderId="1" xfId="0" applyNumberFormat="1" applyBorder="1">
      <alignment vertical="center"/>
    </xf>
    <xf numFmtId="0" fontId="12" fillId="0" borderId="0" xfId="0" applyFont="1">
      <alignment vertical="center"/>
    </xf>
    <xf numFmtId="0" fontId="0" fillId="0" borderId="29" xfId="0" applyBorder="1" applyAlignment="1" applyProtection="1">
      <alignment horizontal="center" vertical="center"/>
      <protection locked="0"/>
    </xf>
    <xf numFmtId="0" fontId="0" fillId="0" borderId="30" xfId="0" applyBorder="1" applyProtection="1">
      <alignment vertical="center"/>
      <protection locked="0"/>
    </xf>
    <xf numFmtId="0" fontId="0" fillId="0" borderId="52" xfId="0" applyBorder="1" applyProtection="1">
      <alignment vertical="center"/>
      <protection locked="0"/>
    </xf>
    <xf numFmtId="0" fontId="37" fillId="0" borderId="0" xfId="1" applyFont="1">
      <alignment vertical="center"/>
    </xf>
    <xf numFmtId="0" fontId="20" fillId="0" borderId="1" xfId="0" applyFont="1" applyBorder="1" applyAlignment="1" applyProtection="1">
      <alignment horizontal="center" vertic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20" fontId="11" fillId="0" borderId="3" xfId="0" applyNumberFormat="1" applyFont="1" applyBorder="1" applyAlignment="1">
      <alignment horizontal="center" vertical="center"/>
    </xf>
    <xf numFmtId="20" fontId="11" fillId="0" borderId="4" xfId="0" applyNumberFormat="1" applyFont="1" applyBorder="1" applyAlignment="1">
      <alignment horizontal="center" vertical="center"/>
    </xf>
    <xf numFmtId="0" fontId="7" fillId="0" borderId="1" xfId="0" applyFont="1" applyBorder="1" applyAlignment="1">
      <alignment horizontal="center" vertical="center"/>
    </xf>
    <xf numFmtId="0" fontId="18" fillId="0" borderId="9" xfId="0" applyFont="1" applyBorder="1" applyAlignment="1">
      <alignment horizontal="left" vertical="center" wrapText="1"/>
    </xf>
    <xf numFmtId="0" fontId="18" fillId="0" borderId="5"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4" fillId="0" borderId="1" xfId="0" applyFont="1" applyBorder="1" applyAlignment="1">
      <alignment horizontal="center" vertical="center" wrapText="1"/>
    </xf>
    <xf numFmtId="0" fontId="18" fillId="0" borderId="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0" fillId="0" borderId="1" xfId="0" applyBorder="1" applyAlignment="1">
      <alignment horizontal="center" vertical="center"/>
    </xf>
    <xf numFmtId="20" fontId="0" fillId="0" borderId="2" xfId="0" applyNumberFormat="1" applyBorder="1" applyAlignment="1">
      <alignment horizontal="center" vertical="center"/>
    </xf>
    <xf numFmtId="20" fontId="0" fillId="0" borderId="3" xfId="0" applyNumberFormat="1" applyBorder="1" applyAlignment="1">
      <alignment horizontal="center" vertical="center"/>
    </xf>
    <xf numFmtId="20" fontId="0" fillId="0" borderId="4"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2"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7"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1"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13" fillId="0" borderId="3" xfId="0" applyFont="1" applyBorder="1" applyAlignment="1">
      <alignment horizontal="center" vertical="center"/>
    </xf>
    <xf numFmtId="20" fontId="10" fillId="0" borderId="2" xfId="0" applyNumberFormat="1" applyFont="1" applyBorder="1" applyAlignment="1">
      <alignment horizontal="center" vertical="center"/>
    </xf>
    <xf numFmtId="20" fontId="10" fillId="0" borderId="3" xfId="0" applyNumberFormat="1" applyFont="1" applyBorder="1" applyAlignment="1">
      <alignment horizontal="center" vertical="center"/>
    </xf>
    <xf numFmtId="20" fontId="10" fillId="0" borderId="4" xfId="0" applyNumberFormat="1" applyFont="1" applyBorder="1" applyAlignment="1">
      <alignment horizontal="center" vertical="center"/>
    </xf>
    <xf numFmtId="20" fontId="14" fillId="0" borderId="5" xfId="0" applyNumberFormat="1" applyFont="1" applyBorder="1" applyAlignment="1" applyProtection="1">
      <alignment horizontal="center" vertical="center"/>
      <protection locked="0"/>
    </xf>
    <xf numFmtId="20" fontId="14" fillId="0" borderId="3" xfId="0" applyNumberFormat="1" applyFont="1" applyBorder="1" applyAlignment="1" applyProtection="1">
      <alignment horizontal="center" vertical="center"/>
      <protection locked="0"/>
    </xf>
    <xf numFmtId="0" fontId="7" fillId="0" borderId="8"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wrapText="1"/>
    </xf>
    <xf numFmtId="0" fontId="28" fillId="0" borderId="5" xfId="0" applyFont="1" applyBorder="1" applyAlignment="1">
      <alignment horizontal="left" vertical="top" wrapText="1"/>
    </xf>
    <xf numFmtId="0" fontId="28" fillId="0" borderId="5" xfId="0" applyFont="1" applyBorder="1" applyAlignment="1">
      <alignment horizontal="left" vertical="top"/>
    </xf>
    <xf numFmtId="0" fontId="28" fillId="0" borderId="0" xfId="0" applyFont="1" applyAlignment="1">
      <alignment horizontal="left" vertical="top"/>
    </xf>
    <xf numFmtId="0" fontId="4" fillId="0" borderId="3"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76" fontId="9" fillId="0" borderId="9"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0" fontId="14" fillId="0" borderId="3"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3" fillId="0" borderId="3"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0" fillId="0" borderId="3"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15" fillId="0" borderId="21" xfId="0" applyFont="1" applyBorder="1" applyAlignment="1">
      <alignment horizontal="center" vertical="center"/>
    </xf>
    <xf numFmtId="0" fontId="15" fillId="0" borderId="33"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5" fillId="0" borderId="34" xfId="0" applyFont="1" applyBorder="1" applyAlignment="1">
      <alignment horizontal="center" vertical="center"/>
    </xf>
    <xf numFmtId="0" fontId="15" fillId="0" borderId="26" xfId="0" applyFont="1" applyBorder="1" applyAlignment="1">
      <alignment horizontal="center" vertical="center"/>
    </xf>
    <xf numFmtId="0" fontId="32" fillId="0" borderId="36" xfId="0" applyFont="1" applyBorder="1" applyAlignment="1">
      <alignment horizontal="center" vertical="center"/>
    </xf>
    <xf numFmtId="0" fontId="32" fillId="0" borderId="51" xfId="0" applyFont="1" applyBorder="1" applyAlignment="1">
      <alignment horizontal="center" vertical="center"/>
    </xf>
    <xf numFmtId="0" fontId="32" fillId="0" borderId="44" xfId="0" applyFont="1" applyBorder="1" applyAlignment="1">
      <alignment horizontal="center" vertical="center"/>
    </xf>
    <xf numFmtId="0" fontId="23" fillId="0" borderId="15"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center" vertical="center"/>
    </xf>
    <xf numFmtId="0" fontId="0" fillId="0" borderId="45"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14" fontId="0" fillId="0" borderId="34" xfId="0" applyNumberFormat="1" applyBorder="1" applyAlignment="1" applyProtection="1">
      <alignment horizontal="center" vertical="center"/>
      <protection locked="0"/>
    </xf>
    <xf numFmtId="14" fontId="0" fillId="0" borderId="26" xfId="0" applyNumberForma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176" fontId="0" fillId="0" borderId="47" xfId="0" applyNumberFormat="1" applyBorder="1" applyAlignment="1" applyProtection="1">
      <alignment horizontal="center" vertical="center"/>
      <protection locked="0"/>
    </xf>
    <xf numFmtId="176" fontId="0" fillId="0" borderId="48" xfId="0" applyNumberFormat="1" applyBorder="1" applyAlignment="1" applyProtection="1">
      <alignment horizontal="center" vertical="center"/>
      <protection locked="0"/>
    </xf>
  </cellXfs>
  <cellStyles count="2">
    <cellStyle name="ハイパーリンク" xfId="1" builtinId="8"/>
    <cellStyle name="標準" xfId="0" builtinId="0"/>
  </cellStyles>
  <dxfs count="18">
    <dxf>
      <fill>
        <patternFill>
          <bgColor theme="7" tint="0.59996337778862885"/>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val="0"/>
        <i val="0"/>
        <strike val="0"/>
        <condense val="0"/>
        <extend val="0"/>
        <outline val="0"/>
        <shadow val="0"/>
        <u val="none"/>
        <vertAlign val="baseline"/>
        <sz val="11"/>
        <color theme="1"/>
        <name val="游ゴシック"/>
        <scheme val="minor"/>
      </font>
      <numFmt numFmtId="47" formatCode="m&quot;月&quot;d&quot;日&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游ゴシック"/>
        <scheme val="minor"/>
      </font>
      <numFmt numFmtId="47" formatCode="m&quot;月&quot;d&quot;日&quot;"/>
      <protection locked="1" hidden="0"/>
    </dxf>
    <dxf>
      <font>
        <b/>
        <i val="0"/>
        <strike val="0"/>
        <condense val="0"/>
        <extend val="0"/>
        <outline val="0"/>
        <shadow val="0"/>
        <u val="none"/>
        <vertAlign val="baseline"/>
        <sz val="11"/>
        <color theme="0"/>
        <name val="游ゴシック"/>
        <scheme val="minor"/>
      </font>
      <numFmt numFmtId="47" formatCode="m&quot;月&quot;d&quot;日&quot;"/>
      <fill>
        <patternFill patternType="solid">
          <fgColor theme="4"/>
          <bgColor theme="4"/>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U$2" lockText="1" noThreeD="1"/>
</file>

<file path=xl/ctrlProps/ctrlProp10.xml><?xml version="1.0" encoding="utf-8"?>
<formControlPr xmlns="http://schemas.microsoft.com/office/spreadsheetml/2009/9/main" objectType="CheckBox" fmlaLink="$X$4" lockText="1" noThreeD="1"/>
</file>

<file path=xl/ctrlProps/ctrlProp11.xml><?xml version="1.0" encoding="utf-8"?>
<formControlPr xmlns="http://schemas.microsoft.com/office/spreadsheetml/2009/9/main" objectType="CheckBox" fmlaLink="$X$14"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T$19" lockText="1" noThreeD="1"/>
</file>

<file path=xl/ctrlProps/ctrlProp17.xml><?xml version="1.0" encoding="utf-8"?>
<formControlPr xmlns="http://schemas.microsoft.com/office/spreadsheetml/2009/9/main" objectType="CheckBox" fmlaLink="$T$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U$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U$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T$23" lockText="1" noThreeD="1"/>
</file>

<file path=xl/ctrlProps/ctrlProp37.xml><?xml version="1.0" encoding="utf-8"?>
<formControlPr xmlns="http://schemas.microsoft.com/office/spreadsheetml/2009/9/main" objectType="CheckBox" fmlaLink="$X$5" lockText="1" noThreeD="1"/>
</file>

<file path=xl/ctrlProps/ctrlProp4.xml><?xml version="1.0" encoding="utf-8"?>
<formControlPr xmlns="http://schemas.microsoft.com/office/spreadsheetml/2009/9/main" objectType="CheckBox" fmlaLink="$U$5" lockText="1" noThreeD="1"/>
</file>

<file path=xl/ctrlProps/ctrlProp5.xml><?xml version="1.0" encoding="utf-8"?>
<formControlPr xmlns="http://schemas.microsoft.com/office/spreadsheetml/2009/9/main" objectType="CheckBox" fmlaLink="$U$6" lockText="1" noThreeD="1"/>
</file>

<file path=xl/ctrlProps/ctrlProp6.xml><?xml version="1.0" encoding="utf-8"?>
<formControlPr xmlns="http://schemas.microsoft.com/office/spreadsheetml/2009/9/main" objectType="CheckBox" fmlaLink="$U$7" lockText="1" noThreeD="1"/>
</file>

<file path=xl/ctrlProps/ctrlProp7.xml><?xml version="1.0" encoding="utf-8"?>
<formControlPr xmlns="http://schemas.microsoft.com/office/spreadsheetml/2009/9/main" objectType="CheckBox" fmlaLink="$X$2" lockText="1" noThreeD="1"/>
</file>

<file path=xl/ctrlProps/ctrlProp8.xml><?xml version="1.0" encoding="utf-8"?>
<formControlPr xmlns="http://schemas.microsoft.com/office/spreadsheetml/2009/9/main" objectType="CheckBox" fmlaLink="$X$13" lockText="1" noThreeD="1"/>
</file>

<file path=xl/ctrlProps/ctrlProp9.xml><?xml version="1.0" encoding="utf-8"?>
<formControlPr xmlns="http://schemas.microsoft.com/office/spreadsheetml/2009/9/main" objectType="CheckBox" fmlaLink="$X$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10</xdr:row>
          <xdr:rowOff>123825</xdr:rowOff>
        </xdr:from>
        <xdr:to>
          <xdr:col>2</xdr:col>
          <xdr:colOff>981075</xdr:colOff>
          <xdr:row>10</xdr:row>
          <xdr:rowOff>438150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xdr:row>
          <xdr:rowOff>161925</xdr:rowOff>
        </xdr:from>
        <xdr:to>
          <xdr:col>3</xdr:col>
          <xdr:colOff>952500</xdr:colOff>
          <xdr:row>10</xdr:row>
          <xdr:rowOff>390525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xdr:row>
          <xdr:rowOff>114300</xdr:rowOff>
        </xdr:from>
        <xdr:to>
          <xdr:col>5</xdr:col>
          <xdr:colOff>57150</xdr:colOff>
          <xdr:row>10</xdr:row>
          <xdr:rowOff>438150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xdr:row>
          <xdr:rowOff>123825</xdr:rowOff>
        </xdr:from>
        <xdr:to>
          <xdr:col>8</xdr:col>
          <xdr:colOff>123825</xdr:colOff>
          <xdr:row>10</xdr:row>
          <xdr:rowOff>438150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10</xdr:row>
          <xdr:rowOff>133350</xdr:rowOff>
        </xdr:from>
        <xdr:to>
          <xdr:col>11</xdr:col>
          <xdr:colOff>361950</xdr:colOff>
          <xdr:row>10</xdr:row>
          <xdr:rowOff>409575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10</xdr:row>
          <xdr:rowOff>161925</xdr:rowOff>
        </xdr:from>
        <xdr:to>
          <xdr:col>16</xdr:col>
          <xdr:colOff>28575</xdr:colOff>
          <xdr:row>10</xdr:row>
          <xdr:rowOff>381000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11</xdr:row>
          <xdr:rowOff>171450</xdr:rowOff>
        </xdr:from>
        <xdr:to>
          <xdr:col>3</xdr:col>
          <xdr:colOff>742950</xdr:colOff>
          <xdr:row>11</xdr:row>
          <xdr:rowOff>466725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12</xdr:row>
          <xdr:rowOff>161925</xdr:rowOff>
        </xdr:from>
        <xdr:to>
          <xdr:col>2</xdr:col>
          <xdr:colOff>1057275</xdr:colOff>
          <xdr:row>12</xdr:row>
          <xdr:rowOff>438150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11</xdr:row>
          <xdr:rowOff>180975</xdr:rowOff>
        </xdr:from>
        <xdr:to>
          <xdr:col>6</xdr:col>
          <xdr:colOff>38100</xdr:colOff>
          <xdr:row>11</xdr:row>
          <xdr:rowOff>428625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171450</xdr:rowOff>
        </xdr:from>
        <xdr:to>
          <xdr:col>10</xdr:col>
          <xdr:colOff>104775</xdr:colOff>
          <xdr:row>11</xdr:row>
          <xdr:rowOff>428625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180975</xdr:rowOff>
        </xdr:from>
        <xdr:to>
          <xdr:col>3</xdr:col>
          <xdr:colOff>1085850</xdr:colOff>
          <xdr:row>12</xdr:row>
          <xdr:rowOff>438150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xdr:row>
          <xdr:rowOff>95250</xdr:rowOff>
        </xdr:from>
        <xdr:to>
          <xdr:col>8</xdr:col>
          <xdr:colOff>38100</xdr:colOff>
          <xdr:row>19</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66675</xdr:rowOff>
        </xdr:from>
        <xdr:to>
          <xdr:col>11</xdr:col>
          <xdr:colOff>381000</xdr:colOff>
          <xdr:row>19</xdr:row>
          <xdr:rowOff>314325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66675</xdr:rowOff>
        </xdr:from>
        <xdr:to>
          <xdr:col>8</xdr:col>
          <xdr:colOff>123825</xdr:colOff>
          <xdr:row>21</xdr:row>
          <xdr:rowOff>314325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66675</xdr:rowOff>
        </xdr:from>
        <xdr:to>
          <xdr:col>11</xdr:col>
          <xdr:colOff>381000</xdr:colOff>
          <xdr:row>21</xdr:row>
          <xdr:rowOff>314325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24</xdr:row>
          <xdr:rowOff>504825</xdr:rowOff>
        </xdr:from>
        <xdr:to>
          <xdr:col>0</xdr:col>
          <xdr:colOff>619125</xdr:colOff>
          <xdr:row>24</xdr:row>
          <xdr:rowOff>714375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26</xdr:row>
          <xdr:rowOff>276225</xdr:rowOff>
        </xdr:from>
        <xdr:to>
          <xdr:col>0</xdr:col>
          <xdr:colOff>657225</xdr:colOff>
          <xdr:row>26</xdr:row>
          <xdr:rowOff>904875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85725</xdr:rowOff>
        </xdr:from>
        <xdr:to>
          <xdr:col>7</xdr:col>
          <xdr:colOff>504825</xdr:colOff>
          <xdr:row>18</xdr:row>
          <xdr:rowOff>285750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276225</xdr:rowOff>
        </xdr:from>
        <xdr:to>
          <xdr:col>8</xdr:col>
          <xdr:colOff>76200</xdr:colOff>
          <xdr:row>18</xdr:row>
          <xdr:rowOff>457200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485775</xdr:rowOff>
        </xdr:from>
        <xdr:to>
          <xdr:col>8</xdr:col>
          <xdr:colOff>123825</xdr:colOff>
          <xdr:row>18</xdr:row>
          <xdr:rowOff>628650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47625</xdr:rowOff>
        </xdr:from>
        <xdr:to>
          <xdr:col>11</xdr:col>
          <xdr:colOff>361950</xdr:colOff>
          <xdr:row>18</xdr:row>
          <xdr:rowOff>323850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276225</xdr:rowOff>
        </xdr:from>
        <xdr:to>
          <xdr:col>11</xdr:col>
          <xdr:colOff>314325</xdr:colOff>
          <xdr:row>18</xdr:row>
          <xdr:rowOff>457200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485775</xdr:rowOff>
        </xdr:from>
        <xdr:to>
          <xdr:col>11</xdr:col>
          <xdr:colOff>361950</xdr:colOff>
          <xdr:row>18</xdr:row>
          <xdr:rowOff>628650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18</xdr:row>
          <xdr:rowOff>38100</xdr:rowOff>
        </xdr:from>
        <xdr:to>
          <xdr:col>16</xdr:col>
          <xdr:colOff>104775</xdr:colOff>
          <xdr:row>18</xdr:row>
          <xdr:rowOff>285750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18</xdr:row>
          <xdr:rowOff>266700</xdr:rowOff>
        </xdr:from>
        <xdr:to>
          <xdr:col>15</xdr:col>
          <xdr:colOff>314325</xdr:colOff>
          <xdr:row>18</xdr:row>
          <xdr:rowOff>457200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18</xdr:row>
          <xdr:rowOff>485775</xdr:rowOff>
        </xdr:from>
        <xdr:to>
          <xdr:col>15</xdr:col>
          <xdr:colOff>266700</xdr:colOff>
          <xdr:row>18</xdr:row>
          <xdr:rowOff>628650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47625</xdr:rowOff>
        </xdr:from>
        <xdr:to>
          <xdr:col>8</xdr:col>
          <xdr:colOff>247650</xdr:colOff>
          <xdr:row>20</xdr:row>
          <xdr:rowOff>266700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228600</xdr:rowOff>
        </xdr:from>
        <xdr:to>
          <xdr:col>8</xdr:col>
          <xdr:colOff>209550</xdr:colOff>
          <xdr:row>20</xdr:row>
          <xdr:rowOff>466725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485775</xdr:rowOff>
        </xdr:from>
        <xdr:to>
          <xdr:col>8</xdr:col>
          <xdr:colOff>123825</xdr:colOff>
          <xdr:row>20</xdr:row>
          <xdr:rowOff>628650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76200</xdr:rowOff>
        </xdr:from>
        <xdr:to>
          <xdr:col>11</xdr:col>
          <xdr:colOff>342900</xdr:colOff>
          <xdr:row>20</xdr:row>
          <xdr:rowOff>285750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276225</xdr:rowOff>
        </xdr:from>
        <xdr:to>
          <xdr:col>11</xdr:col>
          <xdr:colOff>314325</xdr:colOff>
          <xdr:row>20</xdr:row>
          <xdr:rowOff>457200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485775</xdr:rowOff>
        </xdr:from>
        <xdr:to>
          <xdr:col>11</xdr:col>
          <xdr:colOff>361950</xdr:colOff>
          <xdr:row>20</xdr:row>
          <xdr:rowOff>628650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85725</xdr:rowOff>
        </xdr:from>
        <xdr:to>
          <xdr:col>16</xdr:col>
          <xdr:colOff>57150</xdr:colOff>
          <xdr:row>20</xdr:row>
          <xdr:rowOff>285750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276225</xdr:rowOff>
        </xdr:from>
        <xdr:to>
          <xdr:col>15</xdr:col>
          <xdr:colOff>219075</xdr:colOff>
          <xdr:row>20</xdr:row>
          <xdr:rowOff>457200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485775</xdr:rowOff>
        </xdr:from>
        <xdr:to>
          <xdr:col>15</xdr:col>
          <xdr:colOff>266700</xdr:colOff>
          <xdr:row>20</xdr:row>
          <xdr:rowOff>628650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26</xdr:row>
          <xdr:rowOff>1247775</xdr:rowOff>
        </xdr:from>
        <xdr:to>
          <xdr:col>0</xdr:col>
          <xdr:colOff>666750</xdr:colOff>
          <xdr:row>29</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11</xdr:row>
          <xdr:rowOff>161925</xdr:rowOff>
        </xdr:from>
        <xdr:to>
          <xdr:col>15</xdr:col>
          <xdr:colOff>180975</xdr:colOff>
          <xdr:row>11</xdr:row>
          <xdr:rowOff>409575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テーブル3" displayName="テーブル3" ref="C3:C26" totalsRowShown="0" headerRowDxfId="17" dataDxfId="16" tableBorderDxfId="15">
  <autoFilter ref="C3:C26" xr:uid="{00000000-0009-0000-0100-000003000000}"/>
  <tableColumns count="1">
    <tableColumn id="1" xr3:uid="{00000000-0010-0000-0000-000001000000}" name="祝日" dataDxfId="1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ctrlProp" Target="../ctrlProps/ctrlProp2.xml"/><Relationship Id="rId2" Type="http://schemas.openxmlformats.org/officeDocument/2006/relationships/hyperlink" Target="https://jeed-box.box.com/s/yefihvm3yuyhbolijckj6f6pd90jeurx"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hyperlink" Target="TEL:06-6383-0981"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omments" Target="../comments1.xml"/><Relationship Id="rId8" Type="http://schemas.openxmlformats.org/officeDocument/2006/relationships/ctrlProp" Target="../ctrlProps/ctrlProp3.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115"/>
  <sheetViews>
    <sheetView tabSelected="1" view="pageBreakPreview" zoomScale="90" zoomScaleNormal="100" zoomScaleSheetLayoutView="90" workbookViewId="0">
      <selection activeCell="M2" sqref="M2:Q3"/>
    </sheetView>
  </sheetViews>
  <sheetFormatPr defaultRowHeight="18.75"/>
  <cols>
    <col min="1" max="1" width="9.75" customWidth="1"/>
    <col min="2" max="2" width="12.625" customWidth="1"/>
    <col min="3" max="3" width="16.875" customWidth="1"/>
    <col min="4" max="4" width="18" customWidth="1"/>
    <col min="5" max="5" width="12.25" customWidth="1"/>
    <col min="6" max="6" width="6.875" customWidth="1"/>
    <col min="7" max="7" width="3.625" customWidth="1"/>
    <col min="8" max="8" width="6.875" customWidth="1"/>
    <col min="9" max="9" width="6" customWidth="1"/>
    <col min="10" max="11" width="3.625" customWidth="1"/>
    <col min="12" max="12" width="5.25" customWidth="1"/>
    <col min="13" max="14" width="3.625" customWidth="1"/>
    <col min="15" max="15" width="5" customWidth="1"/>
    <col min="16" max="17" width="4.25" customWidth="1"/>
    <col min="18" max="18" width="10.625" customWidth="1"/>
    <col min="19" max="19" width="12.5" hidden="1" customWidth="1"/>
    <col min="20" max="20" width="15.5" hidden="1" customWidth="1"/>
    <col min="21" max="22" width="9" hidden="1" customWidth="1"/>
    <col min="23" max="24" width="12.75" style="28" hidden="1" customWidth="1"/>
    <col min="25" max="25" width="10.75" style="28" hidden="1" customWidth="1"/>
    <col min="26" max="26" width="9" style="28" hidden="1" customWidth="1"/>
    <col min="27" max="27" width="22.375" style="28" hidden="1" customWidth="1"/>
    <col min="28" max="28" width="9" style="28" hidden="1" customWidth="1"/>
    <col min="29" max="29" width="13.75" style="28" hidden="1" customWidth="1"/>
    <col min="30" max="30" width="80.625" style="28" hidden="1" customWidth="1"/>
    <col min="31" max="31" width="9" style="28" customWidth="1"/>
    <col min="32" max="37" width="9" customWidth="1"/>
  </cols>
  <sheetData>
    <row r="1" spans="1:30" ht="18.75" customHeight="1" thickBot="1">
      <c r="A1" s="114" t="s">
        <v>240</v>
      </c>
      <c r="B1" s="115"/>
      <c r="C1" s="186" t="s">
        <v>112</v>
      </c>
      <c r="D1" s="187"/>
      <c r="E1" s="187"/>
      <c r="F1" s="187"/>
      <c r="G1" s="187"/>
      <c r="H1" s="187"/>
      <c r="I1" s="187"/>
      <c r="J1" s="187"/>
      <c r="K1" s="187"/>
      <c r="L1" s="188"/>
      <c r="M1" s="183" t="s">
        <v>210</v>
      </c>
      <c r="N1" s="184"/>
      <c r="O1" s="184"/>
      <c r="P1" s="184"/>
      <c r="Q1" s="185"/>
      <c r="S1" s="28"/>
      <c r="T1" s="167" t="s">
        <v>146</v>
      </c>
      <c r="U1" s="168"/>
      <c r="V1" s="28"/>
      <c r="W1" s="169" t="s">
        <v>148</v>
      </c>
      <c r="X1" s="170"/>
      <c r="Z1" s="57"/>
      <c r="AA1" s="58"/>
      <c r="AC1" s="53" t="s">
        <v>63</v>
      </c>
      <c r="AD1" s="56" t="s">
        <v>60</v>
      </c>
    </row>
    <row r="2" spans="1:30" ht="27.75" customHeight="1">
      <c r="A2" s="116"/>
      <c r="B2" s="117"/>
      <c r="C2" s="186"/>
      <c r="D2" s="187"/>
      <c r="E2" s="187"/>
      <c r="F2" s="187"/>
      <c r="G2" s="187"/>
      <c r="H2" s="187"/>
      <c r="I2" s="187"/>
      <c r="J2" s="187"/>
      <c r="K2" s="187"/>
      <c r="L2" s="188"/>
      <c r="M2" s="177"/>
      <c r="N2" s="178"/>
      <c r="O2" s="178"/>
      <c r="P2" s="178"/>
      <c r="Q2" s="179"/>
      <c r="S2" s="28"/>
      <c r="T2" s="62">
        <v>0.375</v>
      </c>
      <c r="U2" s="26" t="b">
        <v>0</v>
      </c>
      <c r="V2" s="28"/>
      <c r="W2" s="29" t="s">
        <v>149</v>
      </c>
      <c r="X2" s="26" t="b">
        <v>0</v>
      </c>
      <c r="Z2" s="51" t="s">
        <v>9</v>
      </c>
      <c r="AA2" s="49" t="s">
        <v>11</v>
      </c>
      <c r="AC2" s="54">
        <v>201020001</v>
      </c>
      <c r="AD2" s="26" t="s">
        <v>65</v>
      </c>
    </row>
    <row r="3" spans="1:30" ht="30" customHeight="1" thickBot="1">
      <c r="A3" s="118"/>
      <c r="B3" s="119"/>
      <c r="C3" s="186"/>
      <c r="D3" s="187"/>
      <c r="E3" s="187"/>
      <c r="F3" s="187"/>
      <c r="G3" s="187"/>
      <c r="H3" s="187"/>
      <c r="I3" s="187"/>
      <c r="J3" s="187"/>
      <c r="K3" s="187"/>
      <c r="L3" s="188"/>
      <c r="M3" s="180"/>
      <c r="N3" s="181"/>
      <c r="O3" s="181"/>
      <c r="P3" s="181"/>
      <c r="Q3" s="182"/>
      <c r="S3" s="28"/>
      <c r="T3" s="62">
        <v>0.41666666666666669</v>
      </c>
      <c r="U3" s="26" t="b">
        <v>0</v>
      </c>
      <c r="V3" s="28"/>
      <c r="W3" s="29" t="s">
        <v>150</v>
      </c>
      <c r="X3" s="26" t="b">
        <v>0</v>
      </c>
      <c r="Z3" s="52" t="s">
        <v>10</v>
      </c>
      <c r="AA3" s="49" t="s">
        <v>35</v>
      </c>
      <c r="AC3" s="54">
        <v>201020006</v>
      </c>
      <c r="AD3" s="26" t="s">
        <v>78</v>
      </c>
    </row>
    <row r="4" spans="1:30" ht="24.95" customHeight="1">
      <c r="A4" s="7"/>
      <c r="B4" s="12"/>
      <c r="C4" s="12"/>
      <c r="D4" s="12"/>
      <c r="E4" s="12"/>
      <c r="F4" s="12"/>
      <c r="G4" s="12"/>
      <c r="H4" s="12"/>
      <c r="I4" s="12"/>
      <c r="J4" s="12"/>
      <c r="K4" s="12"/>
      <c r="L4" s="12"/>
      <c r="M4" s="12"/>
      <c r="N4" s="12"/>
      <c r="O4" s="12"/>
      <c r="P4" s="14"/>
      <c r="S4" s="28"/>
      <c r="T4" s="62">
        <v>0.45833333333333331</v>
      </c>
      <c r="U4" s="26" t="b">
        <v>0</v>
      </c>
      <c r="V4" s="28"/>
      <c r="W4" s="29" t="s">
        <v>151</v>
      </c>
      <c r="X4" s="26" t="b">
        <v>0</v>
      </c>
      <c r="AA4" s="49" t="s">
        <v>27</v>
      </c>
      <c r="AC4" s="54">
        <v>201020025</v>
      </c>
      <c r="AD4" s="26" t="s">
        <v>70</v>
      </c>
    </row>
    <row r="5" spans="1:30">
      <c r="A5" s="7" t="s">
        <v>32</v>
      </c>
      <c r="B5" s="7"/>
      <c r="C5" s="7"/>
      <c r="D5" s="7"/>
      <c r="E5" s="7"/>
      <c r="F5" s="7"/>
      <c r="G5" s="7"/>
      <c r="H5" s="7"/>
      <c r="I5" s="7"/>
      <c r="J5" s="7"/>
      <c r="K5" s="7"/>
      <c r="L5" s="7"/>
      <c r="M5" s="7"/>
      <c r="N5" s="7"/>
      <c r="O5" s="7"/>
      <c r="P5" s="7"/>
      <c r="S5" s="28"/>
      <c r="T5" s="62">
        <v>0.55208333333333337</v>
      </c>
      <c r="U5" s="26" t="b">
        <v>0</v>
      </c>
      <c r="V5" s="28"/>
      <c r="W5" s="29" t="s">
        <v>176</v>
      </c>
      <c r="X5" s="68" t="b">
        <v>0</v>
      </c>
      <c r="AA5" s="49" t="s">
        <v>12</v>
      </c>
      <c r="AC5" s="54">
        <v>201050029</v>
      </c>
      <c r="AD5" s="26" t="s">
        <v>209</v>
      </c>
    </row>
    <row r="6" spans="1:30" ht="45" customHeight="1" thickBot="1">
      <c r="A6" s="122" t="s">
        <v>59</v>
      </c>
      <c r="B6" s="122"/>
      <c r="C6" s="120"/>
      <c r="D6" s="120"/>
      <c r="E6" s="122" t="s">
        <v>62</v>
      </c>
      <c r="F6" s="122"/>
      <c r="G6" s="122"/>
      <c r="H6" s="79"/>
      <c r="I6" s="79"/>
      <c r="J6" s="79"/>
      <c r="K6" s="79"/>
      <c r="L6" s="79"/>
      <c r="M6" s="79"/>
      <c r="N6" s="79"/>
      <c r="O6" s="79"/>
      <c r="P6" s="79"/>
      <c r="Q6" s="79"/>
      <c r="S6" s="28"/>
      <c r="T6" s="62">
        <v>0.58333333333333337</v>
      </c>
      <c r="U6" s="26" t="b">
        <v>0</v>
      </c>
      <c r="V6" s="28"/>
      <c r="W6" s="67" t="s">
        <v>152</v>
      </c>
      <c r="X6" s="59" t="str">
        <f>IF(OR(X3=TRUE,X4=TRUE,X5=TRUE),"必要","任意")</f>
        <v>任意</v>
      </c>
      <c r="AA6" s="49" t="s">
        <v>26</v>
      </c>
      <c r="AC6" s="54">
        <v>201060002</v>
      </c>
      <c r="AD6" s="26" t="s">
        <v>212</v>
      </c>
    </row>
    <row r="7" spans="1:30" ht="45" customHeight="1">
      <c r="A7" s="122" t="s">
        <v>61</v>
      </c>
      <c r="B7" s="122"/>
      <c r="C7" s="121" t="str">
        <f>IFERROR(VLOOKUP(C6,AC2:AD115,2,FALSE),"")</f>
        <v/>
      </c>
      <c r="D7" s="121"/>
      <c r="E7" s="122" t="s">
        <v>115</v>
      </c>
      <c r="F7" s="122"/>
      <c r="G7" s="122"/>
      <c r="H7" s="79"/>
      <c r="I7" s="79"/>
      <c r="J7" s="79"/>
      <c r="K7" s="79"/>
      <c r="L7" s="79"/>
      <c r="M7" s="79"/>
      <c r="N7" s="79"/>
      <c r="O7" s="79"/>
      <c r="P7" s="79"/>
      <c r="Q7" s="79"/>
      <c r="S7" s="28"/>
      <c r="T7" s="62">
        <v>0.625</v>
      </c>
      <c r="U7" s="26" t="b">
        <v>0</v>
      </c>
      <c r="V7" s="28"/>
      <c r="W7" s="169" t="s">
        <v>153</v>
      </c>
      <c r="X7" s="170"/>
      <c r="AA7" s="49" t="s">
        <v>13</v>
      </c>
      <c r="AC7" s="54">
        <v>201060007</v>
      </c>
      <c r="AD7" s="26" t="s">
        <v>213</v>
      </c>
    </row>
    <row r="8" spans="1:30" ht="19.5" thickBot="1">
      <c r="A8" s="7"/>
      <c r="B8" s="7"/>
      <c r="C8" s="7"/>
      <c r="D8" s="7"/>
      <c r="E8" s="7"/>
      <c r="F8" s="7"/>
      <c r="G8" s="7"/>
      <c r="H8" s="7"/>
      <c r="I8" s="7"/>
      <c r="J8" s="7"/>
      <c r="K8" s="7"/>
      <c r="L8" s="7"/>
      <c r="M8" s="7"/>
      <c r="N8" s="7"/>
      <c r="O8" s="7"/>
      <c r="P8" s="7"/>
      <c r="S8" s="28"/>
      <c r="T8" s="55" t="s">
        <v>147</v>
      </c>
      <c r="U8" s="27" t="str">
        <f>IF(AND(U2=FALSE,U3=FALSE,U4=FALSE,U5=FALSE,U6=FALSE,U7=FALSE),"不可","可")</f>
        <v>不可</v>
      </c>
      <c r="V8" s="28"/>
      <c r="W8" s="29" t="s">
        <v>154</v>
      </c>
      <c r="X8" s="26" t="str">
        <f>IF(AND(X6="必要",F13=""),"未入力","可")</f>
        <v>可</v>
      </c>
      <c r="AA8" s="49" t="s">
        <v>14</v>
      </c>
      <c r="AC8" s="54">
        <v>201060010</v>
      </c>
      <c r="AD8" s="26" t="s">
        <v>66</v>
      </c>
    </row>
    <row r="9" spans="1:30">
      <c r="A9" s="7" t="s">
        <v>179</v>
      </c>
      <c r="B9" s="7"/>
      <c r="C9" s="7"/>
      <c r="D9" s="7"/>
      <c r="E9" s="7"/>
      <c r="F9" s="7"/>
      <c r="G9" s="7"/>
      <c r="H9" s="7"/>
      <c r="I9" s="7"/>
      <c r="J9" s="7"/>
      <c r="K9" s="7"/>
      <c r="L9" s="7"/>
      <c r="M9" s="7"/>
      <c r="N9" s="7"/>
      <c r="O9" s="7"/>
      <c r="P9" s="7"/>
      <c r="S9" s="28"/>
      <c r="T9" s="28"/>
      <c r="U9" s="28"/>
      <c r="V9" s="28"/>
      <c r="W9" s="29" t="s">
        <v>155</v>
      </c>
      <c r="X9" s="26" t="str">
        <f>IF(AND(X6="必要",H13=""),"未入力","可")</f>
        <v>可</v>
      </c>
      <c r="AA9" s="49" t="s">
        <v>28</v>
      </c>
      <c r="AC9" s="54">
        <v>201060013</v>
      </c>
      <c r="AD9" s="26" t="s">
        <v>75</v>
      </c>
    </row>
    <row r="10" spans="1:30" ht="45" customHeight="1" thickBot="1">
      <c r="A10" s="165" t="s">
        <v>0</v>
      </c>
      <c r="B10" s="165"/>
      <c r="C10" s="171" t="s">
        <v>202</v>
      </c>
      <c r="D10" s="172"/>
      <c r="E10" s="22"/>
      <c r="F10" s="123" t="s">
        <v>116</v>
      </c>
      <c r="G10" s="123"/>
      <c r="H10" s="166"/>
      <c r="I10" s="166"/>
      <c r="J10" s="123" t="s">
        <v>117</v>
      </c>
      <c r="K10" s="123"/>
      <c r="L10" s="123"/>
      <c r="M10" s="17" t="s">
        <v>118</v>
      </c>
      <c r="N10" s="166"/>
      <c r="O10" s="166"/>
      <c r="P10" s="23" t="s">
        <v>124</v>
      </c>
      <c r="Q10" s="16"/>
      <c r="S10" s="28"/>
      <c r="T10" s="28"/>
      <c r="U10" s="28"/>
      <c r="V10" s="28"/>
      <c r="W10" s="30" t="s">
        <v>156</v>
      </c>
      <c r="X10" s="27" t="str">
        <f>IF(AND(X6="必要",K13=""),"未入力","可")</f>
        <v>可</v>
      </c>
      <c r="AA10" s="49" t="s">
        <v>29</v>
      </c>
      <c r="AC10" s="54">
        <v>201060014</v>
      </c>
      <c r="AD10" s="26" t="s">
        <v>72</v>
      </c>
    </row>
    <row r="11" spans="1:30" ht="45" customHeight="1" thickBot="1">
      <c r="A11" s="165" t="s">
        <v>1</v>
      </c>
      <c r="B11" s="165"/>
      <c r="C11" s="9">
        <v>0.375</v>
      </c>
      <c r="D11" s="9">
        <v>0.41666666666666669</v>
      </c>
      <c r="E11" s="124">
        <v>0.45833333333333298</v>
      </c>
      <c r="F11" s="126"/>
      <c r="G11" s="124">
        <v>0.55208333333333337</v>
      </c>
      <c r="H11" s="125"/>
      <c r="I11" s="126"/>
      <c r="J11" s="124">
        <v>0.58333333333333337</v>
      </c>
      <c r="K11" s="125"/>
      <c r="L11" s="125"/>
      <c r="M11" s="126"/>
      <c r="N11" s="124">
        <v>0.625</v>
      </c>
      <c r="O11" s="125"/>
      <c r="P11" s="125"/>
      <c r="Q11" s="126"/>
      <c r="S11" s="63" t="s">
        <v>161</v>
      </c>
      <c r="T11" s="189" t="str">
        <f>C10&amp;E10&amp;F10&amp;H10&amp;J10</f>
        <v>令和８年月日</v>
      </c>
      <c r="U11" s="190"/>
      <c r="V11" s="28"/>
      <c r="AA11" s="49" t="s">
        <v>34</v>
      </c>
      <c r="AC11" s="54">
        <v>201060015</v>
      </c>
      <c r="AD11" s="26" t="s">
        <v>86</v>
      </c>
    </row>
    <row r="12" spans="1:30" ht="45" customHeight="1" thickBot="1">
      <c r="A12" s="165" t="s">
        <v>2</v>
      </c>
      <c r="B12" s="165"/>
      <c r="C12" s="165" t="s">
        <v>7</v>
      </c>
      <c r="D12" s="165"/>
      <c r="E12" s="163" t="s">
        <v>4</v>
      </c>
      <c r="F12" s="173"/>
      <c r="G12" s="164"/>
      <c r="H12" s="163" t="s">
        <v>123</v>
      </c>
      <c r="I12" s="173"/>
      <c r="J12" s="173"/>
      <c r="K12" s="164"/>
      <c r="L12" s="174" t="s">
        <v>176</v>
      </c>
      <c r="M12" s="175"/>
      <c r="N12" s="175"/>
      <c r="O12" s="175"/>
      <c r="P12" s="175"/>
      <c r="Q12" s="176"/>
      <c r="S12" s="30" t="s">
        <v>162</v>
      </c>
      <c r="T12" s="191" t="e">
        <f>DATEVALUE(T11)</f>
        <v>#VALUE!</v>
      </c>
      <c r="U12" s="192"/>
      <c r="V12" s="28"/>
      <c r="W12" s="167" t="s">
        <v>157</v>
      </c>
      <c r="X12" s="168"/>
      <c r="AA12" s="49" t="s">
        <v>235</v>
      </c>
      <c r="AC12" s="54">
        <v>201060030</v>
      </c>
      <c r="AD12" s="26" t="s">
        <v>214</v>
      </c>
    </row>
    <row r="13" spans="1:30" ht="45" customHeight="1" thickBot="1">
      <c r="A13" s="163" t="s">
        <v>3</v>
      </c>
      <c r="B13" s="164"/>
      <c r="C13" s="9" t="s">
        <v>5</v>
      </c>
      <c r="D13" s="10" t="s">
        <v>6</v>
      </c>
      <c r="E13" s="21" t="s">
        <v>119</v>
      </c>
      <c r="F13" s="18"/>
      <c r="G13" s="20" t="s">
        <v>116</v>
      </c>
      <c r="H13" s="18"/>
      <c r="I13" s="45" t="s">
        <v>117</v>
      </c>
      <c r="J13" s="46" t="s">
        <v>121</v>
      </c>
      <c r="K13" s="127"/>
      <c r="L13" s="128"/>
      <c r="M13" s="19" t="s">
        <v>122</v>
      </c>
      <c r="N13" s="84" t="s">
        <v>120</v>
      </c>
      <c r="O13" s="84"/>
      <c r="P13" s="84"/>
      <c r="Q13" s="85"/>
      <c r="S13" s="28"/>
      <c r="T13" s="28"/>
      <c r="U13" s="28"/>
      <c r="V13" s="28"/>
      <c r="W13" s="29" t="s">
        <v>159</v>
      </c>
      <c r="X13" s="26" t="b">
        <v>0</v>
      </c>
      <c r="AA13" s="49" t="s">
        <v>234</v>
      </c>
      <c r="AC13" s="54">
        <v>201060037</v>
      </c>
      <c r="AD13" s="26" t="s">
        <v>215</v>
      </c>
    </row>
    <row r="14" spans="1:30" ht="19.5" customHeight="1" thickBot="1">
      <c r="A14" s="133" t="s">
        <v>180</v>
      </c>
      <c r="B14" s="134"/>
      <c r="C14" s="134"/>
      <c r="D14" s="134"/>
      <c r="E14" s="134"/>
      <c r="F14" s="140" t="s">
        <v>138</v>
      </c>
      <c r="G14" s="141"/>
      <c r="H14" s="142"/>
      <c r="I14" s="150" t="str">
        <f>IFERROR(予約票!T15,"")</f>
        <v/>
      </c>
      <c r="J14" s="151"/>
      <c r="K14" s="152"/>
      <c r="L14" s="157" t="s">
        <v>142</v>
      </c>
      <c r="M14" s="158"/>
      <c r="N14" s="158"/>
      <c r="O14" s="159"/>
      <c r="P14" s="15"/>
      <c r="S14" s="167" t="s">
        <v>163</v>
      </c>
      <c r="T14" s="193"/>
      <c r="U14" s="168"/>
      <c r="V14" s="28"/>
      <c r="W14" s="30" t="s">
        <v>158</v>
      </c>
      <c r="X14" s="27" t="b">
        <v>0</v>
      </c>
      <c r="AA14" s="49" t="s">
        <v>15</v>
      </c>
      <c r="AC14" s="54">
        <v>201060047</v>
      </c>
      <c r="AD14" s="26" t="s">
        <v>92</v>
      </c>
    </row>
    <row r="15" spans="1:30" ht="19.5" customHeight="1" thickBot="1">
      <c r="A15" s="135"/>
      <c r="B15" s="135"/>
      <c r="C15" s="135"/>
      <c r="D15" s="135"/>
      <c r="E15" s="135"/>
      <c r="F15" s="143"/>
      <c r="G15" s="144"/>
      <c r="H15" s="145"/>
      <c r="I15" s="153"/>
      <c r="J15" s="154"/>
      <c r="K15" s="155"/>
      <c r="L15" s="160"/>
      <c r="M15" s="161"/>
      <c r="N15" s="161"/>
      <c r="O15" s="162"/>
      <c r="P15" s="47"/>
      <c r="S15" s="29" t="s">
        <v>164</v>
      </c>
      <c r="T15" s="194" t="e">
        <f>WORKDAY(T12,-3,テーブル3[祝日])</f>
        <v>#VALUE!</v>
      </c>
      <c r="U15" s="195"/>
      <c r="V15" s="28"/>
      <c r="AA15" s="49" t="s">
        <v>33</v>
      </c>
      <c r="AC15" s="54">
        <v>201060052</v>
      </c>
      <c r="AD15" s="26" t="s">
        <v>216</v>
      </c>
    </row>
    <row r="16" spans="1:30" ht="18.75" customHeight="1" thickBot="1">
      <c r="A16" s="135"/>
      <c r="B16" s="135"/>
      <c r="C16" s="135"/>
      <c r="D16" s="135"/>
      <c r="E16" s="135"/>
      <c r="F16" s="44"/>
      <c r="G16" s="44"/>
      <c r="H16" s="44"/>
      <c r="I16" s="47"/>
      <c r="J16" s="47"/>
      <c r="K16" s="47"/>
      <c r="L16" s="47"/>
      <c r="M16" s="47"/>
      <c r="N16" s="47"/>
      <c r="O16" s="47"/>
      <c r="P16" s="47"/>
      <c r="S16" s="30" t="s">
        <v>165</v>
      </c>
      <c r="T16" s="196" t="e">
        <f>T15</f>
        <v>#VALUE!</v>
      </c>
      <c r="U16" s="197"/>
      <c r="V16" s="28"/>
      <c r="W16" s="64" t="s">
        <v>160</v>
      </c>
      <c r="X16" s="65" t="str">
        <f>IF(AND(X6="必要",X14=FALSE),"未入力","可")</f>
        <v>可</v>
      </c>
      <c r="AA16" s="49" t="s">
        <v>16</v>
      </c>
      <c r="AC16" s="54">
        <v>201060068</v>
      </c>
      <c r="AD16" s="26" t="s">
        <v>81</v>
      </c>
    </row>
    <row r="17" spans="1:30" ht="19.5" thickBot="1">
      <c r="A17" s="7" t="s">
        <v>110</v>
      </c>
      <c r="B17" s="7"/>
      <c r="C17" s="7"/>
      <c r="D17" s="7"/>
      <c r="E17" s="7"/>
      <c r="F17" s="7"/>
      <c r="G17" s="7"/>
      <c r="H17" s="7"/>
      <c r="I17" s="7"/>
      <c r="J17" s="7"/>
      <c r="K17" s="7"/>
      <c r="L17" s="7"/>
      <c r="M17" s="7"/>
      <c r="N17" s="7"/>
      <c r="O17" s="7"/>
      <c r="P17" s="7"/>
      <c r="S17" s="28"/>
      <c r="T17" s="28"/>
      <c r="U17" s="28"/>
      <c r="V17" s="28"/>
      <c r="AA17" s="49" t="s">
        <v>17</v>
      </c>
      <c r="AC17" s="54">
        <v>201060069</v>
      </c>
      <c r="AD17" s="26" t="s">
        <v>217</v>
      </c>
    </row>
    <row r="18" spans="1:30" ht="19.5">
      <c r="A18" s="11"/>
      <c r="B18" s="11" t="s">
        <v>113</v>
      </c>
      <c r="C18" s="11" t="s">
        <v>114</v>
      </c>
      <c r="D18" s="11" t="s">
        <v>8</v>
      </c>
      <c r="E18" s="146" t="s">
        <v>109</v>
      </c>
      <c r="F18" s="147"/>
      <c r="G18" s="146" t="s">
        <v>22</v>
      </c>
      <c r="H18" s="156"/>
      <c r="I18" s="156"/>
      <c r="J18" s="156"/>
      <c r="K18" s="156"/>
      <c r="L18" s="156"/>
      <c r="M18" s="156"/>
      <c r="N18" s="156"/>
      <c r="O18" s="156"/>
      <c r="P18" s="156"/>
      <c r="Q18" s="147"/>
      <c r="S18" s="167" t="s">
        <v>166</v>
      </c>
      <c r="T18" s="168"/>
      <c r="U18" s="28"/>
      <c r="V18" s="28"/>
      <c r="AA18" s="49" t="s">
        <v>18</v>
      </c>
      <c r="AC18" s="54">
        <v>201060074</v>
      </c>
      <c r="AD18" s="26" t="s">
        <v>74</v>
      </c>
    </row>
    <row r="19" spans="1:30" ht="60" customHeight="1">
      <c r="A19" s="86" t="s">
        <v>173</v>
      </c>
      <c r="B19" s="3"/>
      <c r="C19" s="4"/>
      <c r="D19" s="2"/>
      <c r="E19" s="148"/>
      <c r="F19" s="149"/>
      <c r="H19" s="136" t="s">
        <v>57</v>
      </c>
      <c r="I19" s="136"/>
      <c r="K19" s="82" t="s">
        <v>170</v>
      </c>
      <c r="L19" s="136"/>
      <c r="M19" s="136"/>
      <c r="O19" s="80" t="s">
        <v>58</v>
      </c>
      <c r="P19" s="80"/>
      <c r="Q19" s="81"/>
      <c r="S19" s="33" t="s">
        <v>167</v>
      </c>
      <c r="T19" s="34" t="b">
        <v>0</v>
      </c>
      <c r="U19" s="28"/>
      <c r="V19" s="28"/>
      <c r="AA19" s="49" t="s">
        <v>19</v>
      </c>
      <c r="AC19" s="54">
        <v>201060082</v>
      </c>
      <c r="AD19" s="26" t="s">
        <v>218</v>
      </c>
    </row>
    <row r="20" spans="1:30" ht="30" customHeight="1">
      <c r="A20" s="86"/>
      <c r="B20" s="137" t="s">
        <v>25</v>
      </c>
      <c r="C20" s="138"/>
      <c r="D20" s="138"/>
      <c r="E20" s="138"/>
      <c r="F20" s="139"/>
      <c r="G20" s="107" t="s">
        <v>23</v>
      </c>
      <c r="H20" s="108"/>
      <c r="I20" s="109"/>
      <c r="J20" s="107" t="s">
        <v>24</v>
      </c>
      <c r="K20" s="108"/>
      <c r="L20" s="108"/>
      <c r="M20" s="109"/>
      <c r="N20" s="110" t="s">
        <v>125</v>
      </c>
      <c r="O20" s="111"/>
      <c r="P20" s="24"/>
      <c r="Q20" s="25" t="s">
        <v>126</v>
      </c>
      <c r="S20" s="29" t="s">
        <v>168</v>
      </c>
      <c r="T20" s="26" t="b">
        <v>0</v>
      </c>
      <c r="U20" s="28"/>
      <c r="V20" s="28"/>
      <c r="AA20" s="49" t="s">
        <v>20</v>
      </c>
      <c r="AC20" s="54">
        <v>201060088</v>
      </c>
      <c r="AD20" s="26" t="s">
        <v>219</v>
      </c>
    </row>
    <row r="21" spans="1:30" ht="60" customHeight="1">
      <c r="A21" s="86" t="s">
        <v>174</v>
      </c>
      <c r="B21" s="3"/>
      <c r="C21" s="4"/>
      <c r="D21" s="2"/>
      <c r="E21" s="148"/>
      <c r="F21" s="149"/>
      <c r="H21" s="136" t="s">
        <v>57</v>
      </c>
      <c r="I21" s="136"/>
      <c r="K21" s="82" t="s">
        <v>170</v>
      </c>
      <c r="L21" s="136"/>
      <c r="M21" s="136"/>
      <c r="O21" s="82" t="s">
        <v>58</v>
      </c>
      <c r="P21" s="82"/>
      <c r="Q21" s="83"/>
      <c r="S21" s="32" t="s">
        <v>127</v>
      </c>
      <c r="T21" s="59" t="str">
        <f>IF(AND(T20=FALSE),"〇","×")</f>
        <v>〇</v>
      </c>
      <c r="U21" s="28"/>
      <c r="V21" s="28"/>
      <c r="AA21" s="49" t="s">
        <v>130</v>
      </c>
      <c r="AC21" s="54">
        <v>201060091</v>
      </c>
      <c r="AD21" s="26" t="s">
        <v>220</v>
      </c>
    </row>
    <row r="22" spans="1:30" ht="30" customHeight="1">
      <c r="A22" s="86"/>
      <c r="B22" s="137" t="s">
        <v>25</v>
      </c>
      <c r="C22" s="138"/>
      <c r="D22" s="138"/>
      <c r="E22" s="138"/>
      <c r="F22" s="139"/>
      <c r="G22" s="107" t="s">
        <v>23</v>
      </c>
      <c r="H22" s="108"/>
      <c r="I22" s="109"/>
      <c r="J22" s="107" t="s">
        <v>24</v>
      </c>
      <c r="K22" s="108"/>
      <c r="L22" s="108"/>
      <c r="M22" s="109"/>
      <c r="N22" s="110" t="s">
        <v>125</v>
      </c>
      <c r="O22" s="111"/>
      <c r="P22" s="24"/>
      <c r="Q22" s="25" t="s">
        <v>126</v>
      </c>
      <c r="S22" s="29" t="s">
        <v>128</v>
      </c>
      <c r="T22" s="60" t="str">
        <f>IF(AND(C27=""),"×","〇")</f>
        <v>×</v>
      </c>
      <c r="U22" s="28"/>
      <c r="V22" s="28"/>
      <c r="AA22" s="77" t="s">
        <v>131</v>
      </c>
      <c r="AC22" s="54">
        <v>201060092</v>
      </c>
      <c r="AD22" s="26" t="s">
        <v>67</v>
      </c>
    </row>
    <row r="23" spans="1:30" ht="19.5" thickBot="1">
      <c r="S23" s="30" t="s">
        <v>129</v>
      </c>
      <c r="T23" s="61" t="b">
        <v>0</v>
      </c>
      <c r="U23" s="28"/>
      <c r="V23" s="28"/>
      <c r="AA23" s="50" t="s">
        <v>21</v>
      </c>
      <c r="AC23" s="54">
        <v>201070003</v>
      </c>
      <c r="AD23" s="26" t="s">
        <v>69</v>
      </c>
    </row>
    <row r="24" spans="1:30">
      <c r="A24" s="7" t="s">
        <v>30</v>
      </c>
      <c r="W24"/>
      <c r="X24"/>
      <c r="Y24"/>
      <c r="AC24" s="54">
        <v>201100191</v>
      </c>
      <c r="AD24" s="26" t="s">
        <v>221</v>
      </c>
    </row>
    <row r="25" spans="1:30" ht="94.5" customHeight="1">
      <c r="A25" s="1"/>
      <c r="B25" s="100" t="s">
        <v>250</v>
      </c>
      <c r="C25" s="101"/>
      <c r="D25" s="101"/>
      <c r="E25" s="101"/>
      <c r="F25" s="101"/>
      <c r="G25" s="101"/>
      <c r="H25" s="101"/>
      <c r="I25" s="101"/>
      <c r="J25" s="101"/>
      <c r="K25" s="101"/>
      <c r="L25" s="101"/>
      <c r="M25" s="101"/>
      <c r="N25" s="101"/>
      <c r="O25" s="101"/>
      <c r="P25" s="101"/>
      <c r="Q25" s="102"/>
      <c r="W25"/>
      <c r="X25"/>
      <c r="Y25"/>
      <c r="AC25" s="54">
        <v>201100603</v>
      </c>
      <c r="AD25" s="26" t="s">
        <v>100</v>
      </c>
    </row>
    <row r="26" spans="1:30" ht="24.95" customHeight="1">
      <c r="A26" s="106"/>
      <c r="B26" s="103" t="s">
        <v>31</v>
      </c>
      <c r="C26" s="104"/>
      <c r="D26" s="104"/>
      <c r="E26" s="104"/>
      <c r="F26" s="104"/>
      <c r="G26" s="104"/>
      <c r="H26" s="104"/>
      <c r="I26" s="104"/>
      <c r="J26" s="104"/>
      <c r="K26" s="104"/>
      <c r="L26" s="104"/>
      <c r="M26" s="104"/>
      <c r="N26" s="104"/>
      <c r="O26" s="104"/>
      <c r="P26" s="104"/>
      <c r="Q26" s="105"/>
      <c r="AC26" s="54">
        <v>201100613</v>
      </c>
      <c r="AD26" s="26" t="s">
        <v>222</v>
      </c>
    </row>
    <row r="27" spans="1:30" ht="103.5" customHeight="1">
      <c r="A27" s="106"/>
      <c r="B27" s="31" t="s">
        <v>56</v>
      </c>
      <c r="C27" s="112"/>
      <c r="D27" s="112"/>
      <c r="E27" s="112"/>
      <c r="F27" s="112"/>
      <c r="G27" s="112"/>
      <c r="H27" s="112"/>
      <c r="I27" s="112"/>
      <c r="J27" s="112"/>
      <c r="K27" s="112"/>
      <c r="L27" s="112"/>
      <c r="M27" s="112"/>
      <c r="N27" s="112"/>
      <c r="O27" s="112"/>
      <c r="P27" s="112"/>
      <c r="Q27" s="113"/>
      <c r="AC27" s="54">
        <v>201100779</v>
      </c>
      <c r="AD27" s="26" t="s">
        <v>169</v>
      </c>
    </row>
    <row r="28" spans="1:30" ht="24.95" customHeight="1">
      <c r="A28" s="99"/>
      <c r="B28" s="87" t="s">
        <v>203</v>
      </c>
      <c r="C28" s="88"/>
      <c r="D28" s="88"/>
      <c r="E28" s="88"/>
      <c r="F28" s="88"/>
      <c r="G28" s="88"/>
      <c r="H28" s="88"/>
      <c r="I28" s="88"/>
      <c r="J28" s="88"/>
      <c r="K28" s="88"/>
      <c r="L28" s="88"/>
      <c r="M28" s="88"/>
      <c r="N28" s="88"/>
      <c r="O28" s="88"/>
      <c r="P28" s="88"/>
      <c r="Q28" s="89"/>
      <c r="AC28" s="54">
        <v>201100783</v>
      </c>
      <c r="AD28" s="26" t="s">
        <v>223</v>
      </c>
    </row>
    <row r="29" spans="1:30" ht="18.75" customHeight="1">
      <c r="A29" s="99"/>
      <c r="B29" s="90"/>
      <c r="C29" s="91"/>
      <c r="D29" s="91"/>
      <c r="E29" s="91"/>
      <c r="F29" s="91"/>
      <c r="G29" s="91"/>
      <c r="H29" s="91"/>
      <c r="I29" s="91"/>
      <c r="J29" s="91"/>
      <c r="K29" s="91"/>
      <c r="L29" s="91"/>
      <c r="M29" s="91"/>
      <c r="N29" s="91"/>
      <c r="O29" s="91"/>
      <c r="P29" s="91"/>
      <c r="Q29" s="92"/>
      <c r="AC29" s="54">
        <v>201200080</v>
      </c>
      <c r="AD29" s="26" t="s">
        <v>77</v>
      </c>
    </row>
    <row r="30" spans="1:30">
      <c r="O30" s="5" t="s">
        <v>237</v>
      </c>
      <c r="P30" s="5"/>
      <c r="AC30" s="54">
        <v>201200236</v>
      </c>
      <c r="AD30" s="26" t="s">
        <v>224</v>
      </c>
    </row>
    <row r="31" spans="1:30" ht="35.1" customHeight="1">
      <c r="A31" s="93" t="s">
        <v>241</v>
      </c>
      <c r="B31" s="94"/>
      <c r="C31" s="94"/>
      <c r="D31" s="94"/>
      <c r="E31" s="94"/>
      <c r="F31" s="94"/>
      <c r="G31" s="94"/>
      <c r="H31" s="94"/>
      <c r="I31" s="94"/>
      <c r="J31" s="94"/>
      <c r="K31" s="94"/>
      <c r="L31" s="94"/>
      <c r="M31" s="94"/>
      <c r="N31" s="94"/>
      <c r="O31" s="94"/>
      <c r="P31" s="94"/>
      <c r="Q31" s="95"/>
      <c r="AC31" s="54">
        <v>201200466</v>
      </c>
      <c r="AD31" s="26" t="s">
        <v>225</v>
      </c>
    </row>
    <row r="32" spans="1:30" ht="24.95" customHeight="1">
      <c r="A32" s="96"/>
      <c r="B32" s="97"/>
      <c r="C32" s="97"/>
      <c r="D32" s="97"/>
      <c r="E32" s="97"/>
      <c r="F32" s="97"/>
      <c r="G32" s="97"/>
      <c r="H32" s="97"/>
      <c r="I32" s="97"/>
      <c r="J32" s="97"/>
      <c r="K32" s="97"/>
      <c r="L32" s="97"/>
      <c r="M32" s="97"/>
      <c r="N32" s="97"/>
      <c r="O32" s="97"/>
      <c r="P32" s="97"/>
      <c r="Q32" s="98"/>
      <c r="AC32" s="54">
        <v>201200484</v>
      </c>
      <c r="AD32" s="26" t="s">
        <v>108</v>
      </c>
    </row>
    <row r="33" spans="1:30">
      <c r="AC33" s="54">
        <v>201200507</v>
      </c>
      <c r="AD33" s="26" t="s">
        <v>226</v>
      </c>
    </row>
    <row r="34" spans="1:30">
      <c r="A34" s="7" t="s">
        <v>36</v>
      </c>
      <c r="AC34" s="54">
        <v>201200645</v>
      </c>
      <c r="AD34" s="26" t="s">
        <v>227</v>
      </c>
    </row>
    <row r="35" spans="1:30">
      <c r="A35" s="7" t="s">
        <v>242</v>
      </c>
      <c r="AC35" s="54">
        <v>201200671</v>
      </c>
      <c r="AD35" s="26" t="s">
        <v>228</v>
      </c>
    </row>
    <row r="36" spans="1:30">
      <c r="A36" s="7"/>
      <c r="AC36" s="54">
        <v>201300019</v>
      </c>
      <c r="AD36" s="26" t="s">
        <v>103</v>
      </c>
    </row>
    <row r="37" spans="1:30">
      <c r="A37" s="7" t="s">
        <v>37</v>
      </c>
      <c r="AC37" s="54">
        <v>201300085</v>
      </c>
      <c r="AD37" s="26" t="s">
        <v>80</v>
      </c>
    </row>
    <row r="38" spans="1:30" ht="24.95" customHeight="1">
      <c r="A38" s="48" t="s">
        <v>243</v>
      </c>
      <c r="AC38" s="54">
        <v>201400017</v>
      </c>
      <c r="AD38" s="26" t="s">
        <v>76</v>
      </c>
    </row>
    <row r="39" spans="1:30">
      <c r="A39" s="66" t="s">
        <v>171</v>
      </c>
      <c r="AC39" s="54">
        <v>201500014</v>
      </c>
      <c r="AD39" s="26" t="s">
        <v>71</v>
      </c>
    </row>
    <row r="40" spans="1:30">
      <c r="A40" s="66" t="s">
        <v>172</v>
      </c>
      <c r="AC40" s="54">
        <v>201500051</v>
      </c>
      <c r="AD40" s="26" t="s">
        <v>82</v>
      </c>
    </row>
    <row r="41" spans="1:30">
      <c r="AC41" s="54">
        <v>201700025</v>
      </c>
      <c r="AD41" s="26" t="s">
        <v>96</v>
      </c>
    </row>
    <row r="42" spans="1:30">
      <c r="A42" s="7" t="s">
        <v>38</v>
      </c>
      <c r="AC42" s="54">
        <v>201800026</v>
      </c>
      <c r="AD42" s="26" t="s">
        <v>68</v>
      </c>
    </row>
    <row r="43" spans="1:30">
      <c r="A43" s="7" t="s">
        <v>244</v>
      </c>
      <c r="AC43" s="54">
        <v>201800027</v>
      </c>
      <c r="AD43" s="26" t="s">
        <v>64</v>
      </c>
    </row>
    <row r="44" spans="1:30">
      <c r="A44" s="7" t="s">
        <v>144</v>
      </c>
      <c r="AC44" s="54">
        <v>202001801</v>
      </c>
      <c r="AD44" s="26" t="s">
        <v>83</v>
      </c>
    </row>
    <row r="45" spans="1:30">
      <c r="A45" s="66" t="s">
        <v>145</v>
      </c>
      <c r="AC45" s="54">
        <v>202001802</v>
      </c>
      <c r="AD45" s="26" t="s">
        <v>84</v>
      </c>
    </row>
    <row r="46" spans="1:30">
      <c r="A46" s="6" t="s">
        <v>249</v>
      </c>
      <c r="AC46" s="54">
        <v>202100200</v>
      </c>
      <c r="AD46" s="26" t="s">
        <v>85</v>
      </c>
    </row>
    <row r="47" spans="1:30">
      <c r="AC47" s="54">
        <v>202100218</v>
      </c>
      <c r="AD47" s="26" t="s">
        <v>97</v>
      </c>
    </row>
    <row r="48" spans="1:30">
      <c r="A48" s="7" t="s">
        <v>39</v>
      </c>
      <c r="AC48" s="54">
        <v>202100240</v>
      </c>
      <c r="AD48" s="26" t="s">
        <v>88</v>
      </c>
    </row>
    <row r="49" spans="1:30" ht="24.95" customHeight="1">
      <c r="A49" s="69" t="s">
        <v>245</v>
      </c>
      <c r="AC49" s="54">
        <v>202100280</v>
      </c>
      <c r="AD49" s="26" t="s">
        <v>91</v>
      </c>
    </row>
    <row r="50" spans="1:30" ht="24.95" customHeight="1">
      <c r="A50" s="69" t="s">
        <v>246</v>
      </c>
      <c r="AC50" s="54">
        <v>202100348</v>
      </c>
      <c r="AD50" s="26" t="s">
        <v>229</v>
      </c>
    </row>
    <row r="51" spans="1:30">
      <c r="A51" s="6" t="s">
        <v>247</v>
      </c>
      <c r="AC51" s="54">
        <v>202100460</v>
      </c>
      <c r="AD51" s="26" t="s">
        <v>90</v>
      </c>
    </row>
    <row r="52" spans="1:30">
      <c r="A52" s="6" t="s">
        <v>40</v>
      </c>
      <c r="AC52" s="54">
        <v>202100461</v>
      </c>
      <c r="AD52" s="26" t="s">
        <v>89</v>
      </c>
    </row>
    <row r="53" spans="1:30">
      <c r="AC53" s="54">
        <v>202100504</v>
      </c>
      <c r="AD53" s="26" t="s">
        <v>79</v>
      </c>
    </row>
    <row r="54" spans="1:30">
      <c r="A54" s="7" t="s">
        <v>41</v>
      </c>
      <c r="AC54" s="54">
        <v>202100520</v>
      </c>
      <c r="AD54" s="26" t="s">
        <v>87</v>
      </c>
    </row>
    <row r="55" spans="1:30" ht="30" customHeight="1">
      <c r="A55" s="8" t="s">
        <v>42</v>
      </c>
      <c r="B55" s="86" t="s">
        <v>46</v>
      </c>
      <c r="C55" s="86"/>
      <c r="D55" s="86"/>
      <c r="E55" s="86" t="s">
        <v>47</v>
      </c>
      <c r="F55" s="86"/>
      <c r="G55" s="86"/>
      <c r="H55" s="86"/>
      <c r="I55" s="86"/>
      <c r="J55" s="86"/>
      <c r="K55" s="86"/>
      <c r="L55" s="86"/>
      <c r="M55" s="86"/>
      <c r="N55" s="86"/>
      <c r="O55" s="86"/>
      <c r="P55" s="86"/>
      <c r="AC55" s="54">
        <v>202100575</v>
      </c>
      <c r="AD55" s="26" t="s">
        <v>98</v>
      </c>
    </row>
    <row r="56" spans="1:30" ht="30" customHeight="1">
      <c r="A56" s="8" t="s">
        <v>43</v>
      </c>
      <c r="B56" s="130" t="s">
        <v>50</v>
      </c>
      <c r="C56" s="130"/>
      <c r="D56" s="130"/>
      <c r="E56" s="86" t="s">
        <v>45</v>
      </c>
      <c r="F56" s="130" t="s">
        <v>51</v>
      </c>
      <c r="G56" s="130"/>
      <c r="H56" s="130"/>
      <c r="I56" s="130"/>
      <c r="J56" s="130"/>
      <c r="K56" s="130"/>
      <c r="L56" s="130"/>
      <c r="M56" s="130"/>
      <c r="N56" s="130"/>
      <c r="O56" s="130"/>
      <c r="P56" s="130"/>
      <c r="AC56" s="54">
        <v>202100615</v>
      </c>
      <c r="AD56" s="26" t="s">
        <v>230</v>
      </c>
    </row>
    <row r="57" spans="1:30" ht="30" customHeight="1">
      <c r="A57" s="8" t="s">
        <v>44</v>
      </c>
      <c r="B57" s="131" t="s">
        <v>49</v>
      </c>
      <c r="C57" s="131"/>
      <c r="D57" s="131"/>
      <c r="E57" s="86"/>
      <c r="F57" s="130" t="s">
        <v>52</v>
      </c>
      <c r="G57" s="130"/>
      <c r="H57" s="130"/>
      <c r="I57" s="130"/>
      <c r="J57" s="130"/>
      <c r="K57" s="130"/>
      <c r="L57" s="130"/>
      <c r="M57" s="130"/>
      <c r="N57" s="130"/>
      <c r="O57" s="130"/>
      <c r="P57" s="130"/>
      <c r="AC57" s="54">
        <v>202200054</v>
      </c>
      <c r="AD57" s="26" t="s">
        <v>94</v>
      </c>
    </row>
    <row r="58" spans="1:30" ht="54.75" customHeight="1">
      <c r="A58" s="72" t="s">
        <v>175</v>
      </c>
      <c r="B58" s="129" t="s">
        <v>48</v>
      </c>
      <c r="C58" s="129"/>
      <c r="D58" s="129"/>
      <c r="E58" s="72" t="s">
        <v>175</v>
      </c>
      <c r="F58" s="132" t="s">
        <v>182</v>
      </c>
      <c r="G58" s="130"/>
      <c r="H58" s="130"/>
      <c r="I58" s="130"/>
      <c r="J58" s="130"/>
      <c r="K58" s="130"/>
      <c r="L58" s="130"/>
      <c r="M58" s="130"/>
      <c r="N58" s="130"/>
      <c r="O58" s="130"/>
      <c r="P58" s="130"/>
      <c r="AC58" s="54">
        <v>202200112</v>
      </c>
      <c r="AD58" s="26" t="s">
        <v>231</v>
      </c>
    </row>
    <row r="59" spans="1:30">
      <c r="AC59" s="54">
        <v>202200137</v>
      </c>
      <c r="AD59" s="26" t="s">
        <v>101</v>
      </c>
    </row>
    <row r="60" spans="1:30">
      <c r="A60" s="7" t="s">
        <v>53</v>
      </c>
      <c r="B60" s="7"/>
      <c r="C60" s="7"/>
      <c r="D60" s="7"/>
      <c r="E60" s="7"/>
      <c r="F60" s="7"/>
      <c r="G60" s="7"/>
      <c r="H60" s="7"/>
      <c r="I60" s="7"/>
      <c r="J60" s="7"/>
      <c r="K60" s="7"/>
      <c r="L60" s="7"/>
      <c r="M60" s="7"/>
      <c r="N60" s="7"/>
      <c r="O60" s="7"/>
      <c r="P60" s="7"/>
      <c r="AC60" s="54">
        <v>202200204</v>
      </c>
      <c r="AD60" s="26" t="s">
        <v>93</v>
      </c>
    </row>
    <row r="61" spans="1:30" ht="18.75" customHeight="1">
      <c r="A61" s="66" t="s">
        <v>177</v>
      </c>
      <c r="B61" s="66"/>
      <c r="C61" s="66"/>
      <c r="D61" s="66"/>
      <c r="E61" s="66"/>
      <c r="F61" s="66"/>
      <c r="G61" s="66"/>
      <c r="H61" s="66"/>
      <c r="I61" s="66"/>
      <c r="J61" s="66"/>
      <c r="K61" s="66"/>
      <c r="L61" s="66"/>
      <c r="M61" s="66"/>
      <c r="N61" s="66"/>
      <c r="O61" s="66"/>
      <c r="P61" s="66"/>
      <c r="Q61" s="70"/>
      <c r="AC61" s="54">
        <v>202200328</v>
      </c>
      <c r="AD61" s="26" t="s">
        <v>106</v>
      </c>
    </row>
    <row r="62" spans="1:30" ht="18.75" customHeight="1">
      <c r="A62" s="66" t="s">
        <v>178</v>
      </c>
      <c r="B62" s="66"/>
      <c r="C62" s="66"/>
      <c r="D62" s="66"/>
      <c r="E62" s="66"/>
      <c r="F62" s="66"/>
      <c r="G62" s="66"/>
      <c r="H62" s="66"/>
      <c r="I62" s="66"/>
      <c r="J62" s="66"/>
      <c r="K62" s="66"/>
      <c r="L62" s="66"/>
      <c r="M62" s="66"/>
      <c r="N62" s="66"/>
      <c r="O62" s="66"/>
      <c r="P62" s="66"/>
      <c r="Q62" s="70"/>
      <c r="AC62" s="54">
        <v>202200329</v>
      </c>
      <c r="AD62" s="26" t="s">
        <v>99</v>
      </c>
    </row>
    <row r="63" spans="1:30" ht="18.75" customHeight="1">
      <c r="A63" s="78" t="s">
        <v>248</v>
      </c>
      <c r="B63" s="71"/>
      <c r="C63" s="71"/>
      <c r="D63" s="71"/>
      <c r="E63" s="71"/>
      <c r="F63" s="66"/>
      <c r="G63" s="66"/>
      <c r="H63" s="66"/>
      <c r="I63" s="66"/>
      <c r="J63" s="66"/>
      <c r="K63" s="66"/>
      <c r="L63" s="66"/>
      <c r="M63" s="66"/>
      <c r="N63" s="66"/>
      <c r="O63" s="66"/>
      <c r="P63" s="66"/>
      <c r="Q63" s="70"/>
      <c r="AC63" s="54">
        <v>202200574</v>
      </c>
      <c r="AD63" s="26" t="s">
        <v>102</v>
      </c>
    </row>
    <row r="64" spans="1:30">
      <c r="A64" s="7" t="s">
        <v>204</v>
      </c>
      <c r="B64" s="7"/>
      <c r="C64" s="7"/>
      <c r="D64" s="7"/>
      <c r="E64" s="7"/>
      <c r="F64" s="7"/>
      <c r="G64" s="7"/>
      <c r="H64" s="7"/>
      <c r="I64" s="7"/>
      <c r="J64" s="7"/>
      <c r="K64" s="7"/>
      <c r="L64" s="7"/>
      <c r="M64" s="7"/>
      <c r="N64" s="7"/>
      <c r="O64" s="7"/>
      <c r="P64" s="7"/>
      <c r="AC64" s="54">
        <v>202300015</v>
      </c>
      <c r="AD64" s="26" t="s">
        <v>73</v>
      </c>
    </row>
    <row r="65" spans="1:30">
      <c r="A65" s="7" t="s">
        <v>54</v>
      </c>
      <c r="B65" s="7"/>
      <c r="C65" s="7"/>
      <c r="D65" s="7"/>
      <c r="E65" s="7"/>
      <c r="F65" s="7"/>
      <c r="G65" s="7"/>
      <c r="H65" s="7"/>
      <c r="I65" s="7"/>
      <c r="J65" s="7"/>
      <c r="K65" s="7"/>
      <c r="L65" s="7"/>
      <c r="M65" s="7"/>
      <c r="N65" s="7"/>
      <c r="O65" s="7"/>
      <c r="P65" s="7"/>
      <c r="AC65" s="54">
        <v>202300056</v>
      </c>
      <c r="AD65" s="26" t="s">
        <v>95</v>
      </c>
    </row>
    <row r="66" spans="1:30">
      <c r="A66" s="7" t="s">
        <v>55</v>
      </c>
      <c r="B66" s="7"/>
      <c r="C66" s="7"/>
      <c r="D66" s="7"/>
      <c r="E66" s="7"/>
      <c r="F66" s="7"/>
      <c r="G66" s="7"/>
      <c r="H66" s="7"/>
      <c r="I66" s="7"/>
      <c r="J66" s="7"/>
      <c r="K66" s="7"/>
      <c r="L66" s="7"/>
      <c r="M66" s="7"/>
      <c r="N66" s="7"/>
      <c r="O66" s="7"/>
      <c r="P66" s="7"/>
      <c r="AC66" s="54">
        <v>202300297</v>
      </c>
      <c r="AD66" s="26" t="s">
        <v>104</v>
      </c>
    </row>
    <row r="67" spans="1:30">
      <c r="A67" s="66" t="s">
        <v>181</v>
      </c>
      <c r="B67" s="7"/>
      <c r="C67" s="7"/>
      <c r="D67" s="7"/>
      <c r="E67" s="7"/>
      <c r="F67" s="7"/>
      <c r="G67" s="7"/>
      <c r="H67" s="7"/>
      <c r="I67" s="7"/>
      <c r="J67" s="7"/>
      <c r="K67" s="7"/>
      <c r="L67" s="7"/>
      <c r="M67" s="7"/>
      <c r="N67" s="7"/>
      <c r="O67" s="7"/>
      <c r="P67" s="7"/>
      <c r="AC67" s="54">
        <v>202300397</v>
      </c>
      <c r="AD67" s="26" t="s">
        <v>105</v>
      </c>
    </row>
    <row r="68" spans="1:30">
      <c r="A68" s="66" t="s">
        <v>208</v>
      </c>
      <c r="B68" s="7"/>
      <c r="C68" s="7"/>
      <c r="D68" s="7"/>
      <c r="E68" s="7"/>
      <c r="F68" s="7"/>
      <c r="G68" s="7"/>
      <c r="H68" s="7"/>
      <c r="I68" s="7"/>
      <c r="J68" s="7"/>
      <c r="K68" s="7"/>
      <c r="L68" s="7"/>
      <c r="M68" s="7"/>
      <c r="N68" s="7"/>
      <c r="O68" s="7"/>
      <c r="P68" s="7"/>
      <c r="AC68" s="54">
        <v>202300540</v>
      </c>
      <c r="AD68" s="26" t="s">
        <v>107</v>
      </c>
    </row>
    <row r="69" spans="1:30">
      <c r="A69" s="7"/>
      <c r="B69" s="7"/>
      <c r="C69" s="7"/>
      <c r="D69" s="7"/>
      <c r="E69" s="7"/>
      <c r="F69" s="7"/>
      <c r="G69" s="7"/>
      <c r="H69" s="7"/>
      <c r="I69" s="7"/>
      <c r="J69" s="7"/>
      <c r="K69" s="7"/>
      <c r="L69" s="7"/>
      <c r="M69" s="7"/>
      <c r="N69" s="7"/>
      <c r="O69" s="7"/>
      <c r="P69" s="7"/>
      <c r="AC69" s="54">
        <v>202500192</v>
      </c>
      <c r="AD69" s="26" t="s">
        <v>211</v>
      </c>
    </row>
    <row r="70" spans="1:30">
      <c r="A70" s="7"/>
      <c r="B70" s="7"/>
      <c r="C70" s="7"/>
      <c r="D70" s="7"/>
      <c r="E70" s="7" t="s">
        <v>207</v>
      </c>
      <c r="F70" s="7"/>
      <c r="G70" s="7"/>
      <c r="H70" s="7"/>
      <c r="I70" s="7"/>
      <c r="J70" s="7"/>
      <c r="K70" s="7"/>
      <c r="L70" s="7"/>
      <c r="M70" s="7"/>
      <c r="N70" s="7"/>
      <c r="O70" s="7"/>
      <c r="P70" s="7"/>
      <c r="AC70" s="54">
        <v>202500257</v>
      </c>
      <c r="AD70" s="26" t="s">
        <v>232</v>
      </c>
    </row>
    <row r="71" spans="1:30">
      <c r="A71" s="7"/>
      <c r="B71" s="7"/>
      <c r="C71" s="7"/>
      <c r="D71" s="7"/>
      <c r="E71" s="7" t="s">
        <v>206</v>
      </c>
      <c r="F71" s="7"/>
      <c r="G71" s="7"/>
      <c r="H71" s="7"/>
      <c r="I71" s="7"/>
      <c r="J71" s="7"/>
      <c r="K71" s="7"/>
      <c r="L71" s="7"/>
      <c r="M71" s="7"/>
      <c r="N71" s="7"/>
      <c r="O71" s="7"/>
      <c r="P71" s="7"/>
      <c r="AC71" s="54">
        <v>202500281</v>
      </c>
      <c r="AD71" s="26" t="s">
        <v>233</v>
      </c>
    </row>
    <row r="72" spans="1:30">
      <c r="A72" s="7"/>
      <c r="B72" s="7"/>
      <c r="C72" s="7"/>
      <c r="D72" s="7"/>
      <c r="E72" s="7" t="s">
        <v>205</v>
      </c>
      <c r="G72" s="7"/>
      <c r="H72" s="7"/>
      <c r="I72" s="7"/>
      <c r="J72" s="7"/>
      <c r="K72" s="7"/>
      <c r="L72" s="7"/>
      <c r="M72" s="7"/>
      <c r="N72" s="7"/>
      <c r="O72" s="7"/>
      <c r="P72" s="7"/>
      <c r="AC72" s="54">
        <v>202100386</v>
      </c>
      <c r="AD72" s="26" t="s">
        <v>238</v>
      </c>
    </row>
    <row r="73" spans="1:30">
      <c r="E73" t="s">
        <v>111</v>
      </c>
      <c r="F73" s="13"/>
      <c r="O73" s="5"/>
      <c r="P73" s="5"/>
      <c r="AC73" s="54">
        <v>202600052</v>
      </c>
      <c r="AD73" s="26" t="s">
        <v>239</v>
      </c>
    </row>
    <row r="74" spans="1:30">
      <c r="E74" s="74" t="s">
        <v>143</v>
      </c>
      <c r="O74" s="5" t="str">
        <f>O30</f>
        <v>R8.3.2版</v>
      </c>
      <c r="AC74" s="54"/>
      <c r="AD74" s="26"/>
    </row>
    <row r="75" spans="1:30">
      <c r="AC75" s="54"/>
      <c r="AD75" s="26"/>
    </row>
    <row r="76" spans="1:30">
      <c r="AC76" s="75"/>
      <c r="AD76" s="76"/>
    </row>
    <row r="77" spans="1:30">
      <c r="AC77" s="29"/>
      <c r="AD77" s="26"/>
    </row>
    <row r="78" spans="1:30">
      <c r="AC78" s="29"/>
      <c r="AD78" s="26"/>
    </row>
    <row r="79" spans="1:30">
      <c r="AC79" s="29"/>
      <c r="AD79" s="26"/>
    </row>
    <row r="80" spans="1:30">
      <c r="AC80" s="29"/>
      <c r="AD80" s="26"/>
    </row>
    <row r="81" spans="29:30">
      <c r="AC81" s="29"/>
      <c r="AD81" s="26"/>
    </row>
    <row r="82" spans="29:30">
      <c r="AC82" s="29"/>
      <c r="AD82" s="26"/>
    </row>
    <row r="83" spans="29:30">
      <c r="AC83" s="29"/>
      <c r="AD83" s="26"/>
    </row>
    <row r="84" spans="29:30">
      <c r="AC84" s="29"/>
      <c r="AD84" s="26"/>
    </row>
    <row r="85" spans="29:30">
      <c r="AC85" s="29"/>
      <c r="AD85" s="26"/>
    </row>
    <row r="86" spans="29:30">
      <c r="AC86" s="29"/>
      <c r="AD86" s="26"/>
    </row>
    <row r="87" spans="29:30">
      <c r="AC87" s="29"/>
      <c r="AD87" s="26"/>
    </row>
    <row r="88" spans="29:30">
      <c r="AC88" s="29"/>
      <c r="AD88" s="26"/>
    </row>
    <row r="89" spans="29:30">
      <c r="AC89" s="29"/>
      <c r="AD89" s="26"/>
    </row>
    <row r="90" spans="29:30">
      <c r="AC90" s="29"/>
      <c r="AD90" s="26"/>
    </row>
    <row r="91" spans="29:30">
      <c r="AC91" s="29"/>
      <c r="AD91" s="26"/>
    </row>
    <row r="92" spans="29:30">
      <c r="AC92" s="29"/>
      <c r="AD92" s="26"/>
    </row>
    <row r="93" spans="29:30">
      <c r="AC93" s="29"/>
      <c r="AD93" s="26"/>
    </row>
    <row r="94" spans="29:30">
      <c r="AC94" s="29"/>
      <c r="AD94" s="26"/>
    </row>
    <row r="95" spans="29:30">
      <c r="AC95" s="29"/>
      <c r="AD95" s="26"/>
    </row>
    <row r="96" spans="29:30">
      <c r="AC96" s="29"/>
      <c r="AD96" s="26"/>
    </row>
    <row r="97" spans="29:30">
      <c r="AC97" s="29"/>
      <c r="AD97" s="26"/>
    </row>
    <row r="98" spans="29:30">
      <c r="AC98" s="29"/>
      <c r="AD98" s="26"/>
    </row>
    <row r="99" spans="29:30">
      <c r="AC99" s="29"/>
      <c r="AD99" s="26"/>
    </row>
    <row r="100" spans="29:30">
      <c r="AC100" s="29"/>
      <c r="AD100" s="26"/>
    </row>
    <row r="101" spans="29:30">
      <c r="AC101" s="29"/>
      <c r="AD101" s="26"/>
    </row>
    <row r="102" spans="29:30">
      <c r="AC102" s="29"/>
      <c r="AD102" s="26"/>
    </row>
    <row r="103" spans="29:30">
      <c r="AC103" s="29"/>
      <c r="AD103" s="26"/>
    </row>
    <row r="104" spans="29:30">
      <c r="AC104" s="29"/>
      <c r="AD104" s="26"/>
    </row>
    <row r="105" spans="29:30">
      <c r="AC105" s="29"/>
      <c r="AD105" s="26"/>
    </row>
    <row r="106" spans="29:30">
      <c r="AC106" s="29"/>
      <c r="AD106" s="26"/>
    </row>
    <row r="107" spans="29:30">
      <c r="AC107" s="29"/>
      <c r="AD107" s="26"/>
    </row>
    <row r="108" spans="29:30">
      <c r="AC108" s="29"/>
      <c r="AD108" s="26"/>
    </row>
    <row r="109" spans="29:30">
      <c r="AC109" s="29"/>
      <c r="AD109" s="26"/>
    </row>
    <row r="110" spans="29:30">
      <c r="AC110" s="29"/>
      <c r="AD110" s="26"/>
    </row>
    <row r="111" spans="29:30">
      <c r="AC111" s="29"/>
      <c r="AD111" s="26"/>
    </row>
    <row r="112" spans="29:30">
      <c r="AC112" s="29"/>
      <c r="AD112" s="26"/>
    </row>
    <row r="113" spans="29:30">
      <c r="AC113" s="29"/>
      <c r="AD113" s="26"/>
    </row>
    <row r="114" spans="29:30">
      <c r="AC114" s="29"/>
      <c r="AD114" s="26"/>
    </row>
    <row r="115" spans="29:30" ht="19.5" thickBot="1">
      <c r="AC115" s="30"/>
      <c r="AD115" s="27"/>
    </row>
  </sheetData>
  <sheetProtection algorithmName="SHA-512" hashValue="qzzGL4ImRF0et9DzJXZ8f25BukQovP8lpkIBQbaulmoZVcE8HlqrB8h0FTPW4WZltF8BWFs0PofPcI/4cIA3GA==" saltValue="fDOhNVxil8eHMOpNPeN8nA==" spinCount="100000" sheet="1" objects="1" scenarios="1"/>
  <mergeCells count="81">
    <mergeCell ref="S18:T18"/>
    <mergeCell ref="T11:U11"/>
    <mergeCell ref="T12:U12"/>
    <mergeCell ref="S14:U14"/>
    <mergeCell ref="T15:U15"/>
    <mergeCell ref="T16:U16"/>
    <mergeCell ref="T1:U1"/>
    <mergeCell ref="W1:X1"/>
    <mergeCell ref="W7:X7"/>
    <mergeCell ref="W12:X12"/>
    <mergeCell ref="C10:D10"/>
    <mergeCell ref="E11:F11"/>
    <mergeCell ref="G11:I11"/>
    <mergeCell ref="N11:Q11"/>
    <mergeCell ref="N10:O10"/>
    <mergeCell ref="E12:G12"/>
    <mergeCell ref="H12:K12"/>
    <mergeCell ref="L12:Q12"/>
    <mergeCell ref="M2:Q3"/>
    <mergeCell ref="M1:Q1"/>
    <mergeCell ref="C1:L3"/>
    <mergeCell ref="H6:Q6"/>
    <mergeCell ref="A13:B13"/>
    <mergeCell ref="A12:B12"/>
    <mergeCell ref="H10:I10"/>
    <mergeCell ref="F10:G10"/>
    <mergeCell ref="A10:B10"/>
    <mergeCell ref="C12:D12"/>
    <mergeCell ref="A11:B11"/>
    <mergeCell ref="I14:K15"/>
    <mergeCell ref="K19:M19"/>
    <mergeCell ref="G18:Q18"/>
    <mergeCell ref="J20:M20"/>
    <mergeCell ref="K21:M21"/>
    <mergeCell ref="N20:O20"/>
    <mergeCell ref="L14:O15"/>
    <mergeCell ref="B22:F22"/>
    <mergeCell ref="F14:H15"/>
    <mergeCell ref="E18:F18"/>
    <mergeCell ref="E19:F19"/>
    <mergeCell ref="E21:F21"/>
    <mergeCell ref="B20:F20"/>
    <mergeCell ref="J10:L10"/>
    <mergeCell ref="J11:M11"/>
    <mergeCell ref="K13:L13"/>
    <mergeCell ref="B58:D58"/>
    <mergeCell ref="B56:D56"/>
    <mergeCell ref="B57:D57"/>
    <mergeCell ref="F58:P58"/>
    <mergeCell ref="E56:E57"/>
    <mergeCell ref="F57:P57"/>
    <mergeCell ref="F56:P56"/>
    <mergeCell ref="A14:E16"/>
    <mergeCell ref="H19:I19"/>
    <mergeCell ref="H21:I21"/>
    <mergeCell ref="G20:I20"/>
    <mergeCell ref="A19:A20"/>
    <mergeCell ref="A21:A22"/>
    <mergeCell ref="A1:B3"/>
    <mergeCell ref="C6:D6"/>
    <mergeCell ref="C7:D7"/>
    <mergeCell ref="E6:G6"/>
    <mergeCell ref="E7:G7"/>
    <mergeCell ref="A6:B6"/>
    <mergeCell ref="A7:B7"/>
    <mergeCell ref="H7:Q7"/>
    <mergeCell ref="O19:Q19"/>
    <mergeCell ref="O21:Q21"/>
    <mergeCell ref="N13:Q13"/>
    <mergeCell ref="B55:D55"/>
    <mergeCell ref="B28:Q29"/>
    <mergeCell ref="A31:Q32"/>
    <mergeCell ref="A28:A29"/>
    <mergeCell ref="E55:P55"/>
    <mergeCell ref="B25:Q25"/>
    <mergeCell ref="B26:Q26"/>
    <mergeCell ref="A26:A27"/>
    <mergeCell ref="J22:M22"/>
    <mergeCell ref="G22:I22"/>
    <mergeCell ref="N22:O22"/>
    <mergeCell ref="C27:Q27"/>
  </mergeCells>
  <phoneticPr fontId="1"/>
  <conditionalFormatting sqref="A25">
    <cfRule type="expression" dxfId="13" priority="4">
      <formula>$T$19=FALSE</formula>
    </cfRule>
  </conditionalFormatting>
  <conditionalFormatting sqref="B19:F19">
    <cfRule type="containsBlanks" dxfId="12" priority="40">
      <formula>LEN(TRIM(B19))=0</formula>
    </cfRule>
  </conditionalFormatting>
  <conditionalFormatting sqref="B21:F21">
    <cfRule type="containsBlanks" dxfId="11" priority="36">
      <formula>LEN(TRIM(B21))=0</formula>
    </cfRule>
  </conditionalFormatting>
  <conditionalFormatting sqref="C6:D7">
    <cfRule type="containsBlanks" dxfId="10" priority="50">
      <formula>LEN(TRIM(C6))=0</formula>
    </cfRule>
  </conditionalFormatting>
  <conditionalFormatting sqref="C27:Q27">
    <cfRule type="expression" dxfId="9" priority="2">
      <formula>$T$23="未入力"</formula>
    </cfRule>
  </conditionalFormatting>
  <conditionalFormatting sqref="D13">
    <cfRule type="expression" dxfId="8" priority="9">
      <formula>$X$16="未入力"</formula>
    </cfRule>
  </conditionalFormatting>
  <conditionalFormatting sqref="E10">
    <cfRule type="containsBlanks" dxfId="7" priority="47">
      <formula>LEN(TRIM(E10))=0</formula>
    </cfRule>
  </conditionalFormatting>
  <conditionalFormatting sqref="F13">
    <cfRule type="expression" dxfId="6" priority="8">
      <formula>$X$8="未入力"</formula>
    </cfRule>
  </conditionalFormatting>
  <conditionalFormatting sqref="H13">
    <cfRule type="expression" dxfId="5" priority="7">
      <formula>$X$9="未入力"</formula>
    </cfRule>
  </conditionalFormatting>
  <conditionalFormatting sqref="H10:I10">
    <cfRule type="containsBlanks" dxfId="4" priority="46">
      <formula>LEN(TRIM(H10))=0</formula>
    </cfRule>
  </conditionalFormatting>
  <conditionalFormatting sqref="H6:Q7">
    <cfRule type="containsBlanks" dxfId="3" priority="48">
      <formula>LEN(TRIM(H6))=0</formula>
    </cfRule>
  </conditionalFormatting>
  <conditionalFormatting sqref="I14:K15">
    <cfRule type="expression" dxfId="2" priority="52">
      <formula>$X$6="必要"</formula>
    </cfRule>
  </conditionalFormatting>
  <conditionalFormatting sqref="K13:L13">
    <cfRule type="expression" dxfId="1" priority="6">
      <formula>$X$10="未入力"</formula>
    </cfRule>
  </conditionalFormatting>
  <conditionalFormatting sqref="N10:O10">
    <cfRule type="containsBlanks" dxfId="0" priority="45">
      <formula>LEN(TRIM(N10))=0</formula>
    </cfRule>
  </conditionalFormatting>
  <dataValidations count="2">
    <dataValidation type="list" allowBlank="1" showInputMessage="1" showErrorMessage="1" sqref="B21 B19" xr:uid="{00000000-0002-0000-0000-000000000000}">
      <formula1>$Z$1:$Z$3</formula1>
    </dataValidation>
    <dataValidation type="list" allowBlank="1" showInputMessage="1" showErrorMessage="1" sqref="C21 C19" xr:uid="{00000000-0002-0000-0000-000001000000}">
      <formula1>$AA$1:$AA$23</formula1>
    </dataValidation>
  </dataValidations>
  <hyperlinks>
    <hyperlink ref="E73" r:id="rId1" xr:uid="{3BF86121-16D2-448C-9AB1-8D97583504B0}"/>
    <hyperlink ref="A63" r:id="rId2" xr:uid="{0882230E-D5E0-4DBB-8D03-661A7E63ADB5}"/>
  </hyperlinks>
  <printOptions horizontalCentered="1"/>
  <pageMargins left="0.70866141732283472" right="0.70866141732283472" top="0.74803149606299213" bottom="0.74803149606299213" header="0.31496062992125984" footer="0.31496062992125984"/>
  <pageSetup paperSize="9" scale="62" orientation="portrait" r:id="rId3"/>
  <rowBreaks count="1" manualBreakCount="1">
    <brk id="30" max="16" man="1"/>
  </rowBreaks>
  <drawing r:id="rId4"/>
  <legacyDrawing r:id="rId5"/>
  <mc:AlternateContent xmlns:mc="http://schemas.openxmlformats.org/markup-compatibility/2006">
    <mc:Choice Requires="x14">
      <controls>
        <mc:AlternateContent xmlns:mc="http://schemas.openxmlformats.org/markup-compatibility/2006">
          <mc:Choice Requires="x14">
            <control shapeId="1033" r:id="rId6" name="Check Box 9">
              <controlPr defaultSize="0" autoFill="0" autoLine="0" autoPict="0">
                <anchor moveWithCells="1">
                  <from>
                    <xdr:col>2</xdr:col>
                    <xdr:colOff>209550</xdr:colOff>
                    <xdr:row>10</xdr:row>
                    <xdr:rowOff>123825</xdr:rowOff>
                  </from>
                  <to>
                    <xdr:col>2</xdr:col>
                    <xdr:colOff>981075</xdr:colOff>
                    <xdr:row>10</xdr:row>
                    <xdr:rowOff>438150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3</xdr:col>
                    <xdr:colOff>161925</xdr:colOff>
                    <xdr:row>10</xdr:row>
                    <xdr:rowOff>161925</xdr:rowOff>
                  </from>
                  <to>
                    <xdr:col>3</xdr:col>
                    <xdr:colOff>952500</xdr:colOff>
                    <xdr:row>10</xdr:row>
                    <xdr:rowOff>390525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4</xdr:col>
                    <xdr:colOff>161925</xdr:colOff>
                    <xdr:row>10</xdr:row>
                    <xdr:rowOff>114300</xdr:rowOff>
                  </from>
                  <to>
                    <xdr:col>5</xdr:col>
                    <xdr:colOff>57150</xdr:colOff>
                    <xdr:row>10</xdr:row>
                    <xdr:rowOff>438150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6</xdr:col>
                    <xdr:colOff>95250</xdr:colOff>
                    <xdr:row>10</xdr:row>
                    <xdr:rowOff>123825</xdr:rowOff>
                  </from>
                  <to>
                    <xdr:col>8</xdr:col>
                    <xdr:colOff>123825</xdr:colOff>
                    <xdr:row>10</xdr:row>
                    <xdr:rowOff>438150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9</xdr:col>
                    <xdr:colOff>85725</xdr:colOff>
                    <xdr:row>10</xdr:row>
                    <xdr:rowOff>133350</xdr:rowOff>
                  </from>
                  <to>
                    <xdr:col>11</xdr:col>
                    <xdr:colOff>361950</xdr:colOff>
                    <xdr:row>10</xdr:row>
                    <xdr:rowOff>409575</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13</xdr:col>
                    <xdr:colOff>123825</xdr:colOff>
                    <xdr:row>10</xdr:row>
                    <xdr:rowOff>161925</xdr:rowOff>
                  </from>
                  <to>
                    <xdr:col>16</xdr:col>
                    <xdr:colOff>28575</xdr:colOff>
                    <xdr:row>10</xdr:row>
                    <xdr:rowOff>381000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2</xdr:col>
                    <xdr:colOff>466725</xdr:colOff>
                    <xdr:row>11</xdr:row>
                    <xdr:rowOff>171450</xdr:rowOff>
                  </from>
                  <to>
                    <xdr:col>3</xdr:col>
                    <xdr:colOff>742950</xdr:colOff>
                    <xdr:row>11</xdr:row>
                    <xdr:rowOff>466725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2</xdr:col>
                    <xdr:colOff>161925</xdr:colOff>
                    <xdr:row>12</xdr:row>
                    <xdr:rowOff>161925</xdr:rowOff>
                  </from>
                  <to>
                    <xdr:col>2</xdr:col>
                    <xdr:colOff>1057275</xdr:colOff>
                    <xdr:row>12</xdr:row>
                    <xdr:rowOff>438150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4</xdr:col>
                    <xdr:colOff>352425</xdr:colOff>
                    <xdr:row>11</xdr:row>
                    <xdr:rowOff>180975</xdr:rowOff>
                  </from>
                  <to>
                    <xdr:col>6</xdr:col>
                    <xdr:colOff>38100</xdr:colOff>
                    <xdr:row>11</xdr:row>
                    <xdr:rowOff>428625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7</xdr:col>
                    <xdr:colOff>209550</xdr:colOff>
                    <xdr:row>11</xdr:row>
                    <xdr:rowOff>171450</xdr:rowOff>
                  </from>
                  <to>
                    <xdr:col>10</xdr:col>
                    <xdr:colOff>104775</xdr:colOff>
                    <xdr:row>11</xdr:row>
                    <xdr:rowOff>428625</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190500</xdr:colOff>
                    <xdr:row>12</xdr:row>
                    <xdr:rowOff>180975</xdr:rowOff>
                  </from>
                  <to>
                    <xdr:col>3</xdr:col>
                    <xdr:colOff>1085850</xdr:colOff>
                    <xdr:row>12</xdr:row>
                    <xdr:rowOff>438150</xdr:rowOff>
                  </to>
                </anchor>
              </controlPr>
            </control>
          </mc:Choice>
        </mc:AlternateContent>
        <mc:AlternateContent xmlns:mc="http://schemas.openxmlformats.org/markup-compatibility/2006">
          <mc:Choice Requires="x14">
            <control shapeId="1062" r:id="rId17" name="Check Box 38">
              <controlPr defaultSize="0" autoFill="0" autoLine="0" autoPict="0">
                <anchor moveWithCells="1">
                  <from>
                    <xdr:col>6</xdr:col>
                    <xdr:colOff>9525</xdr:colOff>
                    <xdr:row>19</xdr:row>
                    <xdr:rowOff>95250</xdr:rowOff>
                  </from>
                  <to>
                    <xdr:col>8</xdr:col>
                    <xdr:colOff>38100</xdr:colOff>
                    <xdr:row>19</xdr:row>
                    <xdr:rowOff>314325</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9</xdr:col>
                    <xdr:colOff>9525</xdr:colOff>
                    <xdr:row>19</xdr:row>
                    <xdr:rowOff>66675</xdr:rowOff>
                  </from>
                  <to>
                    <xdr:col>11</xdr:col>
                    <xdr:colOff>381000</xdr:colOff>
                    <xdr:row>19</xdr:row>
                    <xdr:rowOff>314325</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6</xdr:col>
                    <xdr:colOff>9525</xdr:colOff>
                    <xdr:row>21</xdr:row>
                    <xdr:rowOff>66675</xdr:rowOff>
                  </from>
                  <to>
                    <xdr:col>8</xdr:col>
                    <xdr:colOff>123825</xdr:colOff>
                    <xdr:row>21</xdr:row>
                    <xdr:rowOff>314325</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9</xdr:col>
                    <xdr:colOff>9525</xdr:colOff>
                    <xdr:row>21</xdr:row>
                    <xdr:rowOff>66675</xdr:rowOff>
                  </from>
                  <to>
                    <xdr:col>11</xdr:col>
                    <xdr:colOff>381000</xdr:colOff>
                    <xdr:row>21</xdr:row>
                    <xdr:rowOff>314325</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0</xdr:col>
                    <xdr:colOff>238125</xdr:colOff>
                    <xdr:row>24</xdr:row>
                    <xdr:rowOff>504825</xdr:rowOff>
                  </from>
                  <to>
                    <xdr:col>0</xdr:col>
                    <xdr:colOff>619125</xdr:colOff>
                    <xdr:row>24</xdr:row>
                    <xdr:rowOff>714375</xdr:rowOff>
                  </to>
                </anchor>
              </controlPr>
            </control>
          </mc:Choice>
        </mc:AlternateContent>
        <mc:AlternateContent xmlns:mc="http://schemas.openxmlformats.org/markup-compatibility/2006">
          <mc:Choice Requires="x14">
            <control shapeId="1088" r:id="rId22" name="Check Box 64">
              <controlPr defaultSize="0" autoFill="0" autoLine="0" autoPict="0">
                <anchor moveWithCells="1">
                  <from>
                    <xdr:col>0</xdr:col>
                    <xdr:colOff>238125</xdr:colOff>
                    <xdr:row>26</xdr:row>
                    <xdr:rowOff>276225</xdr:rowOff>
                  </from>
                  <to>
                    <xdr:col>0</xdr:col>
                    <xdr:colOff>657225</xdr:colOff>
                    <xdr:row>26</xdr:row>
                    <xdr:rowOff>904875</xdr:rowOff>
                  </to>
                </anchor>
              </controlPr>
            </control>
          </mc:Choice>
        </mc:AlternateContent>
        <mc:AlternateContent xmlns:mc="http://schemas.openxmlformats.org/markup-compatibility/2006">
          <mc:Choice Requires="x14">
            <control shapeId="1109" r:id="rId23" name="Check Box 85">
              <controlPr defaultSize="0" autoFill="0" autoLine="0" autoPict="0">
                <anchor moveWithCells="1">
                  <from>
                    <xdr:col>6</xdr:col>
                    <xdr:colOff>38100</xdr:colOff>
                    <xdr:row>18</xdr:row>
                    <xdr:rowOff>85725</xdr:rowOff>
                  </from>
                  <to>
                    <xdr:col>7</xdr:col>
                    <xdr:colOff>504825</xdr:colOff>
                    <xdr:row>18</xdr:row>
                    <xdr:rowOff>285750</xdr:rowOff>
                  </to>
                </anchor>
              </controlPr>
            </control>
          </mc:Choice>
        </mc:AlternateContent>
        <mc:AlternateContent xmlns:mc="http://schemas.openxmlformats.org/markup-compatibility/2006">
          <mc:Choice Requires="x14">
            <control shapeId="1112" r:id="rId24" name="Check Box 88">
              <controlPr defaultSize="0" autoFill="0" autoLine="0" autoPict="0">
                <anchor moveWithCells="1">
                  <from>
                    <xdr:col>6</xdr:col>
                    <xdr:colOff>38100</xdr:colOff>
                    <xdr:row>18</xdr:row>
                    <xdr:rowOff>276225</xdr:rowOff>
                  </from>
                  <to>
                    <xdr:col>8</xdr:col>
                    <xdr:colOff>76200</xdr:colOff>
                    <xdr:row>18</xdr:row>
                    <xdr:rowOff>457200</xdr:rowOff>
                  </to>
                </anchor>
              </controlPr>
            </control>
          </mc:Choice>
        </mc:AlternateContent>
        <mc:AlternateContent xmlns:mc="http://schemas.openxmlformats.org/markup-compatibility/2006">
          <mc:Choice Requires="x14">
            <control shapeId="1115" r:id="rId25" name="Check Box 91">
              <controlPr defaultSize="0" autoFill="0" autoLine="0" autoPict="0">
                <anchor moveWithCells="1">
                  <from>
                    <xdr:col>6</xdr:col>
                    <xdr:colOff>38100</xdr:colOff>
                    <xdr:row>18</xdr:row>
                    <xdr:rowOff>485775</xdr:rowOff>
                  </from>
                  <to>
                    <xdr:col>8</xdr:col>
                    <xdr:colOff>123825</xdr:colOff>
                    <xdr:row>18</xdr:row>
                    <xdr:rowOff>628650</xdr:rowOff>
                  </to>
                </anchor>
              </controlPr>
            </control>
          </mc:Choice>
        </mc:AlternateContent>
        <mc:AlternateContent xmlns:mc="http://schemas.openxmlformats.org/markup-compatibility/2006">
          <mc:Choice Requires="x14">
            <control shapeId="1127" r:id="rId26" name="Check Box 103">
              <controlPr defaultSize="0" autoFill="0" autoLine="0" autoPict="0">
                <anchor moveWithCells="1">
                  <from>
                    <xdr:col>9</xdr:col>
                    <xdr:colOff>38100</xdr:colOff>
                    <xdr:row>18</xdr:row>
                    <xdr:rowOff>47625</xdr:rowOff>
                  </from>
                  <to>
                    <xdr:col>11</xdr:col>
                    <xdr:colOff>361950</xdr:colOff>
                    <xdr:row>18</xdr:row>
                    <xdr:rowOff>323850</xdr:rowOff>
                  </to>
                </anchor>
              </controlPr>
            </control>
          </mc:Choice>
        </mc:AlternateContent>
        <mc:AlternateContent xmlns:mc="http://schemas.openxmlformats.org/markup-compatibility/2006">
          <mc:Choice Requires="x14">
            <control shapeId="1128" r:id="rId27" name="Check Box 104">
              <controlPr defaultSize="0" autoFill="0" autoLine="0" autoPict="0">
                <anchor moveWithCells="1">
                  <from>
                    <xdr:col>9</xdr:col>
                    <xdr:colOff>38100</xdr:colOff>
                    <xdr:row>18</xdr:row>
                    <xdr:rowOff>276225</xdr:rowOff>
                  </from>
                  <to>
                    <xdr:col>11</xdr:col>
                    <xdr:colOff>314325</xdr:colOff>
                    <xdr:row>18</xdr:row>
                    <xdr:rowOff>457200</xdr:rowOff>
                  </to>
                </anchor>
              </controlPr>
            </control>
          </mc:Choice>
        </mc:AlternateContent>
        <mc:AlternateContent xmlns:mc="http://schemas.openxmlformats.org/markup-compatibility/2006">
          <mc:Choice Requires="x14">
            <control shapeId="1129" r:id="rId28" name="Check Box 105">
              <controlPr defaultSize="0" autoFill="0" autoLine="0" autoPict="0">
                <anchor moveWithCells="1">
                  <from>
                    <xdr:col>9</xdr:col>
                    <xdr:colOff>38100</xdr:colOff>
                    <xdr:row>18</xdr:row>
                    <xdr:rowOff>485775</xdr:rowOff>
                  </from>
                  <to>
                    <xdr:col>11</xdr:col>
                    <xdr:colOff>361950</xdr:colOff>
                    <xdr:row>18</xdr:row>
                    <xdr:rowOff>628650</xdr:rowOff>
                  </to>
                </anchor>
              </controlPr>
            </control>
          </mc:Choice>
        </mc:AlternateContent>
        <mc:AlternateContent xmlns:mc="http://schemas.openxmlformats.org/markup-compatibility/2006">
          <mc:Choice Requires="x14">
            <control shapeId="1136" r:id="rId29" name="Check Box 112">
              <controlPr defaultSize="0" autoFill="0" autoLine="0" autoPict="0">
                <anchor moveWithCells="1">
                  <from>
                    <xdr:col>13</xdr:col>
                    <xdr:colOff>38100</xdr:colOff>
                    <xdr:row>18</xdr:row>
                    <xdr:rowOff>38100</xdr:rowOff>
                  </from>
                  <to>
                    <xdr:col>16</xdr:col>
                    <xdr:colOff>104775</xdr:colOff>
                    <xdr:row>18</xdr:row>
                    <xdr:rowOff>285750</xdr:rowOff>
                  </to>
                </anchor>
              </controlPr>
            </control>
          </mc:Choice>
        </mc:AlternateContent>
        <mc:AlternateContent xmlns:mc="http://schemas.openxmlformats.org/markup-compatibility/2006">
          <mc:Choice Requires="x14">
            <control shapeId="1137" r:id="rId30" name="Check Box 113">
              <controlPr defaultSize="0" autoFill="0" autoLine="0" autoPict="0">
                <anchor moveWithCells="1">
                  <from>
                    <xdr:col>13</xdr:col>
                    <xdr:colOff>38100</xdr:colOff>
                    <xdr:row>18</xdr:row>
                    <xdr:rowOff>266700</xdr:rowOff>
                  </from>
                  <to>
                    <xdr:col>15</xdr:col>
                    <xdr:colOff>314325</xdr:colOff>
                    <xdr:row>18</xdr:row>
                    <xdr:rowOff>457200</xdr:rowOff>
                  </to>
                </anchor>
              </controlPr>
            </control>
          </mc:Choice>
        </mc:AlternateContent>
        <mc:AlternateContent xmlns:mc="http://schemas.openxmlformats.org/markup-compatibility/2006">
          <mc:Choice Requires="x14">
            <control shapeId="1138" r:id="rId31" name="Check Box 114">
              <controlPr defaultSize="0" autoFill="0" autoLine="0" autoPict="0">
                <anchor moveWithCells="1">
                  <from>
                    <xdr:col>13</xdr:col>
                    <xdr:colOff>38100</xdr:colOff>
                    <xdr:row>18</xdr:row>
                    <xdr:rowOff>485775</xdr:rowOff>
                  </from>
                  <to>
                    <xdr:col>15</xdr:col>
                    <xdr:colOff>266700</xdr:colOff>
                    <xdr:row>18</xdr:row>
                    <xdr:rowOff>628650</xdr:rowOff>
                  </to>
                </anchor>
              </controlPr>
            </control>
          </mc:Choice>
        </mc:AlternateContent>
        <mc:AlternateContent xmlns:mc="http://schemas.openxmlformats.org/markup-compatibility/2006">
          <mc:Choice Requires="x14">
            <control shapeId="1139" r:id="rId32" name="Check Box 115">
              <controlPr defaultSize="0" autoFill="0" autoLine="0" autoPict="0">
                <anchor moveWithCells="1">
                  <from>
                    <xdr:col>6</xdr:col>
                    <xdr:colOff>38100</xdr:colOff>
                    <xdr:row>20</xdr:row>
                    <xdr:rowOff>47625</xdr:rowOff>
                  </from>
                  <to>
                    <xdr:col>8</xdr:col>
                    <xdr:colOff>247650</xdr:colOff>
                    <xdr:row>20</xdr:row>
                    <xdr:rowOff>266700</xdr:rowOff>
                  </to>
                </anchor>
              </controlPr>
            </control>
          </mc:Choice>
        </mc:AlternateContent>
        <mc:AlternateContent xmlns:mc="http://schemas.openxmlformats.org/markup-compatibility/2006">
          <mc:Choice Requires="x14">
            <control shapeId="1140" r:id="rId33" name="Check Box 116">
              <controlPr defaultSize="0" autoFill="0" autoLine="0" autoPict="0">
                <anchor moveWithCells="1">
                  <from>
                    <xdr:col>6</xdr:col>
                    <xdr:colOff>38100</xdr:colOff>
                    <xdr:row>20</xdr:row>
                    <xdr:rowOff>228600</xdr:rowOff>
                  </from>
                  <to>
                    <xdr:col>8</xdr:col>
                    <xdr:colOff>209550</xdr:colOff>
                    <xdr:row>20</xdr:row>
                    <xdr:rowOff>466725</xdr:rowOff>
                  </to>
                </anchor>
              </controlPr>
            </control>
          </mc:Choice>
        </mc:AlternateContent>
        <mc:AlternateContent xmlns:mc="http://schemas.openxmlformats.org/markup-compatibility/2006">
          <mc:Choice Requires="x14">
            <control shapeId="1141" r:id="rId34" name="Check Box 117">
              <controlPr defaultSize="0" autoFill="0" autoLine="0" autoPict="0">
                <anchor moveWithCells="1">
                  <from>
                    <xdr:col>6</xdr:col>
                    <xdr:colOff>38100</xdr:colOff>
                    <xdr:row>20</xdr:row>
                    <xdr:rowOff>485775</xdr:rowOff>
                  </from>
                  <to>
                    <xdr:col>8</xdr:col>
                    <xdr:colOff>123825</xdr:colOff>
                    <xdr:row>20</xdr:row>
                    <xdr:rowOff>628650</xdr:rowOff>
                  </to>
                </anchor>
              </controlPr>
            </control>
          </mc:Choice>
        </mc:AlternateContent>
        <mc:AlternateContent xmlns:mc="http://schemas.openxmlformats.org/markup-compatibility/2006">
          <mc:Choice Requires="x14">
            <control shapeId="1142" r:id="rId35" name="Check Box 118">
              <controlPr defaultSize="0" autoFill="0" autoLine="0" autoPict="0">
                <anchor moveWithCells="1">
                  <from>
                    <xdr:col>9</xdr:col>
                    <xdr:colOff>38100</xdr:colOff>
                    <xdr:row>20</xdr:row>
                    <xdr:rowOff>76200</xdr:rowOff>
                  </from>
                  <to>
                    <xdr:col>11</xdr:col>
                    <xdr:colOff>342900</xdr:colOff>
                    <xdr:row>20</xdr:row>
                    <xdr:rowOff>285750</xdr:rowOff>
                  </to>
                </anchor>
              </controlPr>
            </control>
          </mc:Choice>
        </mc:AlternateContent>
        <mc:AlternateContent xmlns:mc="http://schemas.openxmlformats.org/markup-compatibility/2006">
          <mc:Choice Requires="x14">
            <control shapeId="1143" r:id="rId36" name="Check Box 119">
              <controlPr defaultSize="0" autoFill="0" autoLine="0" autoPict="0">
                <anchor moveWithCells="1">
                  <from>
                    <xdr:col>9</xdr:col>
                    <xdr:colOff>38100</xdr:colOff>
                    <xdr:row>20</xdr:row>
                    <xdr:rowOff>276225</xdr:rowOff>
                  </from>
                  <to>
                    <xdr:col>11</xdr:col>
                    <xdr:colOff>314325</xdr:colOff>
                    <xdr:row>20</xdr:row>
                    <xdr:rowOff>457200</xdr:rowOff>
                  </to>
                </anchor>
              </controlPr>
            </control>
          </mc:Choice>
        </mc:AlternateContent>
        <mc:AlternateContent xmlns:mc="http://schemas.openxmlformats.org/markup-compatibility/2006">
          <mc:Choice Requires="x14">
            <control shapeId="1144" r:id="rId37" name="Check Box 120">
              <controlPr defaultSize="0" autoFill="0" autoLine="0" autoPict="0">
                <anchor moveWithCells="1">
                  <from>
                    <xdr:col>9</xdr:col>
                    <xdr:colOff>38100</xdr:colOff>
                    <xdr:row>20</xdr:row>
                    <xdr:rowOff>485775</xdr:rowOff>
                  </from>
                  <to>
                    <xdr:col>11</xdr:col>
                    <xdr:colOff>361950</xdr:colOff>
                    <xdr:row>20</xdr:row>
                    <xdr:rowOff>628650</xdr:rowOff>
                  </to>
                </anchor>
              </controlPr>
            </control>
          </mc:Choice>
        </mc:AlternateContent>
        <mc:AlternateContent xmlns:mc="http://schemas.openxmlformats.org/markup-compatibility/2006">
          <mc:Choice Requires="x14">
            <control shapeId="1145" r:id="rId38" name="Check Box 121">
              <controlPr defaultSize="0" autoFill="0" autoLine="0" autoPict="0">
                <anchor moveWithCells="1">
                  <from>
                    <xdr:col>13</xdr:col>
                    <xdr:colOff>38100</xdr:colOff>
                    <xdr:row>20</xdr:row>
                    <xdr:rowOff>85725</xdr:rowOff>
                  </from>
                  <to>
                    <xdr:col>16</xdr:col>
                    <xdr:colOff>57150</xdr:colOff>
                    <xdr:row>20</xdr:row>
                    <xdr:rowOff>285750</xdr:rowOff>
                  </to>
                </anchor>
              </controlPr>
            </control>
          </mc:Choice>
        </mc:AlternateContent>
        <mc:AlternateContent xmlns:mc="http://schemas.openxmlformats.org/markup-compatibility/2006">
          <mc:Choice Requires="x14">
            <control shapeId="1146" r:id="rId39" name="Check Box 122">
              <controlPr defaultSize="0" autoFill="0" autoLine="0" autoPict="0">
                <anchor moveWithCells="1">
                  <from>
                    <xdr:col>13</xdr:col>
                    <xdr:colOff>38100</xdr:colOff>
                    <xdr:row>20</xdr:row>
                    <xdr:rowOff>276225</xdr:rowOff>
                  </from>
                  <to>
                    <xdr:col>15</xdr:col>
                    <xdr:colOff>219075</xdr:colOff>
                    <xdr:row>20</xdr:row>
                    <xdr:rowOff>457200</xdr:rowOff>
                  </to>
                </anchor>
              </controlPr>
            </control>
          </mc:Choice>
        </mc:AlternateContent>
        <mc:AlternateContent xmlns:mc="http://schemas.openxmlformats.org/markup-compatibility/2006">
          <mc:Choice Requires="x14">
            <control shapeId="1147" r:id="rId40" name="Check Box 123">
              <controlPr defaultSize="0" autoFill="0" autoLine="0" autoPict="0">
                <anchor moveWithCells="1">
                  <from>
                    <xdr:col>13</xdr:col>
                    <xdr:colOff>38100</xdr:colOff>
                    <xdr:row>20</xdr:row>
                    <xdr:rowOff>485775</xdr:rowOff>
                  </from>
                  <to>
                    <xdr:col>15</xdr:col>
                    <xdr:colOff>266700</xdr:colOff>
                    <xdr:row>20</xdr:row>
                    <xdr:rowOff>628650</xdr:rowOff>
                  </to>
                </anchor>
              </controlPr>
            </control>
          </mc:Choice>
        </mc:AlternateContent>
        <mc:AlternateContent xmlns:mc="http://schemas.openxmlformats.org/markup-compatibility/2006">
          <mc:Choice Requires="x14">
            <control shapeId="1160" r:id="rId41" name="Check Box 136">
              <controlPr defaultSize="0" autoFill="0" autoLine="0" autoPict="0">
                <anchor moveWithCells="1">
                  <from>
                    <xdr:col>0</xdr:col>
                    <xdr:colOff>238125</xdr:colOff>
                    <xdr:row>26</xdr:row>
                    <xdr:rowOff>1247775</xdr:rowOff>
                  </from>
                  <to>
                    <xdr:col>0</xdr:col>
                    <xdr:colOff>666750</xdr:colOff>
                    <xdr:row>29</xdr:row>
                    <xdr:rowOff>9525</xdr:rowOff>
                  </to>
                </anchor>
              </controlPr>
            </control>
          </mc:Choice>
        </mc:AlternateContent>
        <mc:AlternateContent xmlns:mc="http://schemas.openxmlformats.org/markup-compatibility/2006">
          <mc:Choice Requires="x14">
            <control shapeId="1161" r:id="rId42" name="Check Box 137">
              <controlPr defaultSize="0" autoFill="0" autoLine="0" autoPict="0">
                <anchor moveWithCells="1">
                  <from>
                    <xdr:col>11</xdr:col>
                    <xdr:colOff>352425</xdr:colOff>
                    <xdr:row>11</xdr:row>
                    <xdr:rowOff>161925</xdr:rowOff>
                  </from>
                  <to>
                    <xdr:col>15</xdr:col>
                    <xdr:colOff>180975</xdr:colOff>
                    <xdr:row>11</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6"/>
  <sheetViews>
    <sheetView view="pageBreakPreview" topLeftCell="B1" zoomScale="110" zoomScaleNormal="100" zoomScaleSheetLayoutView="110" workbookViewId="0">
      <selection activeCell="D20" sqref="D20"/>
    </sheetView>
  </sheetViews>
  <sheetFormatPr defaultRowHeight="18.75"/>
  <cols>
    <col min="1" max="1" width="16.375" hidden="1" customWidth="1"/>
    <col min="2" max="2" width="16.125" customWidth="1"/>
    <col min="3" max="3" width="9.25" bestFit="1" customWidth="1"/>
    <col min="4" max="4" width="27.25" customWidth="1"/>
  </cols>
  <sheetData>
    <row r="2" spans="1:4">
      <c r="A2" s="3" t="s">
        <v>135</v>
      </c>
      <c r="B2" s="106" t="s">
        <v>183</v>
      </c>
      <c r="C2" s="106"/>
      <c r="D2" s="38"/>
    </row>
    <row r="3" spans="1:4">
      <c r="A3" s="3" t="str">
        <f>予約票!T11</f>
        <v>令和８年月日</v>
      </c>
      <c r="B3" s="1" t="s">
        <v>140</v>
      </c>
      <c r="C3" s="39" t="s">
        <v>137</v>
      </c>
      <c r="D3" s="1" t="s">
        <v>139</v>
      </c>
    </row>
    <row r="4" spans="1:4">
      <c r="A4" s="35" t="e">
        <f>DATEVALUE(A3)</f>
        <v>#VALUE!</v>
      </c>
      <c r="B4" s="1" t="s">
        <v>236</v>
      </c>
      <c r="C4" s="40">
        <v>46023</v>
      </c>
      <c r="D4" s="1"/>
    </row>
    <row r="5" spans="1:4">
      <c r="A5" s="28"/>
      <c r="B5" s="1" t="s">
        <v>132</v>
      </c>
      <c r="C5" s="41">
        <v>46034</v>
      </c>
      <c r="D5" s="1"/>
    </row>
    <row r="6" spans="1:4">
      <c r="A6" s="36" t="s">
        <v>136</v>
      </c>
      <c r="B6" s="1" t="s">
        <v>133</v>
      </c>
      <c r="C6" s="40">
        <v>46064</v>
      </c>
      <c r="D6" s="1"/>
    </row>
    <row r="7" spans="1:4">
      <c r="A7" s="35" t="e">
        <f>WORKDAY(A4,-3,テーブル3[祝日])</f>
        <v>#VALUE!</v>
      </c>
      <c r="B7" s="1" t="s">
        <v>134</v>
      </c>
      <c r="C7" s="41">
        <v>46076</v>
      </c>
      <c r="D7" s="1"/>
    </row>
    <row r="8" spans="1:4">
      <c r="A8" s="37" t="e">
        <f>A7</f>
        <v>#VALUE!</v>
      </c>
      <c r="B8" s="1" t="s">
        <v>184</v>
      </c>
      <c r="C8" s="40">
        <v>46101</v>
      </c>
      <c r="D8" s="1"/>
    </row>
    <row r="9" spans="1:4">
      <c r="A9" s="28"/>
      <c r="B9" s="1" t="s">
        <v>185</v>
      </c>
      <c r="C9" s="41">
        <v>46141</v>
      </c>
      <c r="D9" s="1"/>
    </row>
    <row r="10" spans="1:4">
      <c r="A10" s="28"/>
      <c r="B10" s="1" t="s">
        <v>186</v>
      </c>
      <c r="C10" s="40">
        <v>46145</v>
      </c>
      <c r="D10" s="1"/>
    </row>
    <row r="11" spans="1:4">
      <c r="A11" s="28"/>
      <c r="B11" s="1" t="s">
        <v>187</v>
      </c>
      <c r="C11" s="41">
        <v>46146</v>
      </c>
      <c r="D11" s="1"/>
    </row>
    <row r="12" spans="1:4">
      <c r="A12" s="28"/>
      <c r="B12" s="1" t="s">
        <v>188</v>
      </c>
      <c r="C12" s="40">
        <v>46147</v>
      </c>
      <c r="D12" s="1"/>
    </row>
    <row r="13" spans="1:4">
      <c r="A13" s="28"/>
      <c r="B13" s="1" t="s">
        <v>189</v>
      </c>
      <c r="C13" s="41">
        <v>46148</v>
      </c>
      <c r="D13" s="1" t="s">
        <v>190</v>
      </c>
    </row>
    <row r="14" spans="1:4">
      <c r="A14" s="28"/>
      <c r="B14" s="1" t="s">
        <v>191</v>
      </c>
      <c r="C14" s="40">
        <v>46223</v>
      </c>
      <c r="D14" s="1"/>
    </row>
    <row r="15" spans="1:4">
      <c r="A15" s="28"/>
      <c r="B15" s="1" t="s">
        <v>192</v>
      </c>
      <c r="C15" s="41">
        <v>46245</v>
      </c>
      <c r="D15" s="1"/>
    </row>
    <row r="16" spans="1:4">
      <c r="A16" s="28"/>
      <c r="B16" s="1" t="s">
        <v>193</v>
      </c>
      <c r="C16" s="40">
        <v>46286</v>
      </c>
      <c r="D16" s="1"/>
    </row>
    <row r="17" spans="1:4">
      <c r="A17" s="28"/>
      <c r="B17" s="1" t="s">
        <v>189</v>
      </c>
      <c r="C17" s="41">
        <v>46287</v>
      </c>
      <c r="D17" s="1" t="s">
        <v>198</v>
      </c>
    </row>
    <row r="18" spans="1:4">
      <c r="A18" s="28"/>
      <c r="B18" s="73" t="s">
        <v>194</v>
      </c>
      <c r="C18" s="40">
        <v>46288</v>
      </c>
      <c r="D18" s="1"/>
    </row>
    <row r="19" spans="1:4">
      <c r="A19" s="28"/>
      <c r="B19" s="1" t="s">
        <v>195</v>
      </c>
      <c r="C19" s="41">
        <v>46307</v>
      </c>
      <c r="D19" s="1"/>
    </row>
    <row r="20" spans="1:4">
      <c r="A20" s="28"/>
      <c r="B20" s="1" t="s">
        <v>196</v>
      </c>
      <c r="C20" s="40">
        <v>46329</v>
      </c>
      <c r="D20" s="1"/>
    </row>
    <row r="21" spans="1:4">
      <c r="A21" s="28"/>
      <c r="B21" s="1" t="s">
        <v>197</v>
      </c>
      <c r="C21" s="41">
        <v>46349</v>
      </c>
      <c r="D21" s="1"/>
    </row>
    <row r="22" spans="1:4">
      <c r="A22" s="28"/>
      <c r="B22" s="1" t="s">
        <v>199</v>
      </c>
      <c r="C22" s="42">
        <v>46020</v>
      </c>
      <c r="D22" s="1" t="s">
        <v>200</v>
      </c>
    </row>
    <row r="23" spans="1:4">
      <c r="B23" s="1" t="s">
        <v>199</v>
      </c>
      <c r="C23" s="43">
        <v>46021</v>
      </c>
      <c r="D23" s="1" t="s">
        <v>141</v>
      </c>
    </row>
    <row r="24" spans="1:4">
      <c r="B24" s="1" t="s">
        <v>199</v>
      </c>
      <c r="C24" s="43">
        <v>46022</v>
      </c>
      <c r="D24" s="1" t="s">
        <v>141</v>
      </c>
    </row>
    <row r="25" spans="1:4">
      <c r="B25" s="1" t="s">
        <v>201</v>
      </c>
      <c r="C25" s="43">
        <v>46024</v>
      </c>
      <c r="D25" s="1" t="s">
        <v>141</v>
      </c>
    </row>
    <row r="26" spans="1:4">
      <c r="B26" s="1"/>
      <c r="C26" s="43"/>
      <c r="D26" s="1"/>
    </row>
  </sheetData>
  <sheetProtection algorithmName="SHA-512" hashValue="sPzyF8omCvRB2Xge1pn7NGnzIn/DBGc/gGAGm1QrivphIYpMlzH4wGIaKv0bDz9eUqDOmbXpeFslDjWbSNv0ew==" saltValue="86DrOHKBnC3sTsJIdPkZVQ==" spinCount="100000" sheet="1" objects="1" scenarios="1"/>
  <mergeCells count="1">
    <mergeCell ref="B2:C2"/>
  </mergeCells>
  <phoneticPr fontId="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予約票</vt:lpstr>
      <vt:lpstr>祝日</vt:lpstr>
      <vt:lpstr>祝日!Print_Area</vt:lpstr>
      <vt:lpstr>予約票!Print_Area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首藤 紗槻</cp:lastModifiedBy>
  <cp:lastPrinted>2025-07-15T07:28:22Z</cp:lastPrinted>
  <dcterms:created xsi:type="dcterms:W3CDTF">2024-11-19T05:50:42Z</dcterms:created>
  <dcterms:modified xsi:type="dcterms:W3CDTF">2026-04-14T06:23:16Z</dcterms:modified>
</cp:coreProperties>
</file>