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EC102\Desktop\HP用競技課題\"/>
    </mc:Choice>
  </mc:AlternateContent>
  <bookViews>
    <workbookView xWindow="-120" yWindow="-120" windowWidth="19440" windowHeight="15000"/>
  </bookViews>
  <sheets>
    <sheet name="課題1" sheetId="4" r:id="rId1"/>
    <sheet name="課題1解答" sheetId="6" state="hidden" r:id="rId2"/>
    <sheet name="課題2" sheetId="1" r:id="rId3"/>
    <sheet name="課題2解答" sheetId="3" state="hidden" r:id="rId4"/>
    <sheet name="課題2解答_グラフ_5市比較" sheetId="8" state="hidden" r:id="rId5"/>
    <sheet name="課題3_アンケート回答データ" sheetId="12" r:id="rId6"/>
    <sheet name="課題3_アンケート集計結果" sheetId="14" r:id="rId7"/>
    <sheet name="課題3_アンケート回答データ_解答" sheetId="5" state="hidden" r:id="rId8"/>
    <sheet name="Sheet1" sheetId="23" state="hidden" r:id="rId9"/>
    <sheet name="課題3_アンケート集計結果_解答" sheetId="10" state="hidden" r:id="rId10"/>
  </sheets>
  <calcPr calcId="162913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E11" i="6"/>
  <c r="E5" i="5" l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4" i="5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A10" i="6"/>
  <c r="A11" i="6" s="1"/>
  <c r="G5" i="6"/>
  <c r="G4" i="6"/>
  <c r="C4" i="6"/>
  <c r="D38" i="6" s="1"/>
  <c r="G3" i="6"/>
  <c r="C4" i="4"/>
  <c r="E32" i="3"/>
  <c r="C32" i="3"/>
  <c r="F25" i="3"/>
  <c r="F32" i="3" s="1"/>
  <c r="E25" i="3"/>
  <c r="D25" i="3"/>
  <c r="D32" i="3" s="1"/>
  <c r="C25" i="3"/>
  <c r="B25" i="3"/>
  <c r="B32" i="3" s="1"/>
  <c r="F17" i="3"/>
  <c r="E17" i="3"/>
  <c r="D17" i="3"/>
  <c r="C17" i="3"/>
  <c r="B17" i="3"/>
  <c r="F9" i="3"/>
  <c r="F33" i="3" s="1"/>
  <c r="E9" i="3"/>
  <c r="E33" i="3" s="1"/>
  <c r="D9" i="3"/>
  <c r="C9" i="3"/>
  <c r="C33" i="3" s="1"/>
  <c r="B9" i="3"/>
  <c r="B33" i="3" s="1"/>
  <c r="B10" i="6" l="1"/>
  <c r="A12" i="6"/>
  <c r="B11" i="6"/>
  <c r="D18" i="6"/>
  <c r="D22" i="6"/>
  <c r="D10" i="6"/>
  <c r="D35" i="6"/>
  <c r="D39" i="6"/>
  <c r="D26" i="6"/>
  <c r="D30" i="6"/>
  <c r="D11" i="6"/>
  <c r="D15" i="6"/>
  <c r="D19" i="6"/>
  <c r="D23" i="6"/>
  <c r="D27" i="6"/>
  <c r="D31" i="6"/>
  <c r="D12" i="6"/>
  <c r="D16" i="6"/>
  <c r="D20" i="6"/>
  <c r="D24" i="6"/>
  <c r="D28" i="6"/>
  <c r="D32" i="6"/>
  <c r="D36" i="6"/>
  <c r="D13" i="6"/>
  <c r="D17" i="6"/>
  <c r="D21" i="6"/>
  <c r="D25" i="6"/>
  <c r="D29" i="6"/>
  <c r="D33" i="6"/>
  <c r="D37" i="6"/>
  <c r="D14" i="6"/>
  <c r="D34" i="6"/>
  <c r="D33" i="3"/>
  <c r="A13" i="6" l="1"/>
  <c r="B12" i="6"/>
  <c r="A14" i="6" l="1"/>
  <c r="B13" i="6"/>
  <c r="A15" i="6" l="1"/>
  <c r="B14" i="6"/>
  <c r="A16" i="6" l="1"/>
  <c r="B15" i="6"/>
  <c r="A17" i="6" l="1"/>
  <c r="B16" i="6"/>
  <c r="A18" i="6" l="1"/>
  <c r="B17" i="6"/>
  <c r="A19" i="6" l="1"/>
  <c r="B18" i="6"/>
  <c r="B19" i="6" l="1"/>
  <c r="A20" i="6"/>
  <c r="A21" i="6" l="1"/>
  <c r="B20" i="6"/>
  <c r="A22" i="6" l="1"/>
  <c r="B21" i="6"/>
  <c r="A23" i="6" l="1"/>
  <c r="B22" i="6"/>
  <c r="A24" i="6" l="1"/>
  <c r="B23" i="6"/>
  <c r="A25" i="6" l="1"/>
  <c r="B24" i="6"/>
  <c r="A26" i="6" l="1"/>
  <c r="B25" i="6"/>
  <c r="A27" i="6" l="1"/>
  <c r="B26" i="6"/>
  <c r="A28" i="6" l="1"/>
  <c r="B27" i="6"/>
  <c r="A29" i="6" l="1"/>
  <c r="B28" i="6"/>
  <c r="A30" i="6" l="1"/>
  <c r="B29" i="6"/>
  <c r="A31" i="6" l="1"/>
  <c r="B30" i="6"/>
  <c r="B31" i="6" l="1"/>
  <c r="A32" i="6"/>
  <c r="A33" i="6" l="1"/>
  <c r="B32" i="6"/>
  <c r="A34" i="6" l="1"/>
  <c r="B33" i="6"/>
  <c r="A35" i="6" l="1"/>
  <c r="B34" i="6"/>
  <c r="A36" i="6" l="1"/>
  <c r="B35" i="6"/>
  <c r="B36" i="6" l="1"/>
  <c r="A37" i="6"/>
  <c r="A38" i="6" l="1"/>
  <c r="B37" i="6"/>
  <c r="A39" i="6" l="1"/>
  <c r="B39" i="6" s="1"/>
  <c r="B38" i="6"/>
</calcChain>
</file>

<file path=xl/sharedStrings.xml><?xml version="1.0" encoding="utf-8"?>
<sst xmlns="http://schemas.openxmlformats.org/spreadsheetml/2006/main" count="454" uniqueCount="71">
  <si>
    <t>日付</t>
    <rPh sb="0" eb="2">
      <t>ヒヅケ</t>
    </rPh>
    <phoneticPr fontId="2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</si>
  <si>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</si>
  <si>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</si>
  <si>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阿南市</t>
    <rPh sb="0" eb="3">
      <t>アナンシ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</si>
  <si>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</si>
  <si>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</si>
  <si>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小松島市</t>
    <rPh sb="0" eb="4">
      <t>コマツシマシ</t>
    </rPh>
    <phoneticPr fontId="2"/>
  </si>
  <si>
    <t>吉野川市</t>
    <rPh sb="0" eb="4">
      <t>ヨシノガワシ</t>
    </rPh>
    <phoneticPr fontId="2"/>
  </si>
  <si>
    <t>身長(cm)</t>
    <rPh sb="0" eb="2">
      <t>シンチョウ</t>
    </rPh>
    <phoneticPr fontId="2"/>
  </si>
  <si>
    <t>健康体重(kg)</t>
    <rPh sb="0" eb="2">
      <t>ケンコウ</t>
    </rPh>
    <rPh sb="2" eb="4">
      <t>タイジュウ</t>
    </rPh>
    <phoneticPr fontId="2"/>
  </si>
  <si>
    <t>最高体重</t>
    <rPh sb="0" eb="2">
      <t>サイコウ</t>
    </rPh>
    <rPh sb="2" eb="4">
      <t>タイジュウ</t>
    </rPh>
    <phoneticPr fontId="2"/>
  </si>
  <si>
    <t>最低体重</t>
    <rPh sb="0" eb="2">
      <t>サイテイ</t>
    </rPh>
    <rPh sb="2" eb="4">
      <t>タイジュウ</t>
    </rPh>
    <phoneticPr fontId="2"/>
  </si>
  <si>
    <t>平均体重</t>
    <rPh sb="0" eb="2">
      <t>ヘイキン</t>
    </rPh>
    <rPh sb="2" eb="4">
      <t>タイジュウ</t>
    </rPh>
    <phoneticPr fontId="2"/>
  </si>
  <si>
    <t>歩数目標</t>
    <rPh sb="0" eb="2">
      <t>ホスウ</t>
    </rPh>
    <rPh sb="2" eb="4">
      <t>モクヒョウ</t>
    </rPh>
    <phoneticPr fontId="7"/>
  </si>
  <si>
    <t>1日　15,000歩</t>
    <rPh sb="1" eb="2">
      <t>ニチ</t>
    </rPh>
    <rPh sb="9" eb="10">
      <t>ポ</t>
    </rPh>
    <phoneticPr fontId="7"/>
  </si>
  <si>
    <t>日</t>
    <rPh sb="0" eb="1">
      <t>ニチ</t>
    </rPh>
    <phoneticPr fontId="2"/>
  </si>
  <si>
    <t>曜日</t>
    <rPh sb="0" eb="2">
      <t>ヨウビ</t>
    </rPh>
    <phoneticPr fontId="2"/>
  </si>
  <si>
    <t>現在体重</t>
    <rPh sb="0" eb="2">
      <t>ゲンザイ</t>
    </rPh>
    <rPh sb="2" eb="4">
      <t>タイジュウ</t>
    </rPh>
    <phoneticPr fontId="2"/>
  </si>
  <si>
    <t>肥満度</t>
    <rPh sb="0" eb="2">
      <t>ヒマン</t>
    </rPh>
    <rPh sb="2" eb="3">
      <t>ド</t>
    </rPh>
    <phoneticPr fontId="2"/>
  </si>
  <si>
    <t>変化</t>
    <rPh sb="0" eb="2">
      <t>ヘンカ</t>
    </rPh>
    <phoneticPr fontId="2"/>
  </si>
  <si>
    <t>歩数</t>
    <rPh sb="0" eb="2">
      <t>ホスウ</t>
    </rPh>
    <phoneticPr fontId="2"/>
  </si>
  <si>
    <t>歩数結果</t>
    <rPh sb="0" eb="2">
      <t>ホスウ</t>
    </rPh>
    <rPh sb="2" eb="4">
      <t>ケッカ</t>
    </rPh>
    <phoneticPr fontId="2"/>
  </si>
  <si>
    <t>kg</t>
    <phoneticPr fontId="2"/>
  </si>
  <si>
    <t>%</t>
    <phoneticPr fontId="2"/>
  </si>
  <si>
    <t>健康実感</t>
    <rPh sb="0" eb="4">
      <t>ケンコウジッカン</t>
    </rPh>
    <phoneticPr fontId="2"/>
  </si>
  <si>
    <t>あまり健康ではない</t>
    <phoneticPr fontId="2"/>
  </si>
  <si>
    <t>健康実感アンケート</t>
    <phoneticPr fontId="2"/>
  </si>
  <si>
    <t>№</t>
  </si>
  <si>
    <t>回答日</t>
    <rPh sb="0" eb="3">
      <t>カイトウビ</t>
    </rPh>
    <phoneticPr fontId="2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</si>
  <si>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</si>
  <si>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7"/>
  </si>
  <si>
    <t>非常に健康</t>
    <rPh sb="0" eb="2">
      <t>ヒジョウ</t>
    </rPh>
    <rPh sb="3" eb="5">
      <t>ケンコウ</t>
    </rPh>
    <phoneticPr fontId="1"/>
  </si>
  <si>
    <t>健康な方</t>
    <rPh sb="0" eb="2">
      <t>ケンコウ</t>
    </rPh>
    <rPh sb="3" eb="4">
      <t>カタ</t>
    </rPh>
    <phoneticPr fontId="1"/>
  </si>
  <si>
    <t>健康ではない</t>
    <rPh sb="0" eb="2">
      <t>ケンコウ</t>
    </rPh>
    <phoneticPr fontId="1"/>
  </si>
  <si>
    <t>その他</t>
    <rPh sb="2" eb="3">
      <t>タ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</si>
  <si>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</si>
  <si>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</si>
  <si>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健康実感アンケート集計結果</t>
    <rPh sb="9" eb="11">
      <t>シュウケイ</t>
    </rPh>
    <rPh sb="11" eb="13">
      <t>ケッカ</t>
    </rPh>
    <phoneticPr fontId="2"/>
  </si>
  <si>
    <t>回答人数合計</t>
    <rPh sb="0" eb="4">
      <t>カイトウニンズウ</t>
    </rPh>
    <rPh sb="4" eb="6">
      <t>ゴウケイ</t>
    </rPh>
    <phoneticPr fontId="2"/>
  </si>
  <si>
    <t>評価平均（点）</t>
    <rPh sb="0" eb="2">
      <t>ヒョウカ</t>
    </rPh>
    <rPh sb="2" eb="4">
      <t>ヘイキン</t>
    </rPh>
    <rPh sb="5" eb="6">
      <t>テン</t>
    </rPh>
    <phoneticPr fontId="2"/>
  </si>
  <si>
    <t>男性</t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</si>
  <si>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</si>
  <si>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</si>
  <si>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</si>
  <si>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</si>
  <si>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男性計</t>
    <rPh sb="0" eb="2">
      <t>ダンセイ</t>
    </rPh>
    <rPh sb="2" eb="3">
      <t>ケイ</t>
    </rPh>
    <phoneticPr fontId="2"/>
  </si>
  <si>
    <t>女性</t>
    <phoneticPr fontId="2"/>
  </si>
  <si>
    <t>女性計</t>
    <rPh sb="0" eb="1">
      <t>ケイ</t>
    </rPh>
    <phoneticPr fontId="2"/>
  </si>
  <si>
    <t>全体合計</t>
    <rPh sb="0" eb="2">
      <t>ゼンタイ</t>
    </rPh>
    <rPh sb="2" eb="4">
      <t>ゴウケイ</t>
    </rPh>
    <phoneticPr fontId="2"/>
  </si>
  <si>
    <t>年齢</t>
    <rPh sb="0" eb="2">
      <t>ネンレイ</t>
    </rPh>
    <phoneticPr fontId="2"/>
  </si>
  <si>
    <t>70代以上</t>
    <rPh sb="2" eb="3">
      <t>ダイ</t>
    </rPh>
    <rPh sb="3" eb="5">
      <t>イジョウ</t>
    </rPh>
    <phoneticPr fontId="2"/>
  </si>
  <si>
    <t>60代</t>
    <rPh sb="2" eb="3">
      <t>ダイ</t>
    </rPh>
    <phoneticPr fontId="2"/>
  </si>
  <si>
    <t>女性</t>
  </si>
  <si>
    <t>男性</t>
  </si>
  <si>
    <t>総計</t>
  </si>
  <si>
    <t>20-29</t>
  </si>
  <si>
    <t>30-39</t>
  </si>
  <si>
    <t>40-49</t>
  </si>
  <si>
    <t>50-59</t>
  </si>
  <si>
    <t>60-69</t>
  </si>
  <si>
    <t>70-80</t>
  </si>
  <si>
    <t>平均 / 非常に健康</t>
  </si>
  <si>
    <t>平均 / 健康な方</t>
  </si>
  <si>
    <t>平均 / あまり健康ではない</t>
  </si>
  <si>
    <t>平均 / 健康ではない</t>
  </si>
  <si>
    <t>平均 / その他</t>
  </si>
  <si>
    <t>性別</t>
  </si>
  <si>
    <t>年齢</t>
  </si>
  <si>
    <t>男性 集計</t>
  </si>
  <si>
    <t>女性 集計</t>
  </si>
  <si>
    <t>個数 / 年齢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</si>
</sst>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&quot;月&quot;d&quot;日&quot;\(aaa\)"/>
    <numFmt numFmtId="177" formatCode="##&quot;年&quot;"/>
    <numFmt numFmtId="178" formatCode="##&quot;月&quot;"/>
    <numFmt numFmtId="179" formatCode="0.0;_蠂"/>
    <numFmt numFmtId="180" formatCode="0.0_ "/>
    <numFmt numFmtId="181" formatCode="d"/>
    <numFmt numFmtId="182" formatCode="aaa"/>
    <numFmt numFmtId="183" formatCode="0.0"/>
    <numFmt numFmtId="184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0" fillId="0" borderId="2" xfId="0" applyBorder="1">
      <alignment vertical="center"/>
    </xf>
    <xf numFmtId="0" fontId="0" fillId="0" borderId="1" xfId="1" applyNumberFormat="1" applyFont="1" applyBorder="1">
      <alignment vertical="center"/>
    </xf>
    <xf numFmtId="56" fontId="0" fillId="0" borderId="1" xfId="0" applyNumberFormat="1" applyBorder="1">
      <alignment vertical="center"/>
    </xf>
    <xf numFmtId="177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>
      <alignment vertical="center"/>
    </xf>
    <xf numFmtId="179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9" fontId="5" fillId="0" borderId="0" xfId="0" applyNumberFormat="1" applyFont="1">
      <alignment vertical="center"/>
    </xf>
    <xf numFmtId="0" fontId="5" fillId="0" borderId="3" xfId="0" applyFont="1" applyBorder="1">
      <alignment vertical="center"/>
    </xf>
    <xf numFmtId="0" fontId="5" fillId="0" borderId="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180" fontId="6" fillId="0" borderId="0" xfId="0" applyNumberFormat="1" applyFont="1" applyAlignment="1">
      <alignment horizontal="center" vertical="center"/>
    </xf>
    <xf numFmtId="0" fontId="0" fillId="0" borderId="11" xfId="0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1" fontId="5" fillId="0" borderId="1" xfId="0" applyNumberFormat="1" applyFont="1" applyBorder="1">
      <alignment vertical="center"/>
    </xf>
    <xf numFmtId="182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9" fontId="5" fillId="0" borderId="1" xfId="2" applyFont="1" applyBorder="1">
      <alignment vertical="center"/>
    </xf>
    <xf numFmtId="0" fontId="5" fillId="0" borderId="14" xfId="0" applyFont="1" applyBorder="1">
      <alignment vertical="center"/>
    </xf>
    <xf numFmtId="38" fontId="5" fillId="0" borderId="1" xfId="1" applyFont="1" applyBorder="1">
      <alignment vertical="center"/>
    </xf>
    <xf numFmtId="180" fontId="5" fillId="0" borderId="1" xfId="0" applyNumberFormat="1" applyFont="1" applyBorder="1">
      <alignment vertical="center"/>
    </xf>
    <xf numFmtId="183" fontId="5" fillId="0" borderId="4" xfId="0" applyNumberFormat="1" applyFont="1" applyBorder="1">
      <alignment vertical="center"/>
    </xf>
    <xf numFmtId="183" fontId="5" fillId="0" borderId="7" xfId="0" applyNumberFormat="1" applyFont="1" applyBorder="1">
      <alignment vertical="center"/>
    </xf>
    <xf numFmtId="183" fontId="5" fillId="0" borderId="10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" xfId="2" applyNumberFormat="1" applyFont="1" applyBorder="1">
      <alignment vertical="center"/>
    </xf>
    <xf numFmtId="0" fontId="5" fillId="0" borderId="1" xfId="1" applyNumberFormat="1" applyFont="1" applyBorder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14" fontId="9" fillId="0" borderId="1" xfId="0" applyNumberFormat="1" applyFont="1" applyBorder="1">
      <alignment vertical="center"/>
    </xf>
    <xf numFmtId="14" fontId="11" fillId="0" borderId="1" xfId="3" applyNumberFormat="1" applyFont="1" applyBorder="1" applyAlignment="1">
      <alignment vertical="center" shrinkToFit="1"/>
    </xf>
    <xf numFmtId="14" fontId="8" fillId="0" borderId="0" xfId="0" applyNumberFormat="1" applyFont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8" xfId="0" applyBorder="1">
      <alignment vertical="center"/>
    </xf>
    <xf numFmtId="0" fontId="0" fillId="0" borderId="41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11" fillId="0" borderId="1" xfId="3" applyFont="1" applyBorder="1" applyAlignment="1">
      <alignment vertical="center" shrinkToFit="1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0" xfId="0" pivotButton="1">
      <alignment vertical="center"/>
    </xf>
    <xf numFmtId="184" fontId="0" fillId="0" borderId="22" xfId="0" applyNumberFormat="1" applyBorder="1">
      <alignment vertical="center"/>
    </xf>
    <xf numFmtId="184" fontId="0" fillId="0" borderId="23" xfId="0" applyNumberFormat="1" applyBorder="1">
      <alignment vertical="center"/>
    </xf>
    <xf numFmtId="184" fontId="0" fillId="0" borderId="45" xfId="0" applyNumberFormat="1" applyBorder="1">
      <alignment vertical="center"/>
    </xf>
    <xf numFmtId="184" fontId="0" fillId="0" borderId="24" xfId="0" applyNumberFormat="1" applyBorder="1">
      <alignment vertical="center"/>
    </xf>
    <xf numFmtId="184" fontId="0" fillId="0" borderId="25" xfId="0" applyNumberFormat="1" applyBorder="1">
      <alignment vertical="center"/>
    </xf>
    <xf numFmtId="184" fontId="0" fillId="0" borderId="27" xfId="0" applyNumberFormat="1" applyBorder="1">
      <alignment vertical="center"/>
    </xf>
    <xf numFmtId="184" fontId="0" fillId="0" borderId="28" xfId="0" applyNumberFormat="1" applyBorder="1">
      <alignment vertical="center"/>
    </xf>
    <xf numFmtId="184" fontId="0" fillId="0" borderId="46" xfId="0" applyNumberFormat="1" applyBorder="1">
      <alignment vertical="center"/>
    </xf>
    <xf numFmtId="184" fontId="0" fillId="0" borderId="29" xfId="0" applyNumberFormat="1" applyBorder="1">
      <alignment vertical="center"/>
    </xf>
    <xf numFmtId="184" fontId="0" fillId="0" borderId="30" xfId="0" applyNumberFormat="1" applyBorder="1">
      <alignment vertical="center"/>
    </xf>
    <xf numFmtId="184" fontId="0" fillId="0" borderId="37" xfId="0" applyNumberFormat="1" applyBorder="1">
      <alignment vertical="center"/>
    </xf>
    <xf numFmtId="184" fontId="0" fillId="0" borderId="38" xfId="0" applyNumberFormat="1" applyBorder="1">
      <alignment vertical="center"/>
    </xf>
    <xf numFmtId="184" fontId="0" fillId="0" borderId="48" xfId="0" applyNumberFormat="1" applyBorder="1">
      <alignment vertical="center"/>
    </xf>
    <xf numFmtId="184" fontId="0" fillId="0" borderId="39" xfId="0" applyNumberFormat="1" applyBorder="1">
      <alignment vertical="center"/>
    </xf>
    <xf numFmtId="184" fontId="0" fillId="0" borderId="40" xfId="0" applyNumberFormat="1" applyBorder="1">
      <alignment vertical="center"/>
    </xf>
    <xf numFmtId="184" fontId="0" fillId="0" borderId="8" xfId="0" applyNumberFormat="1" applyBorder="1">
      <alignment vertical="center"/>
    </xf>
    <xf numFmtId="184" fontId="0" fillId="0" borderId="41" xfId="0" applyNumberFormat="1" applyBorder="1">
      <alignment vertical="center"/>
    </xf>
    <xf numFmtId="184" fontId="0" fillId="0" borderId="49" xfId="0" applyNumberFormat="1" applyBorder="1">
      <alignment vertical="center"/>
    </xf>
    <xf numFmtId="184" fontId="0" fillId="0" borderId="43" xfId="0" applyNumberFormat="1" applyBorder="1">
      <alignment vertical="center"/>
    </xf>
    <xf numFmtId="184" fontId="0" fillId="0" borderId="44" xfId="0" applyNumberFormat="1" applyBorder="1">
      <alignment vertical="center"/>
    </xf>
    <xf numFmtId="184" fontId="0" fillId="0" borderId="32" xfId="0" applyNumberFormat="1" applyBorder="1">
      <alignment vertical="center"/>
    </xf>
    <xf numFmtId="184" fontId="0" fillId="0" borderId="33" xfId="0" applyNumberFormat="1" applyBorder="1">
      <alignment vertical="center"/>
    </xf>
    <xf numFmtId="184" fontId="0" fillId="0" borderId="47" xfId="0" applyNumberFormat="1" applyBorder="1">
      <alignment vertical="center"/>
    </xf>
    <xf numFmtId="184" fontId="0" fillId="0" borderId="34" xfId="0" applyNumberFormat="1" applyBorder="1">
      <alignment vertical="center"/>
    </xf>
    <xf numFmtId="184" fontId="0" fillId="0" borderId="35" xfId="0" applyNumberFormat="1" applyBorder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180" fontId="6" fillId="0" borderId="8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 2_商品データ" xfId="3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pivotCacheDefinition" Target="pivotCache/pivotCacheDefinition1.xml"/><Relationship Id="rId5" Type="http://schemas.openxmlformats.org/officeDocument/2006/relationships/chartsheet" Target="chartsheets/sheet1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現在体重 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070885505373387E-2"/>
          <c:y val="0.1959987974858072"/>
          <c:w val="0.91401990739552041"/>
          <c:h val="0.58318882315650022"/>
        </c:manualLayout>
      </c:layout>
      <c:lineChart>
        <c:grouping val="standard"/>
        <c:varyColors val="0"/>
        <c:ser>
          <c:idx val="0"/>
          <c:order val="0"/>
          <c:tx>
            <c:strRef>
              <c:f>課題1解答!$C$8:$C$9</c:f>
              <c:strCache>
                <c:ptCount val="2"/>
                <c:pt idx="0">
                  <c:v>現在体重</c:v>
                </c:pt>
                <c:pt idx="1">
                  <c:v>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課題1解答!$A$10:$A$39</c:f>
              <c:numCache>
                <c:formatCode>d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課題1解答!$C$10:$C$39</c:f>
              <c:numCache>
                <c:formatCode>General</c:formatCode>
                <c:ptCount val="30"/>
                <c:pt idx="0">
                  <c:v>64.5</c:v>
                </c:pt>
                <c:pt idx="1">
                  <c:v>64.3</c:v>
                </c:pt>
                <c:pt idx="2">
                  <c:v>65</c:v>
                </c:pt>
                <c:pt idx="3">
                  <c:v>64.8</c:v>
                </c:pt>
                <c:pt idx="4">
                  <c:v>66</c:v>
                </c:pt>
                <c:pt idx="5">
                  <c:v>65</c:v>
                </c:pt>
                <c:pt idx="6">
                  <c:v>64</c:v>
                </c:pt>
                <c:pt idx="7">
                  <c:v>63.2</c:v>
                </c:pt>
                <c:pt idx="8">
                  <c:v>64</c:v>
                </c:pt>
                <c:pt idx="9">
                  <c:v>63</c:v>
                </c:pt>
                <c:pt idx="10">
                  <c:v>62</c:v>
                </c:pt>
                <c:pt idx="11">
                  <c:v>60</c:v>
                </c:pt>
                <c:pt idx="12">
                  <c:v>62</c:v>
                </c:pt>
                <c:pt idx="13">
                  <c:v>63</c:v>
                </c:pt>
                <c:pt idx="14">
                  <c:v>64.5</c:v>
                </c:pt>
                <c:pt idx="15">
                  <c:v>63.5</c:v>
                </c:pt>
                <c:pt idx="16">
                  <c:v>62.5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64</c:v>
                </c:pt>
                <c:pt idx="21">
                  <c:v>63</c:v>
                </c:pt>
                <c:pt idx="22">
                  <c:v>64</c:v>
                </c:pt>
                <c:pt idx="23">
                  <c:v>65</c:v>
                </c:pt>
                <c:pt idx="24">
                  <c:v>63</c:v>
                </c:pt>
                <c:pt idx="25">
                  <c:v>62</c:v>
                </c:pt>
                <c:pt idx="26">
                  <c:v>63</c:v>
                </c:pt>
                <c:pt idx="27">
                  <c:v>62.5</c:v>
                </c:pt>
                <c:pt idx="28">
                  <c:v>61.5</c:v>
                </c:pt>
                <c:pt idx="29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2E-4C43-9E2D-08675B120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523287400"/>
        <c:axId val="523288480"/>
      </c:lineChart>
      <c:dateAx>
        <c:axId val="523287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日付</a:t>
                </a:r>
              </a:p>
            </c:rich>
          </c:tx>
          <c:layout>
            <c:manualLayout>
              <c:xMode val="edge"/>
              <c:yMode val="edge"/>
              <c:x val="0.91209920604354067"/>
              <c:y val="0.870342034267390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d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3288480"/>
        <c:crosses val="autoZero"/>
        <c:auto val="1"/>
        <c:lblOffset val="100"/>
        <c:baseTimeUnit val="days"/>
      </c:dateAx>
      <c:valAx>
        <c:axId val="52328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現在体重</a:t>
                </a:r>
              </a:p>
            </c:rich>
          </c:tx>
          <c:layout>
            <c:manualLayout>
              <c:xMode val="edge"/>
              <c:yMode val="edge"/>
              <c:x val="1.8115786981168142E-2"/>
              <c:y val="5.04430539880544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328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163406261309786E-2"/>
          <c:y val="0.17641817005342497"/>
          <c:w val="0.89510114091169513"/>
          <c:h val="0.62482899885204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課題1解答!$F$8</c:f>
              <c:strCache>
                <c:ptCount val="1"/>
                <c:pt idx="0">
                  <c:v>歩数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課題1解答!$A$9:$A$39</c:f>
              <c:numCache>
                <c:formatCode>d</c:formatCode>
                <c:ptCount val="31"/>
                <c:pt idx="1">
                  <c:v>45170</c:v>
                </c:pt>
                <c:pt idx="2">
                  <c:v>45171</c:v>
                </c:pt>
                <c:pt idx="3">
                  <c:v>45172</c:v>
                </c:pt>
                <c:pt idx="4">
                  <c:v>45173</c:v>
                </c:pt>
                <c:pt idx="5">
                  <c:v>45174</c:v>
                </c:pt>
                <c:pt idx="6">
                  <c:v>45175</c:v>
                </c:pt>
                <c:pt idx="7">
                  <c:v>45176</c:v>
                </c:pt>
                <c:pt idx="8">
                  <c:v>45177</c:v>
                </c:pt>
                <c:pt idx="9">
                  <c:v>45178</c:v>
                </c:pt>
                <c:pt idx="10">
                  <c:v>45179</c:v>
                </c:pt>
                <c:pt idx="11">
                  <c:v>45180</c:v>
                </c:pt>
                <c:pt idx="12">
                  <c:v>45181</c:v>
                </c:pt>
                <c:pt idx="13">
                  <c:v>45182</c:v>
                </c:pt>
                <c:pt idx="14">
                  <c:v>45183</c:v>
                </c:pt>
                <c:pt idx="15">
                  <c:v>45184</c:v>
                </c:pt>
                <c:pt idx="16">
                  <c:v>45185</c:v>
                </c:pt>
                <c:pt idx="17">
                  <c:v>45186</c:v>
                </c:pt>
                <c:pt idx="18">
                  <c:v>45187</c:v>
                </c:pt>
                <c:pt idx="19">
                  <c:v>45188</c:v>
                </c:pt>
                <c:pt idx="20">
                  <c:v>45189</c:v>
                </c:pt>
                <c:pt idx="21">
                  <c:v>45190</c:v>
                </c:pt>
                <c:pt idx="22">
                  <c:v>45191</c:v>
                </c:pt>
                <c:pt idx="23">
                  <c:v>45192</c:v>
                </c:pt>
                <c:pt idx="24">
                  <c:v>45193</c:v>
                </c:pt>
                <c:pt idx="25">
                  <c:v>45194</c:v>
                </c:pt>
                <c:pt idx="26">
                  <c:v>45195</c:v>
                </c:pt>
                <c:pt idx="27">
                  <c:v>45196</c:v>
                </c:pt>
                <c:pt idx="28">
                  <c:v>45197</c:v>
                </c:pt>
                <c:pt idx="29">
                  <c:v>45198</c:v>
                </c:pt>
                <c:pt idx="30">
                  <c:v>45199</c:v>
                </c:pt>
              </c:numCache>
            </c:numRef>
          </c:cat>
          <c:val>
            <c:numRef>
              <c:f>課題1解答!$F$9:$F$39</c:f>
              <c:numCache>
                <c:formatCode>#,##0_);[Red]\(#,##0\)</c:formatCode>
                <c:ptCount val="31"/>
                <c:pt idx="1">
                  <c:v>15000</c:v>
                </c:pt>
                <c:pt idx="2">
                  <c:v>20000</c:v>
                </c:pt>
                <c:pt idx="3">
                  <c:v>15000</c:v>
                </c:pt>
                <c:pt idx="4">
                  <c:v>17000</c:v>
                </c:pt>
                <c:pt idx="5">
                  <c:v>10000</c:v>
                </c:pt>
                <c:pt idx="6">
                  <c:v>22000</c:v>
                </c:pt>
                <c:pt idx="7">
                  <c:v>16500</c:v>
                </c:pt>
                <c:pt idx="8">
                  <c:v>20000</c:v>
                </c:pt>
                <c:pt idx="9">
                  <c:v>15000</c:v>
                </c:pt>
                <c:pt idx="10">
                  <c:v>17000</c:v>
                </c:pt>
                <c:pt idx="11">
                  <c:v>10000</c:v>
                </c:pt>
                <c:pt idx="12">
                  <c:v>22000</c:v>
                </c:pt>
                <c:pt idx="13">
                  <c:v>16500</c:v>
                </c:pt>
                <c:pt idx="14">
                  <c:v>20000</c:v>
                </c:pt>
                <c:pt idx="15">
                  <c:v>15000</c:v>
                </c:pt>
                <c:pt idx="16">
                  <c:v>17000</c:v>
                </c:pt>
                <c:pt idx="17">
                  <c:v>10000</c:v>
                </c:pt>
                <c:pt idx="18">
                  <c:v>22000</c:v>
                </c:pt>
                <c:pt idx="19">
                  <c:v>16500</c:v>
                </c:pt>
                <c:pt idx="20">
                  <c:v>20000</c:v>
                </c:pt>
                <c:pt idx="21">
                  <c:v>15000</c:v>
                </c:pt>
                <c:pt idx="22">
                  <c:v>17000</c:v>
                </c:pt>
                <c:pt idx="23">
                  <c:v>10000</c:v>
                </c:pt>
                <c:pt idx="24">
                  <c:v>22000</c:v>
                </c:pt>
                <c:pt idx="25">
                  <c:v>16500</c:v>
                </c:pt>
                <c:pt idx="26">
                  <c:v>20000</c:v>
                </c:pt>
                <c:pt idx="27">
                  <c:v>15000</c:v>
                </c:pt>
                <c:pt idx="28">
                  <c:v>17000</c:v>
                </c:pt>
                <c:pt idx="29">
                  <c:v>10000</c:v>
                </c:pt>
                <c:pt idx="30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0-47E7-9517-F754C7BAF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494840"/>
        <c:axId val="718561584"/>
      </c:barChart>
      <c:dateAx>
        <c:axId val="701494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000" b="0" i="0" baseline="0">
                    <a:effectLst/>
                  </a:rPr>
                  <a:t>日付</a:t>
                </a:r>
                <a:endParaRPr lang="ja-JP" altLang="ja-JP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9619343159522957"/>
              <c:y val="0.897959372973934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d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8561584"/>
        <c:crosses val="autoZero"/>
        <c:auto val="1"/>
        <c:lblOffset val="100"/>
        <c:baseTimeUnit val="days"/>
      </c:dateAx>
      <c:valAx>
        <c:axId val="71856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歩数</a:t>
                </a:r>
              </a:p>
            </c:rich>
          </c:tx>
          <c:layout>
            <c:manualLayout>
              <c:xMode val="edge"/>
              <c:yMode val="edge"/>
              <c:x val="2.4735452826994894E-2"/>
              <c:y val="3.03607200647637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494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0" i="0" baseline="0">
                <a:effectLst/>
              </a:rPr>
              <a:t>2023</a:t>
            </a:r>
            <a:r>
              <a:rPr lang="ja-JP" altLang="ja-JP" sz="1800" b="0" i="0" baseline="0">
                <a:effectLst/>
              </a:rPr>
              <a:t>年</a:t>
            </a:r>
            <a:r>
              <a:rPr lang="en-US" altLang="ja-JP" sz="1800" b="0" i="0" baseline="0">
                <a:effectLst/>
              </a:rPr>
              <a:t>1</a:t>
            </a:r>
            <a:r>
              <a:rPr lang="ja-JP" altLang="ja-JP" sz="1800" b="0" i="0" baseline="0">
                <a:effectLst/>
              </a:rPr>
              <a:t>月の</a:t>
            </a:r>
            <a:r>
              <a:rPr lang="en-US" altLang="ja-JP" sz="1800" b="0" i="0" baseline="0">
                <a:effectLst/>
              </a:rPr>
              <a:t>5</a:t>
            </a:r>
            <a:r>
              <a:rPr lang="ja-JP" altLang="ja-JP" sz="1800" b="0" i="0" baseline="0">
                <a:effectLst/>
              </a:rPr>
              <a:t>市比較</a:t>
            </a:r>
            <a:endParaRPr lang="ja-JP" altLang="ja-JP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6B-487C-A445-8A87DE8A59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6B-487C-A445-8A87DE8A59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6B-487C-A445-8A87DE8A59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36B-487C-A445-8A87DE8A59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36B-487C-A445-8A87DE8A59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36B-487C-A445-8A87DE8A596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36B-487C-A445-8A87DE8A5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課題2解答!$B$1:$F$1</c:f>
              <c:strCache>
                <c:ptCount val="5"/>
                <c:pt idx="0">
                  <c:v>徳島市</c:v>
                </c:pt>
                <c:pt idx="1">
                  <c:v>鳴門市</c:v>
                </c:pt>
                <c:pt idx="2">
                  <c:v>阿南市</c:v>
                </c:pt>
                <c:pt idx="3">
                  <c:v>小松島市</c:v>
                </c:pt>
                <c:pt idx="4">
                  <c:v>吉野川市</c:v>
                </c:pt>
              </c:strCache>
            </c:strRef>
          </c:cat>
          <c:val>
            <c:numRef>
              <c:f>課題2解答!$B$33:$F$33</c:f>
              <c:numCache>
                <c:formatCode>#,##0_);[Red]\(#,##0\)</c:formatCode>
                <c:ptCount val="5"/>
                <c:pt idx="0">
                  <c:v>3370</c:v>
                </c:pt>
                <c:pt idx="1">
                  <c:v>1971</c:v>
                </c:pt>
                <c:pt idx="2">
                  <c:v>1557</c:v>
                </c:pt>
                <c:pt idx="3">
                  <c:v>992</c:v>
                </c:pt>
                <c:pt idx="4">
                  <c:v>1505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6B-487C-A445-8A87DE8A596C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econdPieSize val="12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256308</xdr:rowOff>
    </xdr:from>
    <xdr:to>
      <xdr:col>15</xdr:col>
      <xdr:colOff>644163</xdr:colOff>
      <xdr:row>13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A4CEFD3-261A-1235-0851-504C05AB9B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16</xdr:col>
      <xdr:colOff>0</xdr:colOff>
      <xdr:row>24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8FAF175-5B6F-6CE6-09AD-305DF8D066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1504" cy="6044436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4485EC-05FF-9F3A-B67E-4537DAAA00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0.39888</cdr:x>
      <cdr:y>0.06859</cdr:y>
    </cdr:from>
    <cdr:to>
      <cdr:x>0.59006</cdr:x>
      <cdr:y>0.13101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08E2DD0-8EBA-2650-CBF7-7E7D40F9A1B0}"/>
            </a:ext>
          </a:extLst>
        </cdr:cNvPr>
        <cdr:cNvSpPr txBox="1"/>
      </cdr:nvSpPr>
      <cdr:spPr>
        <a:xfrm xmlns:a="http://schemas.openxmlformats.org/drawingml/2006/main">
          <a:off x="3707719" y="416492"/>
          <a:ext cx="1777090" cy="37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400">
              <a:latin typeface="+mj-ea"/>
              <a:ea typeface="+mj-ea"/>
            </a:rPr>
            <a:t>1/5</a:t>
          </a:r>
          <a:r>
            <a:rPr lang="ja-JP" altLang="en-US" sz="1400">
              <a:latin typeface="+mj-ea"/>
              <a:ea typeface="+mj-ea"/>
            </a:rPr>
            <a:t>～</a:t>
          </a:r>
          <a:r>
            <a:rPr lang="en-US" altLang="ja-JP" sz="1400">
              <a:latin typeface="+mj-ea"/>
              <a:ea typeface="+mj-ea"/>
            </a:rPr>
            <a:t>1/31</a:t>
          </a:r>
          <a:r>
            <a:rPr lang="ja-JP" altLang="en-US" sz="1400">
              <a:latin typeface="+mj-ea"/>
              <a:ea typeface="+mj-ea"/>
            </a:rPr>
            <a:t>（</a:t>
          </a:r>
          <a:r>
            <a:rPr lang="en-US" altLang="ja-JP" sz="1400">
              <a:latin typeface="+mj-ea"/>
              <a:ea typeface="+mj-ea"/>
            </a:rPr>
            <a:t>27</a:t>
          </a:r>
          <a:r>
            <a:rPr lang="ja-JP" altLang="en-US" sz="1400">
              <a:latin typeface="+mj-ea"/>
              <a:ea typeface="+mj-ea"/>
            </a:rPr>
            <a:t>日間）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アイズ情報" refreshedDate="45037.637069675926" createdVersion="8" refreshedVersion="8" minRefreshableVersion="3" recordCount="150">
  <cacheSource type="worksheet">
    <worksheetSource ref="A3:K153" sheet="課題3_アンケート回答データ_解答"/>
  </cacheSource>
  <cacheFields count="11">
    <cacheField name="№" numFmtId="0">
      <sharedItems containsSemiMixedTypes="0" containsString="0" containsNumber="1" containsInteger="1" minValue="1" maxValue="150"/>
    </cacheField>
    <cacheField name="回答日" numFmtId="14">
      <sharedItems containsSemiMixedTypes="0" containsNonDate="0" containsDate="1" containsString="0" minDate="2022-06-25T00:00:00" maxDate="2022-12-28T00:00:00"/>
    </cacheField>
    <cacheField name="性別" numFmtId="0">
      <sharedItems count="2">
        <s v="男性"/>
        <s v="女性"/>
      </sharedItems>
    </cacheField>
    <cacheField name="生年月日" numFmtId="14">
      <sharedItems containsSemiMixedTypes="0" containsNonDate="0" containsDate="1" containsString="0" minDate="1942-06-09T00:00:00" maxDate="2001-02-08T00:00:00"/>
    </cacheField>
    <cacheField name="年齢" numFmtId="0">
      <sharedItems containsSemiMixedTypes="0" containsString="0" containsNumber="1" containsInteger="1" minValue="21" maxValue="80" count="49">
        <n v="47"/>
        <n v="21"/>
        <n v="38"/>
        <n v="59"/>
        <n v="57"/>
        <n v="48"/>
        <n v="71"/>
        <n v="54"/>
        <n v="25"/>
        <n v="70"/>
        <n v="37"/>
        <n v="45"/>
        <n v="53"/>
        <n v="64"/>
        <n v="33"/>
        <n v="63"/>
        <n v="42"/>
        <n v="49"/>
        <n v="43"/>
        <n v="76"/>
        <n v="74"/>
        <n v="31"/>
        <n v="72"/>
        <n v="32"/>
        <n v="34"/>
        <n v="36"/>
        <n v="52"/>
        <n v="51"/>
        <n v="50"/>
        <n v="26"/>
        <n v="40"/>
        <n v="41"/>
        <n v="44"/>
        <n v="39"/>
        <n v="77"/>
        <n v="79"/>
        <n v="80"/>
        <n v="65"/>
        <n v="68"/>
        <n v="22"/>
        <n v="73"/>
        <n v="75"/>
        <n v="35"/>
        <n v="27"/>
        <n v="29"/>
        <n v="46"/>
        <n v="58"/>
        <n v="56"/>
        <n v="67"/>
      </sharedItems>
      <fieldGroup base="4">
        <rangePr autoStart="0" startNum="20" endNum="80" groupInterval="10"/>
        <groupItems count="8">
          <s v="&lt;20"/>
          <s v="20-29"/>
          <s v="30-39"/>
          <s v="40-49"/>
          <s v="50-59"/>
          <s v="60-69"/>
          <s v="70-80"/>
          <s v="&gt;80"/>
        </groupItems>
      </fieldGroup>
    </cacheField>
    <cacheField name="非常に健康" numFmtId="0">
      <sharedItems containsSemiMixedTypes="0" containsString="0" containsNumber="1" containsInteger="1" minValue="10" maxValue="50"/>
    </cacheField>
    <cacheField name="健康な方" numFmtId="0">
      <sharedItems containsSemiMixedTypes="0" containsString="0" containsNumber="1" containsInteger="1" minValue="60" maxValue="100"/>
    </cacheField>
    <cacheField name="あまり健康ではない" numFmtId="0">
      <sharedItems containsSemiMixedTypes="0" containsString="0" containsNumber="1" containsInteger="1" minValue="30" maxValue="100"/>
    </cacheField>
    <cacheField name="健康ではない" numFmtId="0">
      <sharedItems containsSemiMixedTypes="0" containsString="0" containsNumber="1" containsInteger="1" minValue="10" maxValue="50"/>
    </cacheField>
    <cacheField name="その他" numFmtId="0">
      <sharedItems containsSemiMixedTypes="0" containsString="0" containsNumber="1" containsInteger="1" minValue="10" maxValue="50"/>
    </cacheField>
    <cacheField name="健康実感" numFmtId="0">
      <sharedItems containsSemiMixedTypes="0" containsString="0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">
  <r>
    <n v="1"/>
    <d v="2022-06-25T00:00:00"/>
    <x v="0"/>
    <d v="1975-03-06T00:00:00"/>
    <x v="0"/>
    <n v="30"/>
    <n v="90"/>
    <n v="80"/>
    <n v="30"/>
    <n v="40"/>
    <n v="3"/>
  </r>
  <r>
    <n v="2"/>
    <d v="2022-06-25T00:00:00"/>
    <x v="0"/>
    <d v="2001-02-07T00:00:00"/>
    <x v="1"/>
    <n v="50"/>
    <n v="90"/>
    <n v="70"/>
    <n v="30"/>
    <n v="40"/>
    <n v="4"/>
  </r>
  <r>
    <n v="3"/>
    <d v="2022-06-26T00:00:00"/>
    <x v="0"/>
    <d v="1984-02-07T00:00:00"/>
    <x v="2"/>
    <n v="40"/>
    <n v="100"/>
    <n v="90"/>
    <n v="30"/>
    <n v="30"/>
    <n v="2"/>
  </r>
  <r>
    <n v="4"/>
    <d v="2022-06-26T00:00:00"/>
    <x v="1"/>
    <d v="1963-04-08T00:00:00"/>
    <x v="3"/>
    <n v="50"/>
    <n v="70"/>
    <n v="70"/>
    <n v="40"/>
    <n v="10"/>
    <n v="5"/>
  </r>
  <r>
    <n v="5"/>
    <d v="2022-06-26T00:00:00"/>
    <x v="1"/>
    <d v="1965-04-06T00:00:00"/>
    <x v="4"/>
    <n v="40"/>
    <n v="90"/>
    <n v="80"/>
    <n v="40"/>
    <n v="30"/>
    <n v="2"/>
  </r>
  <r>
    <n v="6"/>
    <d v="2022-06-26T00:00:00"/>
    <x v="0"/>
    <d v="1974-03-07T00:00:00"/>
    <x v="5"/>
    <n v="30"/>
    <n v="90"/>
    <n v="80"/>
    <n v="30"/>
    <n v="40"/>
    <n v="2"/>
  </r>
  <r>
    <n v="7"/>
    <d v="2022-06-27T00:00:00"/>
    <x v="0"/>
    <d v="1951-06-10T00:00:00"/>
    <x v="6"/>
    <n v="20"/>
    <n v="90"/>
    <n v="100"/>
    <n v="30"/>
    <n v="30"/>
    <n v="1"/>
  </r>
  <r>
    <n v="8"/>
    <d v="2022-06-27T00:00:00"/>
    <x v="0"/>
    <d v="1968-04-03T00:00:00"/>
    <x v="7"/>
    <n v="50"/>
    <n v="90"/>
    <n v="70"/>
    <n v="40"/>
    <n v="40"/>
    <n v="3"/>
  </r>
  <r>
    <n v="9"/>
    <d v="2022-06-28T00:00:00"/>
    <x v="1"/>
    <d v="1951-05-07T00:00:00"/>
    <x v="6"/>
    <n v="50"/>
    <n v="100"/>
    <n v="70"/>
    <n v="30"/>
    <n v="10"/>
    <n v="3"/>
  </r>
  <r>
    <n v="10"/>
    <d v="2022-06-28T00:00:00"/>
    <x v="0"/>
    <d v="1997-02-03T00:00:00"/>
    <x v="8"/>
    <n v="20"/>
    <n v="70"/>
    <n v="70"/>
    <n v="30"/>
    <n v="10"/>
    <n v="2"/>
  </r>
  <r>
    <n v="11"/>
    <d v="2022-06-29T00:00:00"/>
    <x v="1"/>
    <d v="1952-05-09T00:00:00"/>
    <x v="9"/>
    <n v="30"/>
    <n v="100"/>
    <n v="90"/>
    <n v="30"/>
    <n v="30"/>
    <n v="3"/>
  </r>
  <r>
    <n v="12"/>
    <d v="2022-06-29T00:00:00"/>
    <x v="1"/>
    <d v="1985-02-06T00:00:00"/>
    <x v="10"/>
    <n v="30"/>
    <n v="70"/>
    <n v="70"/>
    <n v="10"/>
    <n v="10"/>
    <n v="3"/>
  </r>
  <r>
    <n v="13"/>
    <d v="2022-06-29T00:00:00"/>
    <x v="0"/>
    <d v="1984-06-05T00:00:00"/>
    <x v="2"/>
    <n v="30"/>
    <n v="90"/>
    <n v="70"/>
    <n v="40"/>
    <n v="30"/>
    <n v="1"/>
  </r>
  <r>
    <n v="14"/>
    <d v="2022-06-29T00:00:00"/>
    <x v="1"/>
    <d v="1977-03-04T00:00:00"/>
    <x v="11"/>
    <n v="30"/>
    <n v="70"/>
    <n v="70"/>
    <n v="10"/>
    <n v="20"/>
    <n v="4"/>
  </r>
  <r>
    <n v="15"/>
    <d v="2022-07-21T00:00:00"/>
    <x v="1"/>
    <d v="1969-04-02T00:00:00"/>
    <x v="12"/>
    <n v="20"/>
    <n v="100"/>
    <n v="90"/>
    <n v="50"/>
    <n v="30"/>
    <n v="3"/>
  </r>
  <r>
    <n v="16"/>
    <d v="2022-07-22T00:00:00"/>
    <x v="1"/>
    <d v="1958-05-03T00:00:00"/>
    <x v="13"/>
    <n v="40"/>
    <n v="70"/>
    <n v="70"/>
    <n v="40"/>
    <n v="40"/>
    <n v="3"/>
  </r>
  <r>
    <n v="17"/>
    <d v="2022-07-24T00:00:00"/>
    <x v="1"/>
    <d v="1984-02-07T00:00:00"/>
    <x v="2"/>
    <n v="50"/>
    <n v="80"/>
    <n v="70"/>
    <n v="20"/>
    <n v="20"/>
    <n v="1"/>
  </r>
  <r>
    <n v="18"/>
    <d v="2022-07-24T00:00:00"/>
    <x v="0"/>
    <d v="1989-02-02T00:00:00"/>
    <x v="14"/>
    <n v="50"/>
    <n v="80"/>
    <n v="80"/>
    <n v="30"/>
    <n v="10"/>
    <n v="2"/>
  </r>
  <r>
    <n v="19"/>
    <d v="2022-07-25T00:00:00"/>
    <x v="1"/>
    <d v="1959-05-02T00:00:00"/>
    <x v="15"/>
    <n v="20"/>
    <n v="80"/>
    <n v="80"/>
    <n v="30"/>
    <n v="10"/>
    <n v="5"/>
  </r>
  <r>
    <n v="20"/>
    <d v="2022-07-25T00:00:00"/>
    <x v="1"/>
    <d v="1997-02-02T00:00:00"/>
    <x v="8"/>
    <n v="20"/>
    <n v="100"/>
    <n v="80"/>
    <n v="10"/>
    <n v="10"/>
    <n v="2"/>
  </r>
  <r>
    <n v="21"/>
    <d v="2022-07-25T00:00:00"/>
    <x v="1"/>
    <d v="1980-03-01T00:00:00"/>
    <x v="16"/>
    <n v="50"/>
    <n v="100"/>
    <n v="80"/>
    <n v="40"/>
    <n v="10"/>
    <n v="4"/>
  </r>
  <r>
    <n v="22"/>
    <d v="2022-07-28T00:00:00"/>
    <x v="1"/>
    <d v="1968-04-03T00:00:00"/>
    <x v="7"/>
    <n v="50"/>
    <n v="100"/>
    <n v="60"/>
    <n v="40"/>
    <n v="40"/>
    <n v="1"/>
  </r>
  <r>
    <n v="23"/>
    <d v="2022-07-28T00:00:00"/>
    <x v="1"/>
    <d v="1973-03-08T00:00:00"/>
    <x v="17"/>
    <n v="40"/>
    <n v="90"/>
    <n v="80"/>
    <n v="40"/>
    <n v="30"/>
    <n v="3"/>
  </r>
  <r>
    <n v="24"/>
    <d v="2022-07-28T00:00:00"/>
    <x v="1"/>
    <d v="1989-02-02T00:00:00"/>
    <x v="14"/>
    <n v="40"/>
    <n v="100"/>
    <n v="90"/>
    <n v="50"/>
    <n v="10"/>
    <n v="4"/>
  </r>
  <r>
    <n v="25"/>
    <d v="2022-07-29T00:00:00"/>
    <x v="0"/>
    <d v="1973-03-08T00:00:00"/>
    <x v="17"/>
    <n v="30"/>
    <n v="90"/>
    <n v="90"/>
    <n v="10"/>
    <n v="40"/>
    <n v="2"/>
  </r>
  <r>
    <n v="26"/>
    <d v="2022-07-29T00:00:00"/>
    <x v="1"/>
    <d v="1968-04-03T00:00:00"/>
    <x v="7"/>
    <n v="30"/>
    <n v="90"/>
    <n v="90"/>
    <n v="10"/>
    <n v="40"/>
    <n v="2"/>
  </r>
  <r>
    <n v="27"/>
    <d v="2022-07-29T00:00:00"/>
    <x v="1"/>
    <d v="1979-03-02T00:00:00"/>
    <x v="18"/>
    <n v="30"/>
    <n v="70"/>
    <n v="50"/>
    <n v="40"/>
    <n v="40"/>
    <n v="2"/>
  </r>
  <r>
    <n v="28"/>
    <d v="2022-07-30T00:00:00"/>
    <x v="1"/>
    <d v="1965-04-06T00:00:00"/>
    <x v="4"/>
    <n v="40"/>
    <n v="70"/>
    <n v="70"/>
    <n v="10"/>
    <n v="20"/>
    <n v="2"/>
  </r>
  <r>
    <n v="29"/>
    <d v="2022-07-30T00:00:00"/>
    <x v="0"/>
    <d v="1946-06-05T00:00:00"/>
    <x v="19"/>
    <n v="30"/>
    <n v="80"/>
    <n v="50"/>
    <n v="10"/>
    <n v="40"/>
    <n v="2"/>
  </r>
  <r>
    <n v="30"/>
    <d v="2022-07-30T00:00:00"/>
    <x v="0"/>
    <d v="1948-06-03T00:00:00"/>
    <x v="20"/>
    <n v="30"/>
    <n v="90"/>
    <n v="90"/>
    <n v="30"/>
    <n v="30"/>
    <n v="2"/>
  </r>
  <r>
    <n v="31"/>
    <d v="2022-07-30T00:00:00"/>
    <x v="1"/>
    <d v="1991-06-01T00:00:00"/>
    <x v="21"/>
    <n v="20"/>
    <n v="100"/>
    <n v="70"/>
    <n v="30"/>
    <n v="10"/>
    <n v="1"/>
  </r>
  <r>
    <n v="32"/>
    <d v="2022-07-31T00:00:00"/>
    <x v="0"/>
    <d v="1958-05-03T00:00:00"/>
    <x v="13"/>
    <n v="30"/>
    <n v="100"/>
    <n v="70"/>
    <n v="30"/>
    <n v="10"/>
    <n v="2"/>
  </r>
  <r>
    <n v="33"/>
    <d v="2022-07-31T00:00:00"/>
    <x v="1"/>
    <d v="1950-06-01T00:00:00"/>
    <x v="22"/>
    <n v="20"/>
    <n v="100"/>
    <n v="70"/>
    <n v="30"/>
    <n v="10"/>
    <n v="2"/>
  </r>
  <r>
    <n v="34"/>
    <d v="2022-07-31T00:00:00"/>
    <x v="0"/>
    <d v="1990-06-04T00:00:00"/>
    <x v="23"/>
    <n v="30"/>
    <n v="80"/>
    <n v="50"/>
    <n v="40"/>
    <n v="20"/>
    <n v="4"/>
  </r>
  <r>
    <n v="35"/>
    <d v="2022-07-31T00:00:00"/>
    <x v="0"/>
    <d v="1988-02-03T00:00:00"/>
    <x v="24"/>
    <n v="20"/>
    <n v="70"/>
    <n v="70"/>
    <n v="10"/>
    <n v="20"/>
    <n v="2"/>
  </r>
  <r>
    <n v="36"/>
    <d v="2022-08-22T00:00:00"/>
    <x v="1"/>
    <d v="1986-02-05T00:00:00"/>
    <x v="25"/>
    <n v="40"/>
    <n v="70"/>
    <n v="70"/>
    <n v="10"/>
    <n v="20"/>
    <n v="1"/>
  </r>
  <r>
    <n v="37"/>
    <d v="2022-08-22T00:00:00"/>
    <x v="0"/>
    <d v="1973-03-08T00:00:00"/>
    <x v="17"/>
    <n v="50"/>
    <n v="70"/>
    <n v="70"/>
    <n v="10"/>
    <n v="20"/>
    <n v="1"/>
  </r>
  <r>
    <n v="38"/>
    <d v="2022-08-23T00:00:00"/>
    <x v="1"/>
    <d v="1980-03-01T00:00:00"/>
    <x v="16"/>
    <n v="50"/>
    <n v="90"/>
    <n v="90"/>
    <n v="30"/>
    <n v="30"/>
    <n v="4"/>
  </r>
  <r>
    <n v="39"/>
    <d v="2022-08-23T00:00:00"/>
    <x v="1"/>
    <d v="1988-12-05T00:00:00"/>
    <x v="14"/>
    <n v="50"/>
    <n v="100"/>
    <n v="50"/>
    <n v="40"/>
    <n v="40"/>
    <n v="1"/>
  </r>
  <r>
    <n v="40"/>
    <d v="2022-08-23T00:00:00"/>
    <x v="0"/>
    <d v="1970-04-01T00:00:00"/>
    <x v="26"/>
    <n v="30"/>
    <n v="90"/>
    <n v="50"/>
    <n v="40"/>
    <n v="20"/>
    <n v="2"/>
  </r>
  <r>
    <n v="41"/>
    <d v="2022-08-23T00:00:00"/>
    <x v="0"/>
    <d v="1977-03-04T00:00:00"/>
    <x v="11"/>
    <n v="20"/>
    <n v="90"/>
    <n v="90"/>
    <n v="30"/>
    <n v="30"/>
    <n v="3"/>
  </r>
  <r>
    <n v="42"/>
    <d v="2022-08-24T00:00:00"/>
    <x v="0"/>
    <d v="1971-04-13T00:00:00"/>
    <x v="27"/>
    <n v="40"/>
    <n v="70"/>
    <n v="70"/>
    <n v="10"/>
    <n v="40"/>
    <n v="5"/>
  </r>
  <r>
    <n v="43"/>
    <d v="2022-08-24T00:00:00"/>
    <x v="1"/>
    <d v="1972-03-09T00:00:00"/>
    <x v="28"/>
    <n v="10"/>
    <n v="80"/>
    <n v="70"/>
    <n v="40"/>
    <n v="20"/>
    <n v="4"/>
  </r>
  <r>
    <n v="44"/>
    <d v="2022-08-25T00:00:00"/>
    <x v="1"/>
    <d v="1996-05-28T00:00:00"/>
    <x v="29"/>
    <n v="40"/>
    <n v="80"/>
    <n v="70"/>
    <n v="40"/>
    <n v="20"/>
    <n v="3"/>
  </r>
  <r>
    <n v="45"/>
    <d v="2022-08-25T00:00:00"/>
    <x v="1"/>
    <d v="1977-03-04T00:00:00"/>
    <x v="11"/>
    <n v="40"/>
    <n v="80"/>
    <n v="70"/>
    <n v="40"/>
    <n v="20"/>
    <n v="2"/>
  </r>
  <r>
    <n v="46"/>
    <d v="2022-08-25T00:00:00"/>
    <x v="1"/>
    <d v="1982-02-09T00:00:00"/>
    <x v="30"/>
    <n v="40"/>
    <n v="80"/>
    <n v="60"/>
    <n v="40"/>
    <n v="20"/>
    <n v="2"/>
  </r>
  <r>
    <n v="47"/>
    <d v="2022-08-25T00:00:00"/>
    <x v="0"/>
    <d v="1972-03-09T00:00:00"/>
    <x v="28"/>
    <n v="50"/>
    <n v="100"/>
    <n v="50"/>
    <n v="40"/>
    <n v="20"/>
    <n v="1"/>
  </r>
  <r>
    <n v="48"/>
    <d v="2022-08-26T00:00:00"/>
    <x v="0"/>
    <d v="1981-03-10T00:00:00"/>
    <x v="31"/>
    <n v="50"/>
    <n v="100"/>
    <n v="70"/>
    <n v="40"/>
    <n v="20"/>
    <n v="1"/>
  </r>
  <r>
    <n v="49"/>
    <d v="2022-08-26T00:00:00"/>
    <x v="0"/>
    <d v="1969-04-02T00:00:00"/>
    <x v="12"/>
    <n v="40"/>
    <n v="90"/>
    <n v="50"/>
    <n v="10"/>
    <n v="30"/>
    <n v="2"/>
  </r>
  <r>
    <n v="50"/>
    <d v="2022-08-27T00:00:00"/>
    <x v="0"/>
    <d v="1978-03-03T00:00:00"/>
    <x v="32"/>
    <n v="50"/>
    <n v="90"/>
    <n v="30"/>
    <n v="10"/>
    <n v="10"/>
    <n v="2"/>
  </r>
  <r>
    <n v="51"/>
    <d v="2022-08-27T00:00:00"/>
    <x v="1"/>
    <d v="1988-03-31T00:00:00"/>
    <x v="24"/>
    <n v="40"/>
    <n v="80"/>
    <n v="60"/>
    <n v="40"/>
    <n v="20"/>
    <n v="1"/>
  </r>
  <r>
    <n v="52"/>
    <d v="2022-08-27T00:00:00"/>
    <x v="1"/>
    <d v="1983-02-08T00:00:00"/>
    <x v="33"/>
    <n v="50"/>
    <n v="100"/>
    <n v="70"/>
    <n v="40"/>
    <n v="20"/>
    <n v="1"/>
  </r>
  <r>
    <n v="53"/>
    <d v="2022-08-27T00:00:00"/>
    <x v="1"/>
    <d v="1991-02-10T00:00:00"/>
    <x v="21"/>
    <n v="50"/>
    <n v="70"/>
    <n v="50"/>
    <n v="40"/>
    <n v="20"/>
    <n v="2"/>
  </r>
  <r>
    <n v="54"/>
    <d v="2022-08-28T00:00:00"/>
    <x v="0"/>
    <d v="1974-03-07T00:00:00"/>
    <x v="5"/>
    <n v="10"/>
    <n v="80"/>
    <n v="60"/>
    <n v="40"/>
    <n v="20"/>
    <n v="3"/>
  </r>
  <r>
    <n v="55"/>
    <d v="2022-08-28T00:00:00"/>
    <x v="1"/>
    <d v="1968-04-03T00:00:00"/>
    <x v="7"/>
    <n v="40"/>
    <n v="80"/>
    <n v="60"/>
    <n v="40"/>
    <n v="40"/>
    <n v="3"/>
  </r>
  <r>
    <n v="56"/>
    <d v="2022-08-28T00:00:00"/>
    <x v="0"/>
    <d v="1969-04-02T00:00:00"/>
    <x v="12"/>
    <n v="30"/>
    <n v="80"/>
    <n v="60"/>
    <n v="40"/>
    <n v="40"/>
    <n v="3"/>
  </r>
  <r>
    <n v="57"/>
    <d v="2022-09-27T00:00:00"/>
    <x v="0"/>
    <d v="1982-02-09T00:00:00"/>
    <x v="30"/>
    <n v="10"/>
    <n v="90"/>
    <n v="70"/>
    <n v="30"/>
    <n v="40"/>
    <n v="1"/>
  </r>
  <r>
    <n v="58"/>
    <d v="2022-09-28T00:00:00"/>
    <x v="0"/>
    <d v="1989-01-09T00:00:00"/>
    <x v="14"/>
    <n v="50"/>
    <n v="70"/>
    <n v="40"/>
    <n v="10"/>
    <n v="10"/>
    <n v="3"/>
  </r>
  <r>
    <n v="59"/>
    <d v="2022-09-28T00:00:00"/>
    <x v="1"/>
    <d v="1965-04-06T00:00:00"/>
    <x v="4"/>
    <n v="10"/>
    <n v="90"/>
    <n v="70"/>
    <n v="40"/>
    <n v="40"/>
    <n v="3"/>
  </r>
  <r>
    <n v="60"/>
    <d v="2022-09-28T00:00:00"/>
    <x v="0"/>
    <d v="1990-01-09T00:00:00"/>
    <x v="23"/>
    <n v="10"/>
    <n v="90"/>
    <n v="70"/>
    <n v="40"/>
    <n v="40"/>
    <n v="4"/>
  </r>
  <r>
    <n v="61"/>
    <d v="2022-09-28T00:00:00"/>
    <x v="1"/>
    <d v="1990-02-01T00:00:00"/>
    <x v="23"/>
    <n v="10"/>
    <n v="80"/>
    <n v="100"/>
    <n v="10"/>
    <n v="10"/>
    <n v="3"/>
  </r>
  <r>
    <n v="62"/>
    <d v="2022-09-29T00:00:00"/>
    <x v="1"/>
    <d v="1980-01-08T00:00:00"/>
    <x v="16"/>
    <n v="10"/>
    <n v="60"/>
    <n v="40"/>
    <n v="10"/>
    <n v="10"/>
    <n v="1"/>
  </r>
  <r>
    <n v="63"/>
    <d v="2022-09-29T00:00:00"/>
    <x v="0"/>
    <d v="1991-02-10T00:00:00"/>
    <x v="21"/>
    <n v="50"/>
    <n v="70"/>
    <n v="50"/>
    <n v="40"/>
    <n v="40"/>
    <n v="2"/>
  </r>
  <r>
    <n v="64"/>
    <d v="2022-09-30T00:00:00"/>
    <x v="1"/>
    <d v="1982-02-09T00:00:00"/>
    <x v="30"/>
    <n v="40"/>
    <n v="70"/>
    <n v="80"/>
    <n v="40"/>
    <n v="40"/>
    <n v="2"/>
  </r>
  <r>
    <n v="65"/>
    <d v="2022-09-30T00:00:00"/>
    <x v="1"/>
    <d v="1945-06-06T00:00:00"/>
    <x v="34"/>
    <n v="40"/>
    <n v="70"/>
    <n v="80"/>
    <n v="40"/>
    <n v="40"/>
    <n v="2"/>
  </r>
  <r>
    <n v="66"/>
    <d v="2022-09-30T00:00:00"/>
    <x v="0"/>
    <d v="1983-07-01T00:00:00"/>
    <x v="33"/>
    <n v="10"/>
    <n v="90"/>
    <n v="60"/>
    <n v="40"/>
    <n v="40"/>
    <n v="3"/>
  </r>
  <r>
    <n v="67"/>
    <d v="2022-09-30T00:00:00"/>
    <x v="1"/>
    <d v="1943-06-16T00:00:00"/>
    <x v="35"/>
    <n v="10"/>
    <n v="90"/>
    <n v="60"/>
    <n v="40"/>
    <n v="20"/>
    <n v="1"/>
  </r>
  <r>
    <n v="68"/>
    <d v="2022-10-21T00:00:00"/>
    <x v="1"/>
    <d v="1942-06-09T00:00:00"/>
    <x v="36"/>
    <n v="10"/>
    <n v="70"/>
    <n v="80"/>
    <n v="40"/>
    <n v="20"/>
    <n v="3"/>
  </r>
  <r>
    <n v="69"/>
    <d v="2022-10-21T00:00:00"/>
    <x v="0"/>
    <d v="1957-05-04T00:00:00"/>
    <x v="37"/>
    <n v="50"/>
    <n v="80"/>
    <n v="70"/>
    <n v="40"/>
    <n v="50"/>
    <n v="3"/>
  </r>
  <r>
    <n v="70"/>
    <d v="2022-10-22T00:00:00"/>
    <x v="1"/>
    <d v="1972-03-09T00:00:00"/>
    <x v="28"/>
    <n v="10"/>
    <n v="90"/>
    <n v="70"/>
    <n v="40"/>
    <n v="40"/>
    <n v="3"/>
  </r>
  <r>
    <n v="71"/>
    <d v="2022-10-23T00:00:00"/>
    <x v="1"/>
    <d v="1975-03-06T00:00:00"/>
    <x v="0"/>
    <n v="50"/>
    <n v="100"/>
    <n v="70"/>
    <n v="40"/>
    <n v="40"/>
    <n v="4"/>
  </r>
  <r>
    <n v="72"/>
    <d v="2022-10-23T00:00:00"/>
    <x v="0"/>
    <d v="1984-02-07T00:00:00"/>
    <x v="2"/>
    <n v="40"/>
    <n v="80"/>
    <n v="70"/>
    <n v="40"/>
    <n v="40"/>
    <n v="3"/>
  </r>
  <r>
    <n v="73"/>
    <d v="2022-10-23T00:00:00"/>
    <x v="1"/>
    <d v="1984-02-07T00:00:00"/>
    <x v="2"/>
    <n v="40"/>
    <n v="100"/>
    <n v="70"/>
    <n v="40"/>
    <n v="50"/>
    <n v="1"/>
  </r>
  <r>
    <n v="74"/>
    <d v="2022-10-23T00:00:00"/>
    <x v="0"/>
    <d v="1963-04-08T00:00:00"/>
    <x v="3"/>
    <n v="10"/>
    <n v="90"/>
    <n v="70"/>
    <n v="40"/>
    <n v="40"/>
    <n v="2"/>
  </r>
  <r>
    <n v="75"/>
    <d v="2022-10-24T00:00:00"/>
    <x v="0"/>
    <d v="1965-04-06T00:00:00"/>
    <x v="4"/>
    <n v="40"/>
    <n v="70"/>
    <n v="80"/>
    <n v="40"/>
    <n v="40"/>
    <n v="1"/>
  </r>
  <r>
    <n v="76"/>
    <d v="2022-10-24T00:00:00"/>
    <x v="1"/>
    <d v="1974-03-07T00:00:00"/>
    <x v="5"/>
    <n v="40"/>
    <n v="70"/>
    <n v="50"/>
    <n v="40"/>
    <n v="40"/>
    <n v="3"/>
  </r>
  <r>
    <n v="77"/>
    <d v="2022-10-25T00:00:00"/>
    <x v="0"/>
    <d v="1951-06-10T00:00:00"/>
    <x v="6"/>
    <n v="40"/>
    <n v="90"/>
    <n v="60"/>
    <n v="40"/>
    <n v="30"/>
    <n v="3"/>
  </r>
  <r>
    <n v="78"/>
    <d v="2022-10-25T00:00:00"/>
    <x v="1"/>
    <d v="1968-04-03T00:00:00"/>
    <x v="7"/>
    <n v="10"/>
    <n v="90"/>
    <n v="60"/>
    <n v="40"/>
    <n v="40"/>
    <n v="3"/>
  </r>
  <r>
    <n v="79"/>
    <d v="2022-10-26T00:00:00"/>
    <x v="0"/>
    <d v="1954-05-07T00:00:00"/>
    <x v="38"/>
    <n v="40"/>
    <n v="80"/>
    <n v="70"/>
    <n v="10"/>
    <n v="30"/>
    <n v="3"/>
  </r>
  <r>
    <n v="80"/>
    <d v="2022-10-26T00:00:00"/>
    <x v="0"/>
    <d v="1971-06-12T00:00:00"/>
    <x v="27"/>
    <n v="50"/>
    <n v="80"/>
    <n v="70"/>
    <n v="40"/>
    <n v="50"/>
    <n v="1"/>
  </r>
  <r>
    <n v="81"/>
    <d v="2022-10-26T00:00:00"/>
    <x v="1"/>
    <d v="2000-05-09T00:00:00"/>
    <x v="39"/>
    <n v="50"/>
    <n v="80"/>
    <n v="70"/>
    <n v="30"/>
    <n v="40"/>
    <n v="3"/>
  </r>
  <r>
    <n v="82"/>
    <d v="2022-10-26T00:00:00"/>
    <x v="1"/>
    <d v="1985-02-06T00:00:00"/>
    <x v="10"/>
    <n v="40"/>
    <n v="80"/>
    <n v="70"/>
    <n v="40"/>
    <n v="40"/>
    <n v="5"/>
  </r>
  <r>
    <n v="83"/>
    <d v="2022-10-26T00:00:00"/>
    <x v="1"/>
    <d v="1946-06-05T00:00:00"/>
    <x v="19"/>
    <n v="40"/>
    <n v="80"/>
    <n v="70"/>
    <n v="40"/>
    <n v="40"/>
    <n v="3"/>
  </r>
  <r>
    <n v="84"/>
    <d v="2022-10-27T00:00:00"/>
    <x v="1"/>
    <d v="1977-03-04T00:00:00"/>
    <x v="11"/>
    <n v="40"/>
    <n v="100"/>
    <n v="70"/>
    <n v="30"/>
    <n v="20"/>
    <n v="3"/>
  </r>
  <r>
    <n v="85"/>
    <d v="2022-10-27T00:00:00"/>
    <x v="0"/>
    <d v="1969-04-02T00:00:00"/>
    <x v="12"/>
    <n v="40"/>
    <n v="100"/>
    <n v="70"/>
    <n v="30"/>
    <n v="10"/>
    <n v="3"/>
  </r>
  <r>
    <n v="86"/>
    <d v="2022-10-27T00:00:00"/>
    <x v="1"/>
    <d v="1958-05-03T00:00:00"/>
    <x v="13"/>
    <n v="40"/>
    <n v="100"/>
    <n v="80"/>
    <n v="30"/>
    <n v="40"/>
    <n v="3"/>
  </r>
  <r>
    <n v="87"/>
    <d v="2022-10-27T00:00:00"/>
    <x v="0"/>
    <d v="1984-02-07T00:00:00"/>
    <x v="2"/>
    <n v="10"/>
    <n v="90"/>
    <n v="70"/>
    <n v="40"/>
    <n v="40"/>
    <n v="1"/>
  </r>
  <r>
    <n v="88"/>
    <d v="2022-10-27T00:00:00"/>
    <x v="1"/>
    <d v="1989-02-02T00:00:00"/>
    <x v="14"/>
    <n v="10"/>
    <n v="80"/>
    <n v="70"/>
    <n v="30"/>
    <n v="20"/>
    <n v="3"/>
  </r>
  <r>
    <n v="89"/>
    <d v="2022-10-27T00:00:00"/>
    <x v="1"/>
    <d v="1959-05-02T00:00:00"/>
    <x v="15"/>
    <n v="10"/>
    <n v="90"/>
    <n v="80"/>
    <n v="40"/>
    <n v="50"/>
    <n v="1"/>
  </r>
  <r>
    <n v="90"/>
    <d v="2022-10-28T00:00:00"/>
    <x v="1"/>
    <d v="1989-08-02T00:00:00"/>
    <x v="14"/>
    <n v="30"/>
    <n v="90"/>
    <n v="80"/>
    <n v="30"/>
    <n v="30"/>
    <n v="2"/>
  </r>
  <r>
    <n v="91"/>
    <d v="2022-10-28T00:00:00"/>
    <x v="0"/>
    <d v="1980-03-01T00:00:00"/>
    <x v="16"/>
    <n v="50"/>
    <n v="90"/>
    <n v="80"/>
    <n v="40"/>
    <n v="30"/>
    <n v="1"/>
  </r>
  <r>
    <n v="92"/>
    <d v="2022-10-28T00:00:00"/>
    <x v="1"/>
    <d v="1968-04-03T00:00:00"/>
    <x v="7"/>
    <n v="50"/>
    <n v="90"/>
    <n v="70"/>
    <n v="30"/>
    <n v="40"/>
    <n v="2"/>
  </r>
  <r>
    <n v="93"/>
    <d v="2022-10-28T00:00:00"/>
    <x v="0"/>
    <d v="1949-06-02T00:00:00"/>
    <x v="40"/>
    <n v="50"/>
    <n v="90"/>
    <n v="80"/>
    <n v="40"/>
    <n v="40"/>
    <n v="1"/>
  </r>
  <r>
    <n v="94"/>
    <d v="2022-10-28T00:00:00"/>
    <x v="1"/>
    <d v="1989-02-02T00:00:00"/>
    <x v="14"/>
    <n v="10"/>
    <n v="90"/>
    <n v="70"/>
    <n v="30"/>
    <n v="30"/>
    <n v="1"/>
  </r>
  <r>
    <n v="95"/>
    <d v="2022-10-28T00:00:00"/>
    <x v="0"/>
    <d v="1947-06-04T00:00:00"/>
    <x v="41"/>
    <n v="10"/>
    <n v="90"/>
    <n v="40"/>
    <n v="10"/>
    <n v="10"/>
    <n v="1"/>
  </r>
  <r>
    <n v="96"/>
    <d v="2022-10-29T00:00:00"/>
    <x v="0"/>
    <d v="1968-04-03T00:00:00"/>
    <x v="7"/>
    <n v="30"/>
    <n v="90"/>
    <n v="70"/>
    <n v="50"/>
    <n v="30"/>
    <n v="2"/>
  </r>
  <r>
    <n v="97"/>
    <d v="2022-10-29T00:00:00"/>
    <x v="1"/>
    <d v="1979-03-02T00:00:00"/>
    <x v="18"/>
    <n v="10"/>
    <n v="90"/>
    <n v="100"/>
    <n v="50"/>
    <n v="10"/>
    <n v="1"/>
  </r>
  <r>
    <n v="98"/>
    <d v="2022-11-24T00:00:00"/>
    <x v="0"/>
    <d v="1965-04-06T00:00:00"/>
    <x v="4"/>
    <n v="30"/>
    <n v="60"/>
    <n v="70"/>
    <n v="10"/>
    <n v="20"/>
    <n v="4"/>
  </r>
  <r>
    <n v="99"/>
    <d v="2022-11-24T00:00:00"/>
    <x v="0"/>
    <d v="1987-06-05T00:00:00"/>
    <x v="42"/>
    <n v="10"/>
    <n v="60"/>
    <n v="70"/>
    <n v="10"/>
    <n v="20"/>
    <n v="1"/>
  </r>
  <r>
    <n v="100"/>
    <d v="2022-11-24T00:00:00"/>
    <x v="1"/>
    <d v="1995-11-03T00:00:00"/>
    <x v="43"/>
    <n v="30"/>
    <n v="60"/>
    <n v="70"/>
    <n v="10"/>
    <n v="20"/>
    <n v="1"/>
  </r>
  <r>
    <n v="101"/>
    <d v="2022-11-24T00:00:00"/>
    <x v="1"/>
    <d v="1978-03-03T00:00:00"/>
    <x v="32"/>
    <n v="10"/>
    <n v="100"/>
    <n v="80"/>
    <n v="40"/>
    <n v="30"/>
    <n v="3"/>
  </r>
  <r>
    <n v="102"/>
    <d v="2022-11-24T00:00:00"/>
    <x v="0"/>
    <d v="1958-05-03T00:00:00"/>
    <x v="13"/>
    <n v="10"/>
    <n v="100"/>
    <n v="80"/>
    <n v="40"/>
    <n v="30"/>
    <n v="3"/>
  </r>
  <r>
    <n v="103"/>
    <d v="2022-11-25T00:00:00"/>
    <x v="0"/>
    <d v="1973-03-08T00:00:00"/>
    <x v="17"/>
    <n v="30"/>
    <n v="100"/>
    <n v="80"/>
    <n v="40"/>
    <n v="30"/>
    <n v="3"/>
  </r>
  <r>
    <n v="104"/>
    <d v="2022-11-26T00:00:00"/>
    <x v="1"/>
    <d v="1977-03-04T00:00:00"/>
    <x v="11"/>
    <n v="30"/>
    <n v="100"/>
    <n v="80"/>
    <n v="10"/>
    <n v="40"/>
    <n v="2"/>
  </r>
  <r>
    <n v="105"/>
    <d v="2022-11-26T00:00:00"/>
    <x v="0"/>
    <d v="1988-02-03T00:00:00"/>
    <x v="24"/>
    <n v="10"/>
    <n v="90"/>
    <n v="90"/>
    <n v="40"/>
    <n v="10"/>
    <n v="3"/>
  </r>
  <r>
    <n v="106"/>
    <d v="2022-11-26T00:00:00"/>
    <x v="0"/>
    <d v="1986-02-05T00:00:00"/>
    <x v="25"/>
    <n v="30"/>
    <n v="90"/>
    <n v="90"/>
    <n v="40"/>
    <n v="20"/>
    <n v="3"/>
  </r>
  <r>
    <n v="107"/>
    <d v="2022-11-26T00:00:00"/>
    <x v="0"/>
    <d v="1973-03-08T00:00:00"/>
    <x v="17"/>
    <n v="20"/>
    <n v="90"/>
    <n v="70"/>
    <n v="50"/>
    <n v="30"/>
    <n v="3"/>
  </r>
  <r>
    <n v="108"/>
    <d v="2022-11-26T00:00:00"/>
    <x v="1"/>
    <d v="1980-03-01T00:00:00"/>
    <x v="16"/>
    <n v="40"/>
    <n v="70"/>
    <n v="70"/>
    <n v="10"/>
    <n v="20"/>
    <n v="1"/>
  </r>
  <r>
    <n v="109"/>
    <d v="2022-11-26T00:00:00"/>
    <x v="0"/>
    <d v="1986-02-05T00:00:00"/>
    <x v="25"/>
    <n v="20"/>
    <n v="70"/>
    <n v="70"/>
    <n v="50"/>
    <n v="30"/>
    <n v="3"/>
  </r>
  <r>
    <n v="110"/>
    <d v="2022-11-27T00:00:00"/>
    <x v="0"/>
    <d v="1970-04-01T00:00:00"/>
    <x v="26"/>
    <n v="40"/>
    <n v="70"/>
    <n v="70"/>
    <n v="20"/>
    <n v="30"/>
    <n v="3"/>
  </r>
  <r>
    <n v="111"/>
    <d v="2022-11-27T00:00:00"/>
    <x v="0"/>
    <d v="1977-03-04T00:00:00"/>
    <x v="11"/>
    <n v="50"/>
    <n v="90"/>
    <n v="70"/>
    <n v="20"/>
    <n v="30"/>
    <n v="1"/>
  </r>
  <r>
    <n v="112"/>
    <d v="2022-11-27T00:00:00"/>
    <x v="0"/>
    <d v="1970-04-01T00:00:00"/>
    <x v="26"/>
    <n v="50"/>
    <n v="70"/>
    <n v="70"/>
    <n v="20"/>
    <n v="30"/>
    <n v="1"/>
  </r>
  <r>
    <n v="113"/>
    <d v="2022-11-27T00:00:00"/>
    <x v="1"/>
    <d v="1972-03-09T00:00:00"/>
    <x v="28"/>
    <n v="10"/>
    <n v="70"/>
    <n v="70"/>
    <n v="50"/>
    <n v="30"/>
    <n v="3"/>
  </r>
  <r>
    <n v="114"/>
    <d v="2022-11-28T00:00:00"/>
    <x v="0"/>
    <d v="1982-12-29T00:00:00"/>
    <x v="33"/>
    <n v="50"/>
    <n v="90"/>
    <n v="90"/>
    <n v="40"/>
    <n v="10"/>
    <n v="3"/>
  </r>
  <r>
    <n v="115"/>
    <d v="2022-11-28T00:00:00"/>
    <x v="0"/>
    <d v="1977-03-04T00:00:00"/>
    <x v="11"/>
    <n v="50"/>
    <n v="80"/>
    <n v="100"/>
    <n v="20"/>
    <n v="20"/>
    <n v="4"/>
  </r>
  <r>
    <n v="116"/>
    <d v="2022-11-28T00:00:00"/>
    <x v="1"/>
    <d v="1982-02-09T00:00:00"/>
    <x v="30"/>
    <n v="10"/>
    <n v="90"/>
    <n v="70"/>
    <n v="50"/>
    <n v="30"/>
    <n v="1"/>
  </r>
  <r>
    <n v="117"/>
    <d v="2022-11-28T00:00:00"/>
    <x v="1"/>
    <d v="1972-03-09T00:00:00"/>
    <x v="28"/>
    <n v="50"/>
    <n v="90"/>
    <n v="70"/>
    <n v="20"/>
    <n v="30"/>
    <n v="3"/>
  </r>
  <r>
    <n v="118"/>
    <d v="2022-11-29T00:00:00"/>
    <x v="1"/>
    <d v="1981-03-10T00:00:00"/>
    <x v="31"/>
    <n v="50"/>
    <n v="70"/>
    <n v="70"/>
    <n v="20"/>
    <n v="30"/>
    <n v="3"/>
  </r>
  <r>
    <n v="119"/>
    <d v="2022-11-29T00:00:00"/>
    <x v="0"/>
    <d v="1969-04-02T00:00:00"/>
    <x v="12"/>
    <n v="10"/>
    <n v="70"/>
    <n v="70"/>
    <n v="50"/>
    <n v="30"/>
    <n v="3"/>
  </r>
  <r>
    <n v="120"/>
    <d v="2022-11-29T00:00:00"/>
    <x v="0"/>
    <d v="1978-03-03T00:00:00"/>
    <x v="32"/>
    <n v="10"/>
    <n v="70"/>
    <n v="70"/>
    <n v="50"/>
    <n v="30"/>
    <n v="2"/>
  </r>
  <r>
    <n v="121"/>
    <d v="2022-11-29T00:00:00"/>
    <x v="0"/>
    <d v="1993-03-23T00:00:00"/>
    <x v="44"/>
    <n v="30"/>
    <n v="70"/>
    <n v="70"/>
    <n v="40"/>
    <n v="30"/>
    <n v="3"/>
  </r>
  <r>
    <n v="122"/>
    <d v="2022-11-30T00:00:00"/>
    <x v="1"/>
    <d v="1983-02-08T00:00:00"/>
    <x v="33"/>
    <n v="10"/>
    <n v="70"/>
    <n v="80"/>
    <n v="40"/>
    <n v="40"/>
    <n v="3"/>
  </r>
  <r>
    <n v="123"/>
    <d v="2022-11-30T00:00:00"/>
    <x v="1"/>
    <d v="1991-02-10T00:00:00"/>
    <x v="21"/>
    <n v="30"/>
    <n v="70"/>
    <n v="80"/>
    <n v="40"/>
    <n v="40"/>
    <n v="1"/>
  </r>
  <r>
    <n v="124"/>
    <d v="2022-12-16T00:00:00"/>
    <x v="1"/>
    <d v="1974-03-07T00:00:00"/>
    <x v="5"/>
    <n v="30"/>
    <n v="90"/>
    <n v="70"/>
    <n v="50"/>
    <n v="30"/>
    <n v="3"/>
  </r>
  <r>
    <n v="125"/>
    <d v="2022-12-16T00:00:00"/>
    <x v="0"/>
    <d v="1968-04-03T00:00:00"/>
    <x v="7"/>
    <n v="10"/>
    <n v="60"/>
    <n v="80"/>
    <n v="10"/>
    <n v="20"/>
    <n v="1"/>
  </r>
  <r>
    <n v="126"/>
    <d v="2022-12-18T00:00:00"/>
    <x v="0"/>
    <d v="1969-04-02T00:00:00"/>
    <x v="12"/>
    <n v="30"/>
    <n v="90"/>
    <n v="70"/>
    <n v="50"/>
    <n v="30"/>
    <n v="1"/>
  </r>
  <r>
    <n v="127"/>
    <d v="2022-12-18T00:00:00"/>
    <x v="0"/>
    <d v="1982-02-09T00:00:00"/>
    <x v="30"/>
    <n v="10"/>
    <n v="90"/>
    <n v="80"/>
    <n v="40"/>
    <n v="30"/>
    <n v="3"/>
  </r>
  <r>
    <n v="128"/>
    <d v="2022-12-18T00:00:00"/>
    <x v="1"/>
    <d v="1989-01-09T00:00:00"/>
    <x v="14"/>
    <n v="30"/>
    <n v="70"/>
    <n v="80"/>
    <n v="40"/>
    <n v="30"/>
    <n v="1"/>
  </r>
  <r>
    <n v="129"/>
    <d v="2022-12-18T00:00:00"/>
    <x v="0"/>
    <d v="1965-04-06T00:00:00"/>
    <x v="4"/>
    <n v="10"/>
    <n v="100"/>
    <n v="70"/>
    <n v="40"/>
    <n v="10"/>
    <n v="2"/>
  </r>
  <r>
    <n v="130"/>
    <d v="2022-12-19T00:00:00"/>
    <x v="1"/>
    <d v="1971-01-09T00:00:00"/>
    <x v="27"/>
    <n v="30"/>
    <n v="90"/>
    <n v="80"/>
    <n v="40"/>
    <n v="50"/>
    <n v="2"/>
  </r>
  <r>
    <n v="131"/>
    <d v="2022-12-19T00:00:00"/>
    <x v="1"/>
    <d v="1990-02-01T00:00:00"/>
    <x v="23"/>
    <n v="10"/>
    <n v="100"/>
    <n v="70"/>
    <n v="40"/>
    <n v="10"/>
    <n v="2"/>
  </r>
  <r>
    <n v="132"/>
    <d v="2022-12-20T00:00:00"/>
    <x v="1"/>
    <d v="1990-01-08T00:00:00"/>
    <x v="23"/>
    <n v="10"/>
    <n v="70"/>
    <n v="80"/>
    <n v="40"/>
    <n v="10"/>
    <n v="1"/>
  </r>
  <r>
    <n v="133"/>
    <d v="2022-12-20T00:00:00"/>
    <x v="1"/>
    <d v="1991-02-10T00:00:00"/>
    <x v="21"/>
    <n v="10"/>
    <n v="70"/>
    <n v="80"/>
    <n v="40"/>
    <n v="10"/>
    <n v="2"/>
  </r>
  <r>
    <n v="134"/>
    <d v="2022-12-20T00:00:00"/>
    <x v="1"/>
    <d v="1982-02-09T00:00:00"/>
    <x v="30"/>
    <n v="10"/>
    <n v="70"/>
    <n v="80"/>
    <n v="40"/>
    <n v="10"/>
    <n v="5"/>
  </r>
  <r>
    <n v="135"/>
    <d v="2022-12-20T00:00:00"/>
    <x v="0"/>
    <d v="1973-06-06T00:00:00"/>
    <x v="17"/>
    <n v="20"/>
    <n v="90"/>
    <n v="80"/>
    <n v="40"/>
    <n v="30"/>
    <n v="1"/>
  </r>
  <r>
    <n v="136"/>
    <d v="2022-12-21T00:00:00"/>
    <x v="0"/>
    <d v="1970-07-01T00:00:00"/>
    <x v="26"/>
    <n v="20"/>
    <n v="70"/>
    <n v="80"/>
    <n v="40"/>
    <n v="10"/>
    <n v="2"/>
  </r>
  <r>
    <n v="137"/>
    <d v="2022-12-21T00:00:00"/>
    <x v="0"/>
    <d v="1945-06-06T00:00:00"/>
    <x v="34"/>
    <n v="10"/>
    <n v="70"/>
    <n v="80"/>
    <n v="40"/>
    <n v="10"/>
    <n v="1"/>
  </r>
  <r>
    <n v="138"/>
    <d v="2022-12-21T00:00:00"/>
    <x v="1"/>
    <d v="1942-06-09T00:00:00"/>
    <x v="36"/>
    <n v="10"/>
    <n v="90"/>
    <n v="80"/>
    <n v="40"/>
    <n v="30"/>
    <n v="1"/>
  </r>
  <r>
    <n v="139"/>
    <d v="2022-12-23T00:00:00"/>
    <x v="0"/>
    <d v="1957-05-04T00:00:00"/>
    <x v="37"/>
    <n v="20"/>
    <n v="90"/>
    <n v="80"/>
    <n v="40"/>
    <n v="40"/>
    <n v="1"/>
  </r>
  <r>
    <n v="140"/>
    <d v="2022-12-23T00:00:00"/>
    <x v="1"/>
    <d v="1972-03-09T00:00:00"/>
    <x v="28"/>
    <n v="20"/>
    <n v="90"/>
    <n v="80"/>
    <n v="40"/>
    <n v="30"/>
    <n v="2"/>
  </r>
  <r>
    <n v="141"/>
    <d v="2022-12-23T00:00:00"/>
    <x v="0"/>
    <d v="1975-12-31T00:00:00"/>
    <x v="45"/>
    <n v="10"/>
    <n v="90"/>
    <n v="80"/>
    <n v="40"/>
    <n v="10"/>
    <n v="1"/>
  </r>
  <r>
    <n v="142"/>
    <d v="2022-12-23T00:00:00"/>
    <x v="0"/>
    <d v="1984-12-04T00:00:00"/>
    <x v="10"/>
    <n v="10"/>
    <n v="70"/>
    <n v="70"/>
    <n v="40"/>
    <n v="10"/>
    <n v="1"/>
  </r>
  <r>
    <n v="143"/>
    <d v="2022-12-24T00:00:00"/>
    <x v="0"/>
    <d v="1984-12-04T00:00:00"/>
    <x v="10"/>
    <n v="20"/>
    <n v="70"/>
    <n v="70"/>
    <n v="40"/>
    <n v="30"/>
    <n v="2"/>
  </r>
  <r>
    <n v="144"/>
    <d v="2022-12-24T00:00:00"/>
    <x v="1"/>
    <d v="1964-02-02T00:00:00"/>
    <x v="46"/>
    <n v="20"/>
    <n v="70"/>
    <n v="70"/>
    <n v="40"/>
    <n v="30"/>
    <n v="2"/>
  </r>
  <r>
    <n v="145"/>
    <d v="2022-12-24T00:00:00"/>
    <x v="1"/>
    <d v="1966-01-31T00:00:00"/>
    <x v="47"/>
    <n v="10"/>
    <n v="90"/>
    <n v="70"/>
    <n v="40"/>
    <n v="50"/>
    <n v="1"/>
  </r>
  <r>
    <n v="146"/>
    <d v="2022-12-24T00:00:00"/>
    <x v="0"/>
    <d v="1975-01-01T00:00:00"/>
    <x v="0"/>
    <n v="50"/>
    <n v="100"/>
    <n v="70"/>
    <n v="40"/>
    <n v="30"/>
    <n v="2"/>
  </r>
  <r>
    <n v="147"/>
    <d v="2022-12-25T00:00:00"/>
    <x v="0"/>
    <d v="1952-04-06T00:00:00"/>
    <x v="9"/>
    <n v="20"/>
    <n v="90"/>
    <n v="70"/>
    <n v="40"/>
    <n v="50"/>
    <n v="2"/>
  </r>
  <r>
    <n v="148"/>
    <d v="2022-12-26T00:00:00"/>
    <x v="0"/>
    <d v="1969-01-28T00:00:00"/>
    <x v="12"/>
    <n v="40"/>
    <n v="90"/>
    <n v="70"/>
    <n v="40"/>
    <n v="50"/>
    <n v="4"/>
  </r>
  <r>
    <n v="149"/>
    <d v="2022-12-26T00:00:00"/>
    <x v="1"/>
    <d v="1955-03-03T00:00:00"/>
    <x v="48"/>
    <n v="40"/>
    <n v="90"/>
    <n v="70"/>
    <n v="40"/>
    <n v="30"/>
    <n v="2"/>
  </r>
  <r>
    <n v="150"/>
    <d v="2022-12-27T00:00:00"/>
    <x v="0"/>
    <d v="1952-04-06T00:00:00"/>
    <x v="9"/>
    <n v="10"/>
    <n v="80"/>
    <n v="70"/>
    <n v="50"/>
    <n v="30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compact="0" compactData="0" multipleFieldFilters="0">
  <location ref="A3:H18" firstHeaderRow="0" firstDataRow="1" firstDataCol="2"/>
  <pivotFields count="11">
    <pivotField compact="0" outline="0" showAll="0"/>
    <pivotField compact="0" numFmtId="14" outline="0" showAll="0"/>
    <pivotField axis="axisRow" compact="0" outline="0" showAll="0">
      <items count="3">
        <item x="0"/>
        <item x="1"/>
        <item t="default"/>
      </items>
    </pivotField>
    <pivotField compact="0" numFmtId="14" outline="0" showAll="0"/>
    <pivotField axis="axisRow" dataField="1" compact="0" outline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compact="0" outline="0" showAll="0"/>
  </pivotFields>
  <rowFields count="2">
    <field x="2"/>
    <field x="4"/>
  </rowFields>
  <rowItems count="15">
    <i>
      <x/>
      <x v="1"/>
    </i>
    <i r="1">
      <x v="2"/>
    </i>
    <i r="1">
      <x v="3"/>
    </i>
    <i r="1">
      <x v="4"/>
    </i>
    <i r="1">
      <x v="5"/>
    </i>
    <i r="1">
      <x v="6"/>
    </i>
    <i t="default">
      <x/>
    </i>
    <i>
      <x v="1"/>
      <x v="1"/>
    </i>
    <i r="1">
      <x v="2"/>
    </i>
    <i r="1">
      <x v="3"/>
    </i>
    <i r="1">
      <x v="4"/>
    </i>
    <i r="1">
      <x v="5"/>
    </i>
    <i r="1">
      <x v="6"/>
    </i>
    <i t="default">
      <x v="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個数 / 年齢" fld="4" subtotal="count" baseField="0" baseItem="0"/>
    <dataField name="平均 / 非常に健康" fld="5" subtotal="average" baseField="4" baseItem="1"/>
    <dataField name="平均 / 健康な方" fld="6" subtotal="average" baseField="4" baseItem="1"/>
    <dataField name="平均 / あまり健康ではない" fld="7" subtotal="average" baseField="4" baseItem="1"/>
    <dataField name="平均 / 健康ではない" fld="8" subtotal="average" baseField="4" baseItem="1"/>
    <dataField name="平均 / その他" fld="9" subtotal="average" baseField="4" baseItem="1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="85" zoomScaleNormal="85" workbookViewId="0"/>
  </sheetViews>
  <sheetFormatPr defaultRowHeight="21.95" customHeight="1" x14ac:dyDescent="0.4"/>
  <cols>
    <col min="1" max="2" width="9" style="13" customWidth="1"/>
    <col min="3" max="3" width="9.875" style="13" customWidth="1"/>
    <col min="4" max="7" width="9" style="13" customWidth="1"/>
    <col min="8" max="16384" width="9" style="13"/>
  </cols>
  <sheetData>
    <row r="1" spans="1:7" s="9" customFormat="1" ht="27.95" customHeight="1" x14ac:dyDescent="0.4">
      <c r="A1" s="9">
        <v>2023</v>
      </c>
      <c r="B1" s="9">
        <v>9</v>
      </c>
    </row>
    <row r="2" spans="1:7" ht="21.95" customHeight="1" thickBot="1" x14ac:dyDescent="0.45">
      <c r="A2" s="11"/>
      <c r="B2" s="12"/>
    </row>
    <row r="3" spans="1:7" ht="21.95" customHeight="1" thickBot="1" x14ac:dyDescent="0.45">
      <c r="A3" s="13" t="s">
        <v>8</v>
      </c>
      <c r="C3" s="13" t="s">
        <v>9</v>
      </c>
      <c r="F3" s="15" t="s">
        <v>10</v>
      </c>
      <c r="G3" s="33"/>
    </row>
    <row r="4" spans="1:7" ht="21.95" customHeight="1" x14ac:dyDescent="0.4">
      <c r="A4" s="105">
        <v>1.71</v>
      </c>
      <c r="C4" s="107">
        <f>22*A4*A4</f>
        <v>64.330199999999991</v>
      </c>
      <c r="F4" s="16" t="s">
        <v>11</v>
      </c>
      <c r="G4" s="34"/>
    </row>
    <row r="5" spans="1:7" ht="21.95" customHeight="1" thickBot="1" x14ac:dyDescent="0.45">
      <c r="A5" s="106"/>
      <c r="C5" s="108"/>
      <c r="E5" s="17"/>
      <c r="F5" s="18" t="s">
        <v>12</v>
      </c>
      <c r="G5" s="35"/>
    </row>
    <row r="6" spans="1:7" ht="21.95" customHeight="1" x14ac:dyDescent="0.4">
      <c r="A6" s="17"/>
      <c r="C6" s="19"/>
      <c r="E6" s="17"/>
      <c r="G6" s="14"/>
    </row>
    <row r="7" spans="1:7" ht="21.95" customHeight="1" x14ac:dyDescent="0.4">
      <c r="A7" s="20" t="s">
        <v>13</v>
      </c>
      <c r="B7" s="20" t="s">
        <v>14</v>
      </c>
      <c r="E7" s="17"/>
      <c r="G7" s="17"/>
    </row>
    <row r="8" spans="1:7" s="22" customFormat="1" ht="21.95" customHeight="1" x14ac:dyDescent="0.4">
      <c r="A8" s="103" t="s">
        <v>15</v>
      </c>
      <c r="B8" s="103" t="s">
        <v>16</v>
      </c>
      <c r="C8" s="21" t="s">
        <v>17</v>
      </c>
      <c r="D8" s="21" t="s">
        <v>18</v>
      </c>
      <c r="E8" s="21" t="s">
        <v>19</v>
      </c>
      <c r="F8" s="103" t="s">
        <v>20</v>
      </c>
      <c r="G8" s="103" t="s">
        <v>21</v>
      </c>
    </row>
    <row r="9" spans="1:7" s="22" customFormat="1" ht="21.95" customHeight="1" x14ac:dyDescent="0.4">
      <c r="A9" s="104"/>
      <c r="B9" s="104"/>
      <c r="C9" s="21" t="s">
        <v>22</v>
      </c>
      <c r="D9" s="21" t="s">
        <v>23</v>
      </c>
      <c r="E9" s="21" t="s">
        <v>22</v>
      </c>
      <c r="F9" s="104"/>
      <c r="G9" s="104"/>
    </row>
    <row r="10" spans="1:7" ht="27.95" customHeight="1" x14ac:dyDescent="0.4">
      <c r="A10" s="25"/>
      <c r="B10" s="25"/>
      <c r="C10" s="25">
        <v>64.5</v>
      </c>
      <c r="D10" s="36"/>
      <c r="E10" s="27"/>
      <c r="F10" s="37">
        <v>15000</v>
      </c>
      <c r="G10" s="25"/>
    </row>
    <row r="11" spans="1:7" ht="27.95" customHeight="1" x14ac:dyDescent="0.4">
      <c r="A11" s="25"/>
      <c r="B11" s="25"/>
      <c r="C11" s="25">
        <v>64.3</v>
      </c>
      <c r="D11" s="36"/>
      <c r="E11" s="25"/>
      <c r="F11" s="37">
        <v>20000</v>
      </c>
      <c r="G11" s="25"/>
    </row>
    <row r="12" spans="1:7" ht="27.95" customHeight="1" x14ac:dyDescent="0.4">
      <c r="A12" s="25"/>
      <c r="B12" s="25"/>
      <c r="C12" s="25">
        <v>65</v>
      </c>
      <c r="D12" s="36"/>
      <c r="E12" s="25"/>
      <c r="F12" s="37">
        <v>15000</v>
      </c>
      <c r="G12" s="25"/>
    </row>
    <row r="13" spans="1:7" ht="27.95" customHeight="1" x14ac:dyDescent="0.4">
      <c r="A13" s="25"/>
      <c r="B13" s="25"/>
      <c r="C13" s="25">
        <v>64.8</v>
      </c>
      <c r="D13" s="36"/>
      <c r="E13" s="25"/>
      <c r="F13" s="37">
        <v>17000</v>
      </c>
      <c r="G13" s="25"/>
    </row>
    <row r="14" spans="1:7" ht="27.95" customHeight="1" x14ac:dyDescent="0.4">
      <c r="A14" s="25"/>
      <c r="B14" s="25"/>
      <c r="C14" s="25">
        <v>66</v>
      </c>
      <c r="D14" s="36"/>
      <c r="E14" s="25"/>
      <c r="F14" s="37">
        <v>10000</v>
      </c>
      <c r="G14" s="25"/>
    </row>
    <row r="15" spans="1:7" ht="27.95" customHeight="1" x14ac:dyDescent="0.4">
      <c r="A15" s="25"/>
      <c r="B15" s="25"/>
      <c r="C15" s="25">
        <v>65</v>
      </c>
      <c r="D15" s="36"/>
      <c r="E15" s="25"/>
      <c r="F15" s="37">
        <v>22000</v>
      </c>
      <c r="G15" s="25"/>
    </row>
    <row r="16" spans="1:7" ht="27.95" customHeight="1" x14ac:dyDescent="0.4">
      <c r="A16" s="25"/>
      <c r="B16" s="25"/>
      <c r="C16" s="25">
        <v>64</v>
      </c>
      <c r="D16" s="36"/>
      <c r="E16" s="25"/>
      <c r="F16" s="37">
        <v>16500</v>
      </c>
      <c r="G16" s="25"/>
    </row>
    <row r="17" spans="1:7" ht="27.95" customHeight="1" x14ac:dyDescent="0.4">
      <c r="A17" s="25"/>
      <c r="B17" s="25"/>
      <c r="C17" s="25">
        <v>63.2</v>
      </c>
      <c r="D17" s="36"/>
      <c r="E17" s="25"/>
      <c r="F17" s="37">
        <v>20000</v>
      </c>
      <c r="G17" s="25"/>
    </row>
    <row r="18" spans="1:7" ht="27.95" customHeight="1" x14ac:dyDescent="0.4">
      <c r="A18" s="25"/>
      <c r="B18" s="25"/>
      <c r="C18" s="25">
        <v>64</v>
      </c>
      <c r="D18" s="36"/>
      <c r="E18" s="25"/>
      <c r="F18" s="37">
        <v>15000</v>
      </c>
      <c r="G18" s="25"/>
    </row>
    <row r="19" spans="1:7" ht="27.95" customHeight="1" x14ac:dyDescent="0.4">
      <c r="A19" s="25"/>
      <c r="B19" s="25"/>
      <c r="C19" s="25">
        <v>63</v>
      </c>
      <c r="D19" s="36"/>
      <c r="E19" s="25"/>
      <c r="F19" s="37">
        <v>17000</v>
      </c>
      <c r="G19" s="25"/>
    </row>
    <row r="20" spans="1:7" ht="27.95" customHeight="1" x14ac:dyDescent="0.4">
      <c r="A20" s="25"/>
      <c r="B20" s="25"/>
      <c r="C20" s="25">
        <v>62</v>
      </c>
      <c r="D20" s="36"/>
      <c r="E20" s="25"/>
      <c r="F20" s="37">
        <v>10000</v>
      </c>
      <c r="G20" s="25"/>
    </row>
    <row r="21" spans="1:7" ht="27.95" customHeight="1" x14ac:dyDescent="0.4">
      <c r="A21" s="25"/>
      <c r="B21" s="25"/>
      <c r="C21" s="25">
        <v>60</v>
      </c>
      <c r="D21" s="36"/>
      <c r="E21" s="25"/>
      <c r="F21" s="37">
        <v>22000</v>
      </c>
      <c r="G21" s="25"/>
    </row>
    <row r="22" spans="1:7" ht="27.95" customHeight="1" x14ac:dyDescent="0.4">
      <c r="A22" s="25"/>
      <c r="B22" s="25"/>
      <c r="C22" s="25">
        <v>62</v>
      </c>
      <c r="D22" s="36"/>
      <c r="E22" s="25"/>
      <c r="F22" s="37">
        <v>16500</v>
      </c>
      <c r="G22" s="25"/>
    </row>
    <row r="23" spans="1:7" ht="27.95" customHeight="1" x14ac:dyDescent="0.4">
      <c r="A23" s="25"/>
      <c r="B23" s="25"/>
      <c r="C23" s="25">
        <v>63</v>
      </c>
      <c r="D23" s="36"/>
      <c r="E23" s="25"/>
      <c r="F23" s="37">
        <v>20000</v>
      </c>
      <c r="G23" s="25"/>
    </row>
    <row r="24" spans="1:7" ht="27.95" customHeight="1" x14ac:dyDescent="0.4">
      <c r="A24" s="25"/>
      <c r="B24" s="25"/>
      <c r="C24" s="25">
        <v>64.5</v>
      </c>
      <c r="D24" s="36"/>
      <c r="E24" s="25"/>
      <c r="F24" s="37">
        <v>15000</v>
      </c>
      <c r="G24" s="25"/>
    </row>
    <row r="25" spans="1:7" ht="27.95" customHeight="1" x14ac:dyDescent="0.4">
      <c r="A25" s="25"/>
      <c r="B25" s="25"/>
      <c r="C25" s="25">
        <v>63.5</v>
      </c>
      <c r="D25" s="36"/>
      <c r="E25" s="25"/>
      <c r="F25" s="37">
        <v>17000</v>
      </c>
      <c r="G25" s="25"/>
    </row>
    <row r="26" spans="1:7" ht="27.95" customHeight="1" x14ac:dyDescent="0.4">
      <c r="A26" s="25"/>
      <c r="B26" s="25"/>
      <c r="C26" s="25">
        <v>62.5</v>
      </c>
      <c r="D26" s="36"/>
      <c r="E26" s="25"/>
      <c r="F26" s="37">
        <v>10000</v>
      </c>
      <c r="G26" s="25"/>
    </row>
    <row r="27" spans="1:7" ht="27.95" customHeight="1" x14ac:dyDescent="0.4">
      <c r="A27" s="25"/>
      <c r="B27" s="25"/>
      <c r="C27" s="25">
        <v>62</v>
      </c>
      <c r="D27" s="36"/>
      <c r="E27" s="25"/>
      <c r="F27" s="37">
        <v>22000</v>
      </c>
      <c r="G27" s="25"/>
    </row>
    <row r="28" spans="1:7" ht="27.95" customHeight="1" x14ac:dyDescent="0.4">
      <c r="A28" s="25"/>
      <c r="B28" s="25"/>
      <c r="C28" s="25">
        <v>63</v>
      </c>
      <c r="D28" s="36"/>
      <c r="E28" s="25"/>
      <c r="F28" s="37">
        <v>16500</v>
      </c>
      <c r="G28" s="25"/>
    </row>
    <row r="29" spans="1:7" ht="27.95" customHeight="1" x14ac:dyDescent="0.4">
      <c r="A29" s="25"/>
      <c r="B29" s="25"/>
      <c r="C29" s="25">
        <v>64</v>
      </c>
      <c r="D29" s="36"/>
      <c r="E29" s="25"/>
      <c r="F29" s="37">
        <v>20000</v>
      </c>
      <c r="G29" s="25"/>
    </row>
    <row r="30" spans="1:7" ht="27.95" customHeight="1" x14ac:dyDescent="0.4">
      <c r="A30" s="25"/>
      <c r="B30" s="25"/>
      <c r="C30" s="25">
        <v>64</v>
      </c>
      <c r="D30" s="36"/>
      <c r="E30" s="25"/>
      <c r="F30" s="37">
        <v>15000</v>
      </c>
      <c r="G30" s="25"/>
    </row>
    <row r="31" spans="1:7" ht="27.95" customHeight="1" x14ac:dyDescent="0.4">
      <c r="A31" s="25"/>
      <c r="B31" s="25"/>
      <c r="C31" s="25">
        <v>63</v>
      </c>
      <c r="D31" s="36"/>
      <c r="E31" s="25"/>
      <c r="F31" s="37">
        <v>17000</v>
      </c>
      <c r="G31" s="25"/>
    </row>
    <row r="32" spans="1:7" ht="27.95" customHeight="1" x14ac:dyDescent="0.4">
      <c r="A32" s="25"/>
      <c r="B32" s="25"/>
      <c r="C32" s="25">
        <v>64</v>
      </c>
      <c r="D32" s="36"/>
      <c r="E32" s="25"/>
      <c r="F32" s="37">
        <v>10000</v>
      </c>
      <c r="G32" s="25"/>
    </row>
    <row r="33" spans="1:7" ht="27.95" customHeight="1" x14ac:dyDescent="0.4">
      <c r="A33" s="25"/>
      <c r="B33" s="25"/>
      <c r="C33" s="25">
        <v>65</v>
      </c>
      <c r="D33" s="36"/>
      <c r="E33" s="25"/>
      <c r="F33" s="37">
        <v>22000</v>
      </c>
      <c r="G33" s="25"/>
    </row>
    <row r="34" spans="1:7" ht="27.95" customHeight="1" x14ac:dyDescent="0.4">
      <c r="A34" s="25"/>
      <c r="B34" s="25"/>
      <c r="C34" s="25">
        <v>63</v>
      </c>
      <c r="D34" s="36"/>
      <c r="E34" s="25"/>
      <c r="F34" s="37">
        <v>16500</v>
      </c>
      <c r="G34" s="25"/>
    </row>
    <row r="35" spans="1:7" ht="27.95" customHeight="1" x14ac:dyDescent="0.4">
      <c r="A35" s="25"/>
      <c r="B35" s="25"/>
      <c r="C35" s="25">
        <v>62</v>
      </c>
      <c r="D35" s="36"/>
      <c r="E35" s="25"/>
      <c r="F35" s="37">
        <v>20000</v>
      </c>
      <c r="G35" s="25"/>
    </row>
    <row r="36" spans="1:7" ht="27.95" customHeight="1" x14ac:dyDescent="0.4">
      <c r="A36" s="25"/>
      <c r="B36" s="25"/>
      <c r="C36" s="25">
        <v>63</v>
      </c>
      <c r="D36" s="36"/>
      <c r="E36" s="25"/>
      <c r="F36" s="37">
        <v>15000</v>
      </c>
      <c r="G36" s="25"/>
    </row>
    <row r="37" spans="1:7" ht="27.95" customHeight="1" x14ac:dyDescent="0.4">
      <c r="A37" s="25"/>
      <c r="B37" s="25"/>
      <c r="C37" s="25">
        <v>62.5</v>
      </c>
      <c r="D37" s="36"/>
      <c r="E37" s="25"/>
      <c r="F37" s="37">
        <v>17000</v>
      </c>
      <c r="G37" s="25"/>
    </row>
    <row r="38" spans="1:7" ht="27.95" customHeight="1" x14ac:dyDescent="0.4">
      <c r="A38" s="25"/>
      <c r="B38" s="25"/>
      <c r="C38" s="25">
        <v>61.5</v>
      </c>
      <c r="D38" s="36"/>
      <c r="E38" s="25"/>
      <c r="F38" s="37">
        <v>10000</v>
      </c>
      <c r="G38" s="25"/>
    </row>
    <row r="39" spans="1:7" ht="27.95" customHeight="1" x14ac:dyDescent="0.4">
      <c r="A39" s="25"/>
      <c r="B39" s="25"/>
      <c r="C39" s="25">
        <v>62</v>
      </c>
      <c r="D39" s="36"/>
      <c r="E39" s="25"/>
      <c r="F39" s="37">
        <v>22000</v>
      </c>
      <c r="G39" s="25"/>
    </row>
  </sheetData>
  <mergeCells count="6">
    <mergeCell ref="G8:G9"/>
    <mergeCell ref="A4:A5"/>
    <mergeCell ref="C4:C5"/>
    <mergeCell ref="A8:A9"/>
    <mergeCell ref="B8:B9"/>
    <mergeCell ref="F8:F9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90" zoomScaleNormal="90" workbookViewId="0">
      <selection activeCell="G11" sqref="G11"/>
    </sheetView>
  </sheetViews>
  <sheetFormatPr defaultRowHeight="21.95" customHeight="1" x14ac:dyDescent="0.4"/>
  <cols>
    <col min="1" max="7" width="10.625" style="13" customWidth="1"/>
    <col min="8" max="8" width="9" style="13"/>
    <col min="9" max="9" width="11.375" style="13" bestFit="1" customWidth="1"/>
    <col min="10" max="18" width="9" style="13"/>
    <col min="19" max="19" width="9" style="13" customWidth="1"/>
    <col min="20" max="16384" width="9" style="13"/>
  </cols>
  <sheetData>
    <row r="1" spans="1:10" s="9" customFormat="1" ht="27.95" customHeight="1" x14ac:dyDescent="0.4">
      <c r="A1" s="7">
        <v>2023</v>
      </c>
      <c r="B1" s="8">
        <v>9</v>
      </c>
      <c r="J1" s="10"/>
    </row>
    <row r="2" spans="1:10" ht="21.95" customHeight="1" thickBot="1" x14ac:dyDescent="0.45">
      <c r="A2" s="11"/>
      <c r="B2" s="12"/>
      <c r="J2" s="14"/>
    </row>
    <row r="3" spans="1:10" ht="21.95" customHeight="1" thickBot="1" x14ac:dyDescent="0.45">
      <c r="A3" s="13" t="s">
        <v>8</v>
      </c>
      <c r="C3" s="13" t="s">
        <v>9</v>
      </c>
      <c r="F3" s="15" t="s">
        <v>10</v>
      </c>
      <c r="G3" s="30">
        <f>MAX(C10:C39)</f>
        <v>66</v>
      </c>
      <c r="J3" s="14"/>
    </row>
    <row r="4" spans="1:10" ht="21.95" customHeight="1" x14ac:dyDescent="0.4">
      <c r="A4" s="105">
        <v>1.71</v>
      </c>
      <c r="C4" s="107">
        <f>22*A4*A4</f>
        <v>64.330199999999991</v>
      </c>
      <c r="F4" s="16" t="s">
        <v>11</v>
      </c>
      <c r="G4" s="31">
        <f>MIN(C10:C39)</f>
        <v>60</v>
      </c>
      <c r="J4" s="14"/>
    </row>
    <row r="5" spans="1:10" ht="21.95" customHeight="1" thickBot="1" x14ac:dyDescent="0.45">
      <c r="A5" s="106"/>
      <c r="C5" s="108"/>
      <c r="E5" s="17"/>
      <c r="F5" s="18" t="s">
        <v>12</v>
      </c>
      <c r="G5" s="32">
        <f>AVERAGE(C10:C39)</f>
        <v>63.343333333333341</v>
      </c>
      <c r="J5" s="14"/>
    </row>
    <row r="6" spans="1:10" ht="21.95" customHeight="1" x14ac:dyDescent="0.4">
      <c r="A6" s="17"/>
      <c r="C6" s="19"/>
      <c r="E6" s="17"/>
      <c r="G6" s="14"/>
      <c r="J6" s="14"/>
    </row>
    <row r="7" spans="1:10" ht="21.95" customHeight="1" x14ac:dyDescent="0.4">
      <c r="A7" s="20" t="s">
        <v>13</v>
      </c>
      <c r="B7" s="20" t="s">
        <v>14</v>
      </c>
      <c r="E7" s="17"/>
      <c r="G7" s="17"/>
      <c r="J7" s="14"/>
    </row>
    <row r="8" spans="1:10" s="22" customFormat="1" ht="21.95" customHeight="1" x14ac:dyDescent="0.4">
      <c r="A8" s="103" t="s">
        <v>15</v>
      </c>
      <c r="B8" s="103" t="s">
        <v>16</v>
      </c>
      <c r="C8" s="21" t="s">
        <v>17</v>
      </c>
      <c r="D8" s="21" t="s">
        <v>18</v>
      </c>
      <c r="E8" s="21" t="s">
        <v>19</v>
      </c>
      <c r="F8" s="103" t="s">
        <v>20</v>
      </c>
      <c r="G8" s="103" t="s">
        <v>21</v>
      </c>
      <c r="I8" s="13"/>
      <c r="J8" s="14"/>
    </row>
    <row r="9" spans="1:10" s="22" customFormat="1" ht="21.95" customHeight="1" x14ac:dyDescent="0.4">
      <c r="A9" s="104"/>
      <c r="B9" s="104"/>
      <c r="C9" s="21" t="s">
        <v>22</v>
      </c>
      <c r="D9" s="21" t="s">
        <v>23</v>
      </c>
      <c r="E9" s="21" t="s">
        <v>22</v>
      </c>
      <c r="F9" s="104"/>
      <c r="G9" s="104"/>
    </row>
    <row r="10" spans="1:10" ht="27.95" customHeight="1" x14ac:dyDescent="0.4">
      <c r="A10" s="23">
        <f>DATE(A1,B1,1)</f>
        <v>45170</v>
      </c>
      <c r="B10" s="24">
        <f>A10</f>
        <v>45170</v>
      </c>
      <c r="C10" s="25">
        <v>64.5</v>
      </c>
      <c r="D10" s="26">
        <f>C10/$C$4</f>
        <v>1.0026395067946317</v>
      </c>
      <c r="E10" s="27"/>
      <c r="F10" s="28">
        <v>15000</v>
      </c>
      <c r="G10" s="25" t="str">
        <f>IF(F10&gt;=15000,"達成","未達成")</f>
        <v>達成</v>
      </c>
    </row>
    <row r="11" spans="1:10" ht="27.95" customHeight="1" x14ac:dyDescent="0.4">
      <c r="A11" s="23">
        <f>A10+1</f>
        <v>45171</v>
      </c>
      <c r="B11" s="24">
        <f t="shared" ref="B11:B39" si="0">A11</f>
        <v>45171</v>
      </c>
      <c r="C11" s="25">
        <v>64.3</v>
      </c>
      <c r="D11" s="26">
        <f t="shared" ref="D11:D39" si="1">C11/$C$4</f>
        <v>0.99953054708364042</v>
      </c>
      <c r="E11" s="29">
        <f>C11-C10</f>
        <v>-0.20000000000000284</v>
      </c>
      <c r="F11" s="28">
        <v>20000</v>
      </c>
      <c r="G11" s="25" t="str">
        <f t="shared" ref="G11:G39" si="2">IF(F11&gt;=15000,"達成","未達成")</f>
        <v>達成</v>
      </c>
    </row>
    <row r="12" spans="1:10" ht="27.95" customHeight="1" x14ac:dyDescent="0.4">
      <c r="A12" s="23">
        <f>A11+1</f>
        <v>45172</v>
      </c>
      <c r="B12" s="24">
        <f t="shared" si="0"/>
        <v>45172</v>
      </c>
      <c r="C12" s="25">
        <v>65</v>
      </c>
      <c r="D12" s="26">
        <f t="shared" si="1"/>
        <v>1.0104119060721093</v>
      </c>
      <c r="E12" s="29">
        <f>C12-C11</f>
        <v>0.70000000000000284</v>
      </c>
      <c r="F12" s="28">
        <v>15000</v>
      </c>
      <c r="G12" s="25" t="str">
        <f t="shared" si="2"/>
        <v>達成</v>
      </c>
    </row>
    <row r="13" spans="1:10" ht="27.95" customHeight="1" x14ac:dyDescent="0.4">
      <c r="A13" s="23">
        <f t="shared" ref="A13:A37" si="3">A12+1</f>
        <v>45173</v>
      </c>
      <c r="B13" s="24">
        <f t="shared" si="0"/>
        <v>45173</v>
      </c>
      <c r="C13" s="25">
        <v>64.8</v>
      </c>
      <c r="D13" s="26">
        <f t="shared" si="1"/>
        <v>1.0073029463611183</v>
      </c>
      <c r="E13" s="29">
        <f>C13-C12</f>
        <v>-0.20000000000000284</v>
      </c>
      <c r="F13" s="28">
        <v>17000</v>
      </c>
      <c r="G13" s="25" t="str">
        <f t="shared" si="2"/>
        <v>達成</v>
      </c>
    </row>
    <row r="14" spans="1:10" ht="27.95" customHeight="1" x14ac:dyDescent="0.4">
      <c r="A14" s="23">
        <f t="shared" si="3"/>
        <v>45174</v>
      </c>
      <c r="B14" s="24">
        <f t="shared" si="0"/>
        <v>45174</v>
      </c>
      <c r="C14" s="25">
        <v>66</v>
      </c>
      <c r="D14" s="26">
        <f t="shared" si="1"/>
        <v>1.0259567046270648</v>
      </c>
      <c r="E14" s="29">
        <f>C14-C13</f>
        <v>1.2000000000000028</v>
      </c>
      <c r="F14" s="28">
        <v>10000</v>
      </c>
      <c r="G14" s="25" t="str">
        <f t="shared" si="2"/>
        <v>未達成</v>
      </c>
    </row>
    <row r="15" spans="1:10" ht="27.95" customHeight="1" x14ac:dyDescent="0.4">
      <c r="A15" s="23">
        <f t="shared" si="3"/>
        <v>45175</v>
      </c>
      <c r="B15" s="24">
        <f t="shared" si="0"/>
        <v>45175</v>
      </c>
      <c r="C15" s="25">
        <v>65</v>
      </c>
      <c r="D15" s="26">
        <f t="shared" si="1"/>
        <v>1.0104119060721093</v>
      </c>
      <c r="E15" s="29">
        <f>C15-C14</f>
        <v>-1</v>
      </c>
      <c r="F15" s="28">
        <v>22000</v>
      </c>
      <c r="G15" s="25" t="str">
        <f t="shared" si="2"/>
        <v>達成</v>
      </c>
    </row>
    <row r="16" spans="1:10" ht="27.95" customHeight="1" x14ac:dyDescent="0.4">
      <c r="A16" s="23">
        <f t="shared" si="3"/>
        <v>45176</v>
      </c>
      <c r="B16" s="24">
        <f t="shared" si="0"/>
        <v>45176</v>
      </c>
      <c r="C16" s="25">
        <v>64</v>
      </c>
      <c r="D16" s="26">
        <f t="shared" si="1"/>
        <v>0.99486710751715379</v>
      </c>
      <c r="E16" s="29">
        <f t="shared" ref="E16:E39" si="4">C16-C15</f>
        <v>-1</v>
      </c>
      <c r="F16" s="28">
        <v>16500</v>
      </c>
      <c r="G16" s="25" t="str">
        <f t="shared" si="2"/>
        <v>達成</v>
      </c>
    </row>
    <row r="17" spans="1:7" ht="27.95" customHeight="1" x14ac:dyDescent="0.4">
      <c r="A17" s="23">
        <f t="shared" si="3"/>
        <v>45177</v>
      </c>
      <c r="B17" s="24">
        <f t="shared" si="0"/>
        <v>45177</v>
      </c>
      <c r="C17" s="25">
        <v>63.2</v>
      </c>
      <c r="D17" s="26">
        <f t="shared" si="1"/>
        <v>0.98243126867318942</v>
      </c>
      <c r="E17" s="29">
        <f t="shared" si="4"/>
        <v>-0.79999999999999716</v>
      </c>
      <c r="F17" s="28">
        <v>20000</v>
      </c>
      <c r="G17" s="25" t="str">
        <f t="shared" si="2"/>
        <v>達成</v>
      </c>
    </row>
    <row r="18" spans="1:7" ht="27.95" customHeight="1" x14ac:dyDescent="0.4">
      <c r="A18" s="23">
        <f t="shared" si="3"/>
        <v>45178</v>
      </c>
      <c r="B18" s="24">
        <f t="shared" si="0"/>
        <v>45178</v>
      </c>
      <c r="C18" s="25">
        <v>64</v>
      </c>
      <c r="D18" s="26">
        <f t="shared" si="1"/>
        <v>0.99486710751715379</v>
      </c>
      <c r="E18" s="29">
        <f t="shared" si="4"/>
        <v>0.79999999999999716</v>
      </c>
      <c r="F18" s="28">
        <v>15000</v>
      </c>
      <c r="G18" s="25" t="str">
        <f t="shared" si="2"/>
        <v>達成</v>
      </c>
    </row>
    <row r="19" spans="1:7" ht="27.95" customHeight="1" x14ac:dyDescent="0.4">
      <c r="A19" s="23">
        <f t="shared" si="3"/>
        <v>45179</v>
      </c>
      <c r="B19" s="24">
        <f t="shared" si="0"/>
        <v>45179</v>
      </c>
      <c r="C19" s="25">
        <v>63</v>
      </c>
      <c r="D19" s="26">
        <f t="shared" si="1"/>
        <v>0.9793223089621983</v>
      </c>
      <c r="E19" s="29">
        <f t="shared" si="4"/>
        <v>-1</v>
      </c>
      <c r="F19" s="28">
        <v>17000</v>
      </c>
      <c r="G19" s="25" t="str">
        <f t="shared" si="2"/>
        <v>達成</v>
      </c>
    </row>
    <row r="20" spans="1:7" ht="27.95" customHeight="1" x14ac:dyDescent="0.4">
      <c r="A20" s="23">
        <f t="shared" si="3"/>
        <v>45180</v>
      </c>
      <c r="B20" s="24">
        <f t="shared" si="0"/>
        <v>45180</v>
      </c>
      <c r="C20" s="25">
        <v>62</v>
      </c>
      <c r="D20" s="26">
        <f t="shared" si="1"/>
        <v>0.9637775104072428</v>
      </c>
      <c r="E20" s="29">
        <f t="shared" si="4"/>
        <v>-1</v>
      </c>
      <c r="F20" s="28">
        <v>10000</v>
      </c>
      <c r="G20" s="25" t="str">
        <f t="shared" si="2"/>
        <v>未達成</v>
      </c>
    </row>
    <row r="21" spans="1:7" ht="27.95" customHeight="1" x14ac:dyDescent="0.4">
      <c r="A21" s="23">
        <f t="shared" si="3"/>
        <v>45181</v>
      </c>
      <c r="B21" s="24">
        <f t="shared" si="0"/>
        <v>45181</v>
      </c>
      <c r="C21" s="25">
        <v>60</v>
      </c>
      <c r="D21" s="26">
        <f t="shared" si="1"/>
        <v>0.93268791329733169</v>
      </c>
      <c r="E21" s="29">
        <f t="shared" si="4"/>
        <v>-2</v>
      </c>
      <c r="F21" s="28">
        <v>22000</v>
      </c>
      <c r="G21" s="25" t="str">
        <f t="shared" si="2"/>
        <v>達成</v>
      </c>
    </row>
    <row r="22" spans="1:7" ht="27.95" customHeight="1" x14ac:dyDescent="0.4">
      <c r="A22" s="23">
        <f t="shared" si="3"/>
        <v>45182</v>
      </c>
      <c r="B22" s="24">
        <f t="shared" si="0"/>
        <v>45182</v>
      </c>
      <c r="C22" s="25">
        <v>62</v>
      </c>
      <c r="D22" s="26">
        <f t="shared" si="1"/>
        <v>0.9637775104072428</v>
      </c>
      <c r="E22" s="29">
        <f t="shared" si="4"/>
        <v>2</v>
      </c>
      <c r="F22" s="28">
        <v>16500</v>
      </c>
      <c r="G22" s="25" t="str">
        <f t="shared" si="2"/>
        <v>達成</v>
      </c>
    </row>
    <row r="23" spans="1:7" ht="27.95" customHeight="1" x14ac:dyDescent="0.4">
      <c r="A23" s="23">
        <f t="shared" si="3"/>
        <v>45183</v>
      </c>
      <c r="B23" s="24">
        <f t="shared" si="0"/>
        <v>45183</v>
      </c>
      <c r="C23" s="25">
        <v>63</v>
      </c>
      <c r="D23" s="26">
        <f t="shared" si="1"/>
        <v>0.9793223089621983</v>
      </c>
      <c r="E23" s="29">
        <f t="shared" si="4"/>
        <v>1</v>
      </c>
      <c r="F23" s="28">
        <v>20000</v>
      </c>
      <c r="G23" s="25" t="str">
        <f t="shared" si="2"/>
        <v>達成</v>
      </c>
    </row>
    <row r="24" spans="1:7" ht="27.95" customHeight="1" x14ac:dyDescent="0.4">
      <c r="A24" s="23">
        <f t="shared" si="3"/>
        <v>45184</v>
      </c>
      <c r="B24" s="24">
        <f t="shared" si="0"/>
        <v>45184</v>
      </c>
      <c r="C24" s="25">
        <v>64.5</v>
      </c>
      <c r="D24" s="26">
        <f t="shared" si="1"/>
        <v>1.0026395067946317</v>
      </c>
      <c r="E24" s="29">
        <f t="shared" si="4"/>
        <v>1.5</v>
      </c>
      <c r="F24" s="28">
        <v>15000</v>
      </c>
      <c r="G24" s="25" t="str">
        <f t="shared" si="2"/>
        <v>達成</v>
      </c>
    </row>
    <row r="25" spans="1:7" ht="27.95" customHeight="1" x14ac:dyDescent="0.4">
      <c r="A25" s="23">
        <f t="shared" si="3"/>
        <v>45185</v>
      </c>
      <c r="B25" s="24">
        <f t="shared" si="0"/>
        <v>45185</v>
      </c>
      <c r="C25" s="25">
        <v>63.5</v>
      </c>
      <c r="D25" s="26">
        <f t="shared" si="1"/>
        <v>0.98709470823967604</v>
      </c>
      <c r="E25" s="29">
        <f t="shared" si="4"/>
        <v>-1</v>
      </c>
      <c r="F25" s="28">
        <v>17000</v>
      </c>
      <c r="G25" s="25" t="str">
        <f t="shared" si="2"/>
        <v>達成</v>
      </c>
    </row>
    <row r="26" spans="1:7" ht="27.95" customHeight="1" x14ac:dyDescent="0.4">
      <c r="A26" s="23">
        <f t="shared" si="3"/>
        <v>45186</v>
      </c>
      <c r="B26" s="24">
        <f t="shared" si="0"/>
        <v>45186</v>
      </c>
      <c r="C26" s="25">
        <v>62.5</v>
      </c>
      <c r="D26" s="26">
        <f t="shared" si="1"/>
        <v>0.97154990968472055</v>
      </c>
      <c r="E26" s="29">
        <f t="shared" si="4"/>
        <v>-1</v>
      </c>
      <c r="F26" s="28">
        <v>10000</v>
      </c>
      <c r="G26" s="25" t="str">
        <f t="shared" si="2"/>
        <v>未達成</v>
      </c>
    </row>
    <row r="27" spans="1:7" ht="27.95" customHeight="1" x14ac:dyDescent="0.4">
      <c r="A27" s="23">
        <f t="shared" si="3"/>
        <v>45187</v>
      </c>
      <c r="B27" s="24">
        <f t="shared" si="0"/>
        <v>45187</v>
      </c>
      <c r="C27" s="25">
        <v>62</v>
      </c>
      <c r="D27" s="26">
        <f t="shared" si="1"/>
        <v>0.9637775104072428</v>
      </c>
      <c r="E27" s="29">
        <f t="shared" si="4"/>
        <v>-0.5</v>
      </c>
      <c r="F27" s="28">
        <v>22000</v>
      </c>
      <c r="G27" s="25" t="str">
        <f t="shared" si="2"/>
        <v>達成</v>
      </c>
    </row>
    <row r="28" spans="1:7" ht="27.95" customHeight="1" x14ac:dyDescent="0.4">
      <c r="A28" s="23">
        <f t="shared" si="3"/>
        <v>45188</v>
      </c>
      <c r="B28" s="24">
        <f t="shared" si="0"/>
        <v>45188</v>
      </c>
      <c r="C28" s="25">
        <v>63</v>
      </c>
      <c r="D28" s="26">
        <f t="shared" si="1"/>
        <v>0.9793223089621983</v>
      </c>
      <c r="E28" s="29">
        <f t="shared" si="4"/>
        <v>1</v>
      </c>
      <c r="F28" s="28">
        <v>16500</v>
      </c>
      <c r="G28" s="25" t="str">
        <f t="shared" si="2"/>
        <v>達成</v>
      </c>
    </row>
    <row r="29" spans="1:7" ht="27.95" customHeight="1" x14ac:dyDescent="0.4">
      <c r="A29" s="23">
        <f t="shared" si="3"/>
        <v>45189</v>
      </c>
      <c r="B29" s="24">
        <f t="shared" si="0"/>
        <v>45189</v>
      </c>
      <c r="C29" s="25">
        <v>64</v>
      </c>
      <c r="D29" s="26">
        <f t="shared" si="1"/>
        <v>0.99486710751715379</v>
      </c>
      <c r="E29" s="29">
        <f t="shared" si="4"/>
        <v>1</v>
      </c>
      <c r="F29" s="28">
        <v>20000</v>
      </c>
      <c r="G29" s="25" t="str">
        <f t="shared" si="2"/>
        <v>達成</v>
      </c>
    </row>
    <row r="30" spans="1:7" ht="27.95" customHeight="1" x14ac:dyDescent="0.4">
      <c r="A30" s="23">
        <f t="shared" si="3"/>
        <v>45190</v>
      </c>
      <c r="B30" s="24">
        <f t="shared" si="0"/>
        <v>45190</v>
      </c>
      <c r="C30" s="25">
        <v>64</v>
      </c>
      <c r="D30" s="26">
        <f t="shared" si="1"/>
        <v>0.99486710751715379</v>
      </c>
      <c r="E30" s="29">
        <f t="shared" si="4"/>
        <v>0</v>
      </c>
      <c r="F30" s="28">
        <v>15000</v>
      </c>
      <c r="G30" s="25" t="str">
        <f t="shared" si="2"/>
        <v>達成</v>
      </c>
    </row>
    <row r="31" spans="1:7" ht="27.95" customHeight="1" x14ac:dyDescent="0.4">
      <c r="A31" s="23">
        <f t="shared" si="3"/>
        <v>45191</v>
      </c>
      <c r="B31" s="24">
        <f t="shared" si="0"/>
        <v>45191</v>
      </c>
      <c r="C31" s="25">
        <v>63</v>
      </c>
      <c r="D31" s="26">
        <f t="shared" si="1"/>
        <v>0.9793223089621983</v>
      </c>
      <c r="E31" s="29">
        <f t="shared" si="4"/>
        <v>-1</v>
      </c>
      <c r="F31" s="28">
        <v>17000</v>
      </c>
      <c r="G31" s="25" t="str">
        <f t="shared" si="2"/>
        <v>達成</v>
      </c>
    </row>
    <row r="32" spans="1:7" ht="27.95" customHeight="1" x14ac:dyDescent="0.4">
      <c r="A32" s="23">
        <f t="shared" si="3"/>
        <v>45192</v>
      </c>
      <c r="B32" s="24">
        <f t="shared" si="0"/>
        <v>45192</v>
      </c>
      <c r="C32" s="25">
        <v>64</v>
      </c>
      <c r="D32" s="26">
        <f t="shared" si="1"/>
        <v>0.99486710751715379</v>
      </c>
      <c r="E32" s="29">
        <f t="shared" si="4"/>
        <v>1</v>
      </c>
      <c r="F32" s="28">
        <v>10000</v>
      </c>
      <c r="G32" s="25" t="str">
        <f t="shared" si="2"/>
        <v>未達成</v>
      </c>
    </row>
    <row r="33" spans="1:7" ht="27.95" customHeight="1" x14ac:dyDescent="0.4">
      <c r="A33" s="23">
        <f t="shared" si="3"/>
        <v>45193</v>
      </c>
      <c r="B33" s="24">
        <f t="shared" si="0"/>
        <v>45193</v>
      </c>
      <c r="C33" s="25">
        <v>65</v>
      </c>
      <c r="D33" s="26">
        <f t="shared" si="1"/>
        <v>1.0104119060721093</v>
      </c>
      <c r="E33" s="29">
        <f t="shared" si="4"/>
        <v>1</v>
      </c>
      <c r="F33" s="28">
        <v>22000</v>
      </c>
      <c r="G33" s="25" t="str">
        <f t="shared" si="2"/>
        <v>達成</v>
      </c>
    </row>
    <row r="34" spans="1:7" ht="27.95" customHeight="1" x14ac:dyDescent="0.4">
      <c r="A34" s="23">
        <f t="shared" si="3"/>
        <v>45194</v>
      </c>
      <c r="B34" s="24">
        <f t="shared" si="0"/>
        <v>45194</v>
      </c>
      <c r="C34" s="25">
        <v>63</v>
      </c>
      <c r="D34" s="26">
        <f t="shared" si="1"/>
        <v>0.9793223089621983</v>
      </c>
      <c r="E34" s="29">
        <f t="shared" si="4"/>
        <v>-2</v>
      </c>
      <c r="F34" s="28">
        <v>16500</v>
      </c>
      <c r="G34" s="25" t="str">
        <f t="shared" si="2"/>
        <v>達成</v>
      </c>
    </row>
    <row r="35" spans="1:7" ht="27.95" customHeight="1" x14ac:dyDescent="0.4">
      <c r="A35" s="23">
        <f t="shared" si="3"/>
        <v>45195</v>
      </c>
      <c r="B35" s="24">
        <f t="shared" si="0"/>
        <v>45195</v>
      </c>
      <c r="C35" s="25">
        <v>62</v>
      </c>
      <c r="D35" s="26">
        <f t="shared" si="1"/>
        <v>0.9637775104072428</v>
      </c>
      <c r="E35" s="29">
        <f t="shared" si="4"/>
        <v>-1</v>
      </c>
      <c r="F35" s="28">
        <v>20000</v>
      </c>
      <c r="G35" s="25" t="str">
        <f t="shared" si="2"/>
        <v>達成</v>
      </c>
    </row>
    <row r="36" spans="1:7" ht="27.95" customHeight="1" x14ac:dyDescent="0.4">
      <c r="A36" s="23">
        <f t="shared" si="3"/>
        <v>45196</v>
      </c>
      <c r="B36" s="24">
        <f t="shared" si="0"/>
        <v>45196</v>
      </c>
      <c r="C36" s="25">
        <v>63</v>
      </c>
      <c r="D36" s="26">
        <f t="shared" si="1"/>
        <v>0.9793223089621983</v>
      </c>
      <c r="E36" s="29">
        <f t="shared" si="4"/>
        <v>1</v>
      </c>
      <c r="F36" s="28">
        <v>15000</v>
      </c>
      <c r="G36" s="25" t="str">
        <f t="shared" si="2"/>
        <v>達成</v>
      </c>
    </row>
    <row r="37" spans="1:7" ht="27.95" customHeight="1" x14ac:dyDescent="0.4">
      <c r="A37" s="23">
        <f t="shared" si="3"/>
        <v>45197</v>
      </c>
      <c r="B37" s="24">
        <f t="shared" si="0"/>
        <v>45197</v>
      </c>
      <c r="C37" s="25">
        <v>62.5</v>
      </c>
      <c r="D37" s="26">
        <f t="shared" si="1"/>
        <v>0.97154990968472055</v>
      </c>
      <c r="E37" s="29">
        <f t="shared" si="4"/>
        <v>-0.5</v>
      </c>
      <c r="F37" s="28">
        <v>17000</v>
      </c>
      <c r="G37" s="25" t="str">
        <f t="shared" si="2"/>
        <v>達成</v>
      </c>
    </row>
    <row r="38" spans="1:7" ht="27.95" customHeight="1" x14ac:dyDescent="0.4">
      <c r="A38" s="23">
        <f>IF($B$1=2,"-",A37+1)</f>
        <v>45198</v>
      </c>
      <c r="B38" s="24">
        <f t="shared" si="0"/>
        <v>45198</v>
      </c>
      <c r="C38" s="25">
        <v>61.5</v>
      </c>
      <c r="D38" s="26">
        <f t="shared" si="1"/>
        <v>0.95600511112976505</v>
      </c>
      <c r="E38" s="29">
        <f t="shared" si="4"/>
        <v>-1</v>
      </c>
      <c r="F38" s="28">
        <v>10000</v>
      </c>
      <c r="G38" s="25" t="str">
        <f t="shared" si="2"/>
        <v>未達成</v>
      </c>
    </row>
    <row r="39" spans="1:7" ht="27.95" customHeight="1" x14ac:dyDescent="0.4">
      <c r="A39" s="23">
        <f>IF($B$1=2,"-",A38+1)</f>
        <v>45199</v>
      </c>
      <c r="B39" s="24">
        <f t="shared" si="0"/>
        <v>45199</v>
      </c>
      <c r="C39" s="25">
        <v>62</v>
      </c>
      <c r="D39" s="26">
        <f t="shared" si="1"/>
        <v>0.9637775104072428</v>
      </c>
      <c r="E39" s="29">
        <f t="shared" si="4"/>
        <v>0.5</v>
      </c>
      <c r="F39" s="28">
        <v>22000</v>
      </c>
      <c r="G39" s="25" t="str">
        <f t="shared" si="2"/>
        <v>達成</v>
      </c>
    </row>
  </sheetData>
  <mergeCells count="6">
    <mergeCell ref="G8:G9"/>
    <mergeCell ref="A4:A5"/>
    <mergeCell ref="C4:C5"/>
    <mergeCell ref="A8:A9"/>
    <mergeCell ref="B8:B9"/>
    <mergeCell ref="F8:F9"/>
  </mergeCells>
  <phoneticPr fontId="2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="85" zoomScaleNormal="85" workbookViewId="0">
      <selection activeCell="I33" sqref="I33"/>
    </sheetView>
  </sheetViews>
  <sheetFormatPr defaultRowHeight="18.75" x14ac:dyDescent="0.4"/>
  <cols>
    <col min="1" max="1" width="14.625" bestFit="1" customWidth="1"/>
  </cols>
  <sheetData>
    <row r="1" spans="1:6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7</v>
      </c>
    </row>
    <row r="2" spans="1:6" x14ac:dyDescent="0.4">
      <c r="A2" s="6">
        <v>44930</v>
      </c>
      <c r="B2" s="1">
        <v>56</v>
      </c>
      <c r="C2" s="1">
        <v>43</v>
      </c>
      <c r="D2" s="1">
        <v>18</v>
      </c>
      <c r="E2" s="1">
        <v>12</v>
      </c>
      <c r="F2" s="1">
        <v>8</v>
      </c>
    </row>
    <row r="3" spans="1:6" x14ac:dyDescent="0.4">
      <c r="A3" s="6">
        <v>44931</v>
      </c>
      <c r="B3" s="5">
        <v>110</v>
      </c>
      <c r="C3" s="5">
        <v>98</v>
      </c>
      <c r="D3" s="5">
        <v>41</v>
      </c>
      <c r="E3" s="5">
        <v>25</v>
      </c>
      <c r="F3" s="5">
        <v>13</v>
      </c>
    </row>
    <row r="4" spans="1:6" x14ac:dyDescent="0.4">
      <c r="A4" s="6">
        <v>44932</v>
      </c>
      <c r="B4" s="5">
        <v>158</v>
      </c>
      <c r="C4" s="5">
        <v>81</v>
      </c>
      <c r="D4" s="5">
        <v>51</v>
      </c>
      <c r="E4" s="5">
        <v>22</v>
      </c>
      <c r="F4" s="5">
        <v>81</v>
      </c>
    </row>
    <row r="5" spans="1:6" x14ac:dyDescent="0.4">
      <c r="A5" s="6">
        <v>44933</v>
      </c>
      <c r="B5" s="5">
        <v>101</v>
      </c>
      <c r="C5" s="5">
        <v>91</v>
      </c>
      <c r="D5" s="5">
        <v>51</v>
      </c>
      <c r="E5" s="5">
        <v>53</v>
      </c>
      <c r="F5" s="5">
        <v>36</v>
      </c>
    </row>
    <row r="6" spans="1:6" x14ac:dyDescent="0.4">
      <c r="A6" s="6">
        <v>44934</v>
      </c>
      <c r="B6" s="5">
        <v>88</v>
      </c>
      <c r="C6" s="5">
        <v>80</v>
      </c>
      <c r="D6" s="5">
        <v>58</v>
      </c>
      <c r="E6" s="5">
        <v>22</v>
      </c>
      <c r="F6" s="5">
        <v>80</v>
      </c>
    </row>
    <row r="7" spans="1:6" x14ac:dyDescent="0.4">
      <c r="A7" s="6">
        <v>44935</v>
      </c>
      <c r="B7" s="5">
        <v>135</v>
      </c>
      <c r="C7" s="5">
        <v>75</v>
      </c>
      <c r="D7" s="5">
        <v>63</v>
      </c>
      <c r="E7" s="5">
        <v>23</v>
      </c>
      <c r="F7" s="5">
        <v>91</v>
      </c>
    </row>
    <row r="8" spans="1:6" x14ac:dyDescent="0.4">
      <c r="A8" s="6">
        <v>44936</v>
      </c>
      <c r="B8" s="5">
        <v>230</v>
      </c>
      <c r="C8" s="5">
        <v>69</v>
      </c>
      <c r="D8" s="5">
        <v>68</v>
      </c>
      <c r="E8" s="5">
        <v>21</v>
      </c>
      <c r="F8" s="5">
        <v>80</v>
      </c>
    </row>
    <row r="9" spans="1:6" x14ac:dyDescent="0.4">
      <c r="A9" s="6">
        <v>44937</v>
      </c>
      <c r="B9" s="5">
        <v>150</v>
      </c>
      <c r="C9" s="5">
        <v>64</v>
      </c>
      <c r="D9" s="5">
        <v>73</v>
      </c>
      <c r="E9" s="5">
        <v>53</v>
      </c>
      <c r="F9" s="5">
        <v>23</v>
      </c>
    </row>
    <row r="10" spans="1:6" x14ac:dyDescent="0.4">
      <c r="A10" s="2" t="s">
        <v>4</v>
      </c>
      <c r="B10" s="5"/>
      <c r="C10" s="5"/>
      <c r="D10" s="5"/>
      <c r="E10" s="5"/>
      <c r="F10" s="5"/>
    </row>
    <row r="11" spans="1:6" x14ac:dyDescent="0.4">
      <c r="A11" s="6">
        <v>44938</v>
      </c>
      <c r="B11" s="5">
        <v>88</v>
      </c>
      <c r="C11" s="5">
        <v>58</v>
      </c>
      <c r="D11" s="5">
        <v>78</v>
      </c>
      <c r="E11" s="5">
        <v>25</v>
      </c>
      <c r="F11" s="5">
        <v>36</v>
      </c>
    </row>
    <row r="12" spans="1:6" x14ac:dyDescent="0.4">
      <c r="A12" s="6">
        <v>44939</v>
      </c>
      <c r="B12" s="5">
        <v>286</v>
      </c>
      <c r="C12" s="5">
        <v>53</v>
      </c>
      <c r="D12" s="5">
        <v>83</v>
      </c>
      <c r="E12" s="5">
        <v>22</v>
      </c>
      <c r="F12" s="5">
        <v>81</v>
      </c>
    </row>
    <row r="13" spans="1:6" x14ac:dyDescent="0.4">
      <c r="A13" s="6">
        <v>44940</v>
      </c>
      <c r="B13" s="5">
        <v>82</v>
      </c>
      <c r="C13" s="5">
        <v>47</v>
      </c>
      <c r="D13" s="5">
        <v>88</v>
      </c>
      <c r="E13" s="5">
        <v>53</v>
      </c>
      <c r="F13" s="5">
        <v>36</v>
      </c>
    </row>
    <row r="14" spans="1:6" x14ac:dyDescent="0.4">
      <c r="A14" s="6">
        <v>44941</v>
      </c>
      <c r="B14" s="5">
        <v>173</v>
      </c>
      <c r="C14" s="5">
        <v>81</v>
      </c>
      <c r="D14" s="5">
        <v>51</v>
      </c>
      <c r="E14" s="5">
        <v>22</v>
      </c>
      <c r="F14" s="5">
        <v>80</v>
      </c>
    </row>
    <row r="15" spans="1:6" x14ac:dyDescent="0.4">
      <c r="A15" s="6">
        <v>44942</v>
      </c>
      <c r="B15" s="5">
        <v>110</v>
      </c>
      <c r="C15" s="5">
        <v>81</v>
      </c>
      <c r="D15" s="5">
        <v>40</v>
      </c>
      <c r="E15" s="5">
        <v>78</v>
      </c>
      <c r="F15" s="5">
        <v>25</v>
      </c>
    </row>
    <row r="16" spans="1:6" x14ac:dyDescent="0.4">
      <c r="A16" s="6">
        <v>44943</v>
      </c>
      <c r="B16" s="5">
        <v>160</v>
      </c>
      <c r="C16" s="5">
        <v>81</v>
      </c>
      <c r="D16" s="5">
        <v>42</v>
      </c>
      <c r="E16" s="5">
        <v>16</v>
      </c>
      <c r="F16" s="5">
        <v>81</v>
      </c>
    </row>
    <row r="17" spans="1:6" x14ac:dyDescent="0.4">
      <c r="A17" s="6">
        <v>44944</v>
      </c>
      <c r="B17" s="5">
        <v>90</v>
      </c>
      <c r="C17" s="5">
        <v>80</v>
      </c>
      <c r="D17" s="5">
        <v>40</v>
      </c>
      <c r="E17" s="5">
        <v>23</v>
      </c>
      <c r="F17" s="5">
        <v>53</v>
      </c>
    </row>
    <row r="18" spans="1:6" x14ac:dyDescent="0.4">
      <c r="A18" s="2" t="s">
        <v>4</v>
      </c>
      <c r="B18" s="5"/>
      <c r="C18" s="5"/>
      <c r="D18" s="5"/>
      <c r="E18" s="5"/>
      <c r="F18" s="5"/>
    </row>
    <row r="19" spans="1:6" x14ac:dyDescent="0.4">
      <c r="A19" s="6">
        <v>44945</v>
      </c>
      <c r="B19" s="5">
        <v>82</v>
      </c>
      <c r="C19" s="5">
        <v>80</v>
      </c>
      <c r="D19" s="5">
        <v>53</v>
      </c>
      <c r="E19" s="5">
        <v>83</v>
      </c>
      <c r="F19" s="5">
        <v>81</v>
      </c>
    </row>
    <row r="20" spans="1:6" x14ac:dyDescent="0.4">
      <c r="A20" s="6">
        <v>44946</v>
      </c>
      <c r="B20" s="5">
        <v>125</v>
      </c>
      <c r="C20" s="5">
        <v>100</v>
      </c>
      <c r="D20" s="5">
        <v>47</v>
      </c>
      <c r="E20" s="5">
        <v>23</v>
      </c>
      <c r="F20" s="5">
        <v>53</v>
      </c>
    </row>
    <row r="21" spans="1:6" x14ac:dyDescent="0.4">
      <c r="A21" s="6">
        <v>44947</v>
      </c>
      <c r="B21" s="5">
        <v>90</v>
      </c>
      <c r="C21" s="5">
        <v>70</v>
      </c>
      <c r="D21" s="5">
        <v>81</v>
      </c>
      <c r="E21" s="5">
        <v>51</v>
      </c>
      <c r="F21" s="5">
        <v>81</v>
      </c>
    </row>
    <row r="22" spans="1:6" x14ac:dyDescent="0.4">
      <c r="A22" s="6">
        <v>44948</v>
      </c>
      <c r="B22" s="5">
        <v>100</v>
      </c>
      <c r="C22" s="5">
        <v>50</v>
      </c>
      <c r="D22" s="5">
        <v>55</v>
      </c>
      <c r="E22" s="5">
        <v>33</v>
      </c>
      <c r="F22" s="5">
        <v>78</v>
      </c>
    </row>
    <row r="23" spans="1:6" x14ac:dyDescent="0.4">
      <c r="A23" s="6">
        <v>44949</v>
      </c>
      <c r="B23" s="5">
        <v>70</v>
      </c>
      <c r="C23" s="5">
        <v>23</v>
      </c>
      <c r="D23" s="5">
        <v>81</v>
      </c>
      <c r="E23" s="5">
        <v>42</v>
      </c>
      <c r="F23" s="5">
        <v>83</v>
      </c>
    </row>
    <row r="24" spans="1:6" x14ac:dyDescent="0.4">
      <c r="A24" s="6">
        <v>44950</v>
      </c>
      <c r="B24" s="5">
        <v>95</v>
      </c>
      <c r="C24" s="5">
        <v>68</v>
      </c>
      <c r="D24" s="5">
        <v>40</v>
      </c>
      <c r="E24" s="5">
        <v>16</v>
      </c>
      <c r="F24" s="5">
        <v>70</v>
      </c>
    </row>
    <row r="25" spans="1:6" x14ac:dyDescent="0.4">
      <c r="A25" s="6">
        <v>44951</v>
      </c>
      <c r="B25" s="5">
        <v>98</v>
      </c>
      <c r="C25" s="5">
        <v>55</v>
      </c>
      <c r="D25" s="5">
        <v>76</v>
      </c>
      <c r="E25" s="5">
        <v>100</v>
      </c>
      <c r="F25" s="5">
        <v>50</v>
      </c>
    </row>
    <row r="26" spans="1:6" x14ac:dyDescent="0.4">
      <c r="A26" s="2" t="s">
        <v>4</v>
      </c>
      <c r="B26" s="5"/>
      <c r="C26" s="5"/>
      <c r="D26" s="5"/>
      <c r="E26" s="5"/>
      <c r="F26" s="5"/>
    </row>
    <row r="27" spans="1:6" x14ac:dyDescent="0.4">
      <c r="A27" s="6">
        <v>44952</v>
      </c>
      <c r="B27" s="5">
        <v>101</v>
      </c>
      <c r="C27" s="5">
        <v>100</v>
      </c>
      <c r="D27" s="5">
        <v>70</v>
      </c>
      <c r="E27" s="5">
        <v>23</v>
      </c>
      <c r="F27" s="5">
        <v>24</v>
      </c>
    </row>
    <row r="28" spans="1:6" x14ac:dyDescent="0.4">
      <c r="A28" s="6">
        <v>44953</v>
      </c>
      <c r="B28" s="5">
        <v>88</v>
      </c>
      <c r="C28" s="5">
        <v>80</v>
      </c>
      <c r="D28" s="5">
        <v>32</v>
      </c>
      <c r="E28" s="5">
        <v>69</v>
      </c>
      <c r="F28" s="5">
        <v>44</v>
      </c>
    </row>
    <row r="29" spans="1:6" x14ac:dyDescent="0.4">
      <c r="A29" s="6">
        <v>44954</v>
      </c>
      <c r="B29" s="5">
        <v>184</v>
      </c>
      <c r="C29" s="5">
        <v>75</v>
      </c>
      <c r="D29" s="5">
        <v>91</v>
      </c>
      <c r="E29" s="5">
        <v>22</v>
      </c>
      <c r="F29" s="5">
        <v>51</v>
      </c>
    </row>
    <row r="30" spans="1:6" x14ac:dyDescent="0.4">
      <c r="A30" s="6">
        <v>44955</v>
      </c>
      <c r="B30" s="5">
        <v>79</v>
      </c>
      <c r="C30" s="5">
        <v>69</v>
      </c>
      <c r="D30" s="5">
        <v>44</v>
      </c>
      <c r="E30" s="5">
        <v>18</v>
      </c>
      <c r="F30" s="5">
        <v>40</v>
      </c>
    </row>
    <row r="31" spans="1:6" x14ac:dyDescent="0.4">
      <c r="A31" s="6">
        <v>44956</v>
      </c>
      <c r="B31" s="5">
        <v>120</v>
      </c>
      <c r="C31" s="5">
        <v>80</v>
      </c>
      <c r="D31" s="5">
        <v>30</v>
      </c>
      <c r="E31" s="5">
        <v>22</v>
      </c>
      <c r="F31" s="5">
        <v>42</v>
      </c>
    </row>
    <row r="32" spans="1:6" x14ac:dyDescent="0.4">
      <c r="A32" s="6">
        <v>44957</v>
      </c>
      <c r="B32" s="5">
        <v>177</v>
      </c>
      <c r="C32" s="5">
        <v>82</v>
      </c>
      <c r="D32" s="5">
        <v>30</v>
      </c>
      <c r="E32" s="5">
        <v>32</v>
      </c>
      <c r="F32" s="5">
        <v>12</v>
      </c>
    </row>
    <row r="33" spans="1:6" x14ac:dyDescent="0.4">
      <c r="A33" s="2" t="s">
        <v>4</v>
      </c>
      <c r="B33" s="5"/>
      <c r="C33" s="5"/>
      <c r="D33" s="5"/>
      <c r="E33" s="5"/>
      <c r="F33" s="5"/>
    </row>
    <row r="34" spans="1:6" x14ac:dyDescent="0.4">
      <c r="A34" s="1" t="s">
        <v>5</v>
      </c>
      <c r="B34" s="5"/>
      <c r="C34" s="5"/>
      <c r="D34" s="5"/>
      <c r="E34" s="5"/>
      <c r="F34" s="5"/>
    </row>
  </sheetData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7" sqref="A27"/>
    </sheetView>
  </sheetViews>
  <sheetFormatPr defaultRowHeight="18.75" x14ac:dyDescent="0.4"/>
  <cols>
    <col min="1" max="1" width="11.75" bestFit="1" customWidth="1"/>
  </cols>
  <sheetData>
    <row r="1" spans="1:6" x14ac:dyDescent="0.4">
      <c r="A1" s="1" t="s">
        <v>0</v>
      </c>
      <c r="B1" s="1" t="s">
        <v>1</v>
      </c>
      <c r="C1" s="1" t="s">
        <v>2</v>
      </c>
      <c r="D1" s="1" t="s">
        <v>3</v>
      </c>
      <c r="E1" s="4" t="s">
        <v>6</v>
      </c>
      <c r="F1" s="4" t="s">
        <v>7</v>
      </c>
    </row>
    <row r="2" spans="1:6" x14ac:dyDescent="0.4">
      <c r="A2" s="2">
        <v>44931</v>
      </c>
      <c r="B2" s="3">
        <v>110</v>
      </c>
      <c r="C2" s="3">
        <v>98</v>
      </c>
      <c r="D2" s="3">
        <v>41</v>
      </c>
      <c r="E2" s="3">
        <v>25</v>
      </c>
      <c r="F2" s="3">
        <v>13</v>
      </c>
    </row>
    <row r="3" spans="1:6" x14ac:dyDescent="0.4">
      <c r="A3" s="2">
        <v>44932</v>
      </c>
      <c r="B3" s="3">
        <v>158</v>
      </c>
      <c r="C3" s="3">
        <v>81</v>
      </c>
      <c r="D3" s="3">
        <v>51</v>
      </c>
      <c r="E3" s="3">
        <v>22</v>
      </c>
      <c r="F3" s="3">
        <v>81</v>
      </c>
    </row>
    <row r="4" spans="1:6" x14ac:dyDescent="0.4">
      <c r="A4" s="2">
        <v>44933</v>
      </c>
      <c r="B4" s="3">
        <v>101</v>
      </c>
      <c r="C4" s="3">
        <v>91</v>
      </c>
      <c r="D4" s="3">
        <v>51</v>
      </c>
      <c r="E4" s="3">
        <v>53</v>
      </c>
      <c r="F4" s="3">
        <v>36</v>
      </c>
    </row>
    <row r="5" spans="1:6" x14ac:dyDescent="0.4">
      <c r="A5" s="2">
        <v>44934</v>
      </c>
      <c r="B5" s="3">
        <v>88</v>
      </c>
      <c r="C5" s="3">
        <v>80</v>
      </c>
      <c r="D5" s="3">
        <v>58</v>
      </c>
      <c r="E5" s="3">
        <v>22</v>
      </c>
      <c r="F5" s="3">
        <v>80</v>
      </c>
    </row>
    <row r="6" spans="1:6" x14ac:dyDescent="0.4">
      <c r="A6" s="2">
        <v>44935</v>
      </c>
      <c r="B6" s="3">
        <v>135</v>
      </c>
      <c r="C6" s="3">
        <v>75</v>
      </c>
      <c r="D6" s="3">
        <v>63</v>
      </c>
      <c r="E6" s="3">
        <v>23</v>
      </c>
      <c r="F6" s="3">
        <v>91</v>
      </c>
    </row>
    <row r="7" spans="1:6" x14ac:dyDescent="0.4">
      <c r="A7" s="2">
        <v>44936</v>
      </c>
      <c r="B7" s="3">
        <v>230</v>
      </c>
      <c r="C7" s="3">
        <v>69</v>
      </c>
      <c r="D7" s="3">
        <v>68</v>
      </c>
      <c r="E7" s="3">
        <v>21</v>
      </c>
      <c r="F7" s="3">
        <v>80</v>
      </c>
    </row>
    <row r="8" spans="1:6" x14ac:dyDescent="0.4">
      <c r="A8" s="2">
        <v>44937</v>
      </c>
      <c r="B8" s="3">
        <v>150</v>
      </c>
      <c r="C8" s="3">
        <v>64</v>
      </c>
      <c r="D8" s="3">
        <v>73</v>
      </c>
      <c r="E8" s="3">
        <v>53</v>
      </c>
      <c r="F8" s="3">
        <v>23</v>
      </c>
    </row>
    <row r="9" spans="1:6" x14ac:dyDescent="0.4">
      <c r="A9" s="2" t="s">
        <v>4</v>
      </c>
      <c r="B9" s="3">
        <f>SUBTOTAL(9,B2:B8)</f>
        <v>972</v>
      </c>
      <c r="C9" s="3">
        <f t="shared" ref="C9:F9" si="0">SUBTOTAL(9,C2:C8)</f>
        <v>558</v>
      </c>
      <c r="D9" s="3">
        <f t="shared" si="0"/>
        <v>405</v>
      </c>
      <c r="E9" s="3">
        <f t="shared" si="0"/>
        <v>219</v>
      </c>
      <c r="F9" s="3">
        <f t="shared" si="0"/>
        <v>404</v>
      </c>
    </row>
    <row r="10" spans="1:6" x14ac:dyDescent="0.4">
      <c r="A10" s="2">
        <v>44938</v>
      </c>
      <c r="B10" s="3">
        <v>88</v>
      </c>
      <c r="C10" s="3">
        <v>58</v>
      </c>
      <c r="D10" s="3">
        <v>78</v>
      </c>
      <c r="E10" s="3">
        <v>25</v>
      </c>
      <c r="F10" s="3">
        <v>36</v>
      </c>
    </row>
    <row r="11" spans="1:6" x14ac:dyDescent="0.4">
      <c r="A11" s="2">
        <v>44939</v>
      </c>
      <c r="B11" s="3">
        <v>286</v>
      </c>
      <c r="C11" s="3">
        <v>53</v>
      </c>
      <c r="D11" s="3">
        <v>83</v>
      </c>
      <c r="E11" s="3">
        <v>22</v>
      </c>
      <c r="F11" s="3">
        <v>81</v>
      </c>
    </row>
    <row r="12" spans="1:6" x14ac:dyDescent="0.4">
      <c r="A12" s="2">
        <v>44940</v>
      </c>
      <c r="B12" s="3">
        <v>82</v>
      </c>
      <c r="C12" s="3">
        <v>47</v>
      </c>
      <c r="D12" s="3">
        <v>88</v>
      </c>
      <c r="E12" s="3">
        <v>53</v>
      </c>
      <c r="F12" s="3">
        <v>36</v>
      </c>
    </row>
    <row r="13" spans="1:6" x14ac:dyDescent="0.4">
      <c r="A13" s="2">
        <v>44941</v>
      </c>
      <c r="B13" s="3">
        <v>173</v>
      </c>
      <c r="C13" s="3">
        <v>81</v>
      </c>
      <c r="D13" s="3">
        <v>51</v>
      </c>
      <c r="E13" s="3">
        <v>22</v>
      </c>
      <c r="F13" s="3">
        <v>80</v>
      </c>
    </row>
    <row r="14" spans="1:6" x14ac:dyDescent="0.4">
      <c r="A14" s="2">
        <v>44942</v>
      </c>
      <c r="B14" s="3">
        <v>110</v>
      </c>
      <c r="C14" s="3">
        <v>81</v>
      </c>
      <c r="D14" s="3">
        <v>40</v>
      </c>
      <c r="E14" s="3">
        <v>78</v>
      </c>
      <c r="F14" s="3">
        <v>25</v>
      </c>
    </row>
    <row r="15" spans="1:6" x14ac:dyDescent="0.4">
      <c r="A15" s="2">
        <v>44943</v>
      </c>
      <c r="B15" s="3">
        <v>160</v>
      </c>
      <c r="C15" s="3">
        <v>81</v>
      </c>
      <c r="D15" s="3">
        <v>42</v>
      </c>
      <c r="E15" s="3">
        <v>16</v>
      </c>
      <c r="F15" s="3">
        <v>81</v>
      </c>
    </row>
    <row r="16" spans="1:6" x14ac:dyDescent="0.4">
      <c r="A16" s="2">
        <v>44944</v>
      </c>
      <c r="B16" s="3">
        <v>90</v>
      </c>
      <c r="C16" s="3">
        <v>80</v>
      </c>
      <c r="D16" s="3">
        <v>40</v>
      </c>
      <c r="E16" s="3">
        <v>23</v>
      </c>
      <c r="F16" s="3">
        <v>53</v>
      </c>
    </row>
    <row r="17" spans="1:6" x14ac:dyDescent="0.4">
      <c r="A17" s="2" t="s">
        <v>4</v>
      </c>
      <c r="B17" s="3">
        <f t="shared" ref="B17:F17" si="1">SUBTOTAL(9,B10:B16)</f>
        <v>989</v>
      </c>
      <c r="C17" s="3">
        <f t="shared" si="1"/>
        <v>481</v>
      </c>
      <c r="D17" s="3">
        <f t="shared" si="1"/>
        <v>422</v>
      </c>
      <c r="E17" s="3">
        <f t="shared" si="1"/>
        <v>239</v>
      </c>
      <c r="F17" s="3">
        <f t="shared" si="1"/>
        <v>392</v>
      </c>
    </row>
    <row r="18" spans="1:6" x14ac:dyDescent="0.4">
      <c r="A18" s="2">
        <v>44945</v>
      </c>
      <c r="B18" s="3">
        <v>82</v>
      </c>
      <c r="C18" s="3">
        <v>80</v>
      </c>
      <c r="D18" s="3">
        <v>53</v>
      </c>
      <c r="E18" s="3">
        <v>83</v>
      </c>
      <c r="F18" s="3">
        <v>81</v>
      </c>
    </row>
    <row r="19" spans="1:6" x14ac:dyDescent="0.4">
      <c r="A19" s="2">
        <v>44946</v>
      </c>
      <c r="B19" s="3">
        <v>125</v>
      </c>
      <c r="C19" s="3">
        <v>100</v>
      </c>
      <c r="D19" s="3">
        <v>47</v>
      </c>
      <c r="E19" s="3">
        <v>23</v>
      </c>
      <c r="F19" s="3">
        <v>53</v>
      </c>
    </row>
    <row r="20" spans="1:6" x14ac:dyDescent="0.4">
      <c r="A20" s="2">
        <v>44947</v>
      </c>
      <c r="B20" s="3">
        <v>90</v>
      </c>
      <c r="C20" s="3">
        <v>70</v>
      </c>
      <c r="D20" s="3">
        <v>81</v>
      </c>
      <c r="E20" s="3">
        <v>51</v>
      </c>
      <c r="F20" s="3">
        <v>81</v>
      </c>
    </row>
    <row r="21" spans="1:6" x14ac:dyDescent="0.4">
      <c r="A21" s="2">
        <v>44948</v>
      </c>
      <c r="B21" s="3">
        <v>100</v>
      </c>
      <c r="C21" s="3">
        <v>50</v>
      </c>
      <c r="D21" s="3">
        <v>55</v>
      </c>
      <c r="E21" s="3">
        <v>33</v>
      </c>
      <c r="F21" s="3">
        <v>78</v>
      </c>
    </row>
    <row r="22" spans="1:6" x14ac:dyDescent="0.4">
      <c r="A22" s="2">
        <v>44949</v>
      </c>
      <c r="B22" s="3">
        <v>70</v>
      </c>
      <c r="C22" s="3">
        <v>23</v>
      </c>
      <c r="D22" s="3">
        <v>81</v>
      </c>
      <c r="E22" s="3">
        <v>42</v>
      </c>
      <c r="F22" s="3">
        <v>83</v>
      </c>
    </row>
    <row r="23" spans="1:6" x14ac:dyDescent="0.4">
      <c r="A23" s="2">
        <v>44950</v>
      </c>
      <c r="B23" s="3">
        <v>95</v>
      </c>
      <c r="C23" s="3">
        <v>68</v>
      </c>
      <c r="D23" s="3">
        <v>40</v>
      </c>
      <c r="E23" s="3">
        <v>16</v>
      </c>
      <c r="F23" s="3">
        <v>70</v>
      </c>
    </row>
    <row r="24" spans="1:6" x14ac:dyDescent="0.4">
      <c r="A24" s="2">
        <v>44951</v>
      </c>
      <c r="B24" s="3">
        <v>98</v>
      </c>
      <c r="C24" s="3">
        <v>55</v>
      </c>
      <c r="D24" s="3">
        <v>76</v>
      </c>
      <c r="E24" s="3">
        <v>100</v>
      </c>
      <c r="F24" s="3">
        <v>50</v>
      </c>
    </row>
    <row r="25" spans="1:6" x14ac:dyDescent="0.4">
      <c r="A25" s="2" t="s">
        <v>4</v>
      </c>
      <c r="B25" s="3">
        <f t="shared" ref="B25:F25" si="2">SUBTOTAL(9,B18:B24)</f>
        <v>660</v>
      </c>
      <c r="C25" s="3">
        <f t="shared" si="2"/>
        <v>446</v>
      </c>
      <c r="D25" s="3">
        <f t="shared" si="2"/>
        <v>433</v>
      </c>
      <c r="E25" s="3">
        <f t="shared" si="2"/>
        <v>348</v>
      </c>
      <c r="F25" s="3">
        <f t="shared" si="2"/>
        <v>496</v>
      </c>
    </row>
    <row r="26" spans="1:6" x14ac:dyDescent="0.4">
      <c r="A26" s="2">
        <v>44952</v>
      </c>
      <c r="B26" s="3">
        <v>101</v>
      </c>
      <c r="C26" s="3">
        <v>100</v>
      </c>
      <c r="D26" s="3">
        <v>70</v>
      </c>
      <c r="E26" s="3">
        <v>23</v>
      </c>
      <c r="F26" s="3">
        <v>24</v>
      </c>
    </row>
    <row r="27" spans="1:6" x14ac:dyDescent="0.4">
      <c r="A27" s="2">
        <v>44953</v>
      </c>
      <c r="B27" s="3">
        <v>88</v>
      </c>
      <c r="C27" s="3">
        <v>80</v>
      </c>
      <c r="D27" s="3">
        <v>32</v>
      </c>
      <c r="E27" s="3">
        <v>69</v>
      </c>
      <c r="F27" s="3">
        <v>44</v>
      </c>
    </row>
    <row r="28" spans="1:6" x14ac:dyDescent="0.4">
      <c r="A28" s="2">
        <v>44954</v>
      </c>
      <c r="B28" s="3">
        <v>184</v>
      </c>
      <c r="C28" s="3">
        <v>75</v>
      </c>
      <c r="D28" s="3">
        <v>91</v>
      </c>
      <c r="E28" s="3">
        <v>22</v>
      </c>
      <c r="F28" s="3">
        <v>51</v>
      </c>
    </row>
    <row r="29" spans="1:6" x14ac:dyDescent="0.4">
      <c r="A29" s="2">
        <v>44955</v>
      </c>
      <c r="B29" s="3">
        <v>79</v>
      </c>
      <c r="C29" s="3">
        <v>69</v>
      </c>
      <c r="D29" s="3">
        <v>44</v>
      </c>
      <c r="E29" s="3">
        <v>18</v>
      </c>
      <c r="F29" s="3">
        <v>40</v>
      </c>
    </row>
    <row r="30" spans="1:6" x14ac:dyDescent="0.4">
      <c r="A30" s="2">
        <v>44956</v>
      </c>
      <c r="B30" s="3">
        <v>120</v>
      </c>
      <c r="C30" s="3">
        <v>80</v>
      </c>
      <c r="D30" s="3">
        <v>30</v>
      </c>
      <c r="E30" s="3">
        <v>22</v>
      </c>
      <c r="F30" s="3">
        <v>42</v>
      </c>
    </row>
    <row r="31" spans="1:6" x14ac:dyDescent="0.4">
      <c r="A31" s="2">
        <v>44957</v>
      </c>
      <c r="B31" s="3">
        <v>177</v>
      </c>
      <c r="C31" s="3">
        <v>82</v>
      </c>
      <c r="D31" s="3">
        <v>30</v>
      </c>
      <c r="E31" s="3">
        <v>32</v>
      </c>
      <c r="F31" s="3">
        <v>12</v>
      </c>
    </row>
    <row r="32" spans="1:6" x14ac:dyDescent="0.4">
      <c r="A32" s="2" t="s">
        <v>4</v>
      </c>
      <c r="B32" s="3">
        <f>SUBTOTAL(9,B25:B31)</f>
        <v>749</v>
      </c>
      <c r="C32" s="3">
        <f t="shared" ref="C32:F32" si="3">SUBTOTAL(9,C25:C31)</f>
        <v>486</v>
      </c>
      <c r="D32" s="3">
        <f t="shared" si="3"/>
        <v>297</v>
      </c>
      <c r="E32" s="3">
        <f t="shared" si="3"/>
        <v>186</v>
      </c>
      <c r="F32" s="3">
        <f t="shared" si="3"/>
        <v>213</v>
      </c>
    </row>
    <row r="33" spans="1:6" x14ac:dyDescent="0.4">
      <c r="A33" s="1" t="s">
        <v>5</v>
      </c>
      <c r="B33" s="3">
        <f>SUBTOTAL(9,B2:B32)</f>
        <v>3370</v>
      </c>
      <c r="C33" s="3">
        <f t="shared" ref="C33:F33" si="4">SUBTOTAL(9,C2:C32)</f>
        <v>1971</v>
      </c>
      <c r="D33" s="3">
        <f t="shared" si="4"/>
        <v>1557</v>
      </c>
      <c r="E33" s="3">
        <f t="shared" si="4"/>
        <v>992</v>
      </c>
      <c r="F33" s="3">
        <f t="shared" si="4"/>
        <v>1505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workbookViewId="0">
      <selection activeCell="G29" sqref="G29"/>
    </sheetView>
  </sheetViews>
  <sheetFormatPr defaultRowHeight="13.5" x14ac:dyDescent="0.4"/>
  <cols>
    <col min="1" max="1" width="4.5" style="38" bestFit="1" customWidth="1"/>
    <col min="2" max="2" width="11.625" style="39" bestFit="1" customWidth="1"/>
    <col min="3" max="3" width="5.25" style="38" bestFit="1" customWidth="1"/>
    <col min="4" max="4" width="11.625" style="38" bestFit="1" customWidth="1"/>
    <col min="5" max="9" width="8.75" style="38" customWidth="1"/>
    <col min="10" max="16384" width="9" style="38"/>
  </cols>
  <sheetData>
    <row r="1" spans="1:10" x14ac:dyDescent="0.4">
      <c r="D1" s="39" t="s">
        <v>26</v>
      </c>
    </row>
    <row r="3" spans="1:10" ht="18.75" x14ac:dyDescent="0.4">
      <c r="A3" s="40" t="s">
        <v>27</v>
      </c>
      <c r="B3" s="40" t="s">
        <v>28</v>
      </c>
      <c r="C3" s="40" t="s">
        <v>29</v>
      </c>
      <c r="D3" s="40" t="s">
        <v>30</v>
      </c>
      <c r="E3" s="40" t="s">
        <v>31</v>
      </c>
      <c r="F3" s="40" t="s">
        <v>32</v>
      </c>
      <c r="G3" s="40" t="s">
        <v>25</v>
      </c>
      <c r="H3" s="40" t="s">
        <v>33</v>
      </c>
      <c r="I3" s="40" t="s">
        <v>34</v>
      </c>
      <c r="J3" s="40" t="s">
        <v>24</v>
      </c>
    </row>
    <row r="4" spans="1:10" ht="18.75" x14ac:dyDescent="0.4">
      <c r="A4" s="41">
        <v>1</v>
      </c>
      <c r="B4" s="42">
        <v>44737</v>
      </c>
      <c r="C4" s="41" t="s">
        <v>35</v>
      </c>
      <c r="D4" s="43">
        <v>27459</v>
      </c>
      <c r="E4" s="41">
        <v>30</v>
      </c>
      <c r="F4" s="41">
        <v>90</v>
      </c>
      <c r="G4" s="41">
        <v>80</v>
      </c>
      <c r="H4" s="41">
        <v>30</v>
      </c>
      <c r="I4" s="41">
        <v>40</v>
      </c>
      <c r="J4" s="41">
        <v>3</v>
      </c>
    </row>
    <row r="5" spans="1:10" ht="18.75" x14ac:dyDescent="0.4">
      <c r="A5" s="41">
        <v>2</v>
      </c>
      <c r="B5" s="42">
        <v>44737</v>
      </c>
      <c r="C5" s="41" t="s">
        <v>35</v>
      </c>
      <c r="D5" s="43">
        <v>36929</v>
      </c>
      <c r="E5" s="41">
        <v>50</v>
      </c>
      <c r="F5" s="41">
        <v>90</v>
      </c>
      <c r="G5" s="41">
        <v>70</v>
      </c>
      <c r="H5" s="41">
        <v>30</v>
      </c>
      <c r="I5" s="41">
        <v>40</v>
      </c>
      <c r="J5" s="41">
        <v>3</v>
      </c>
    </row>
    <row r="6" spans="1:10" ht="18.75" x14ac:dyDescent="0.4">
      <c r="A6" s="41">
        <v>3</v>
      </c>
      <c r="B6" s="42">
        <v>44738</v>
      </c>
      <c r="C6" s="41" t="s">
        <v>35</v>
      </c>
      <c r="D6" s="43">
        <v>30719</v>
      </c>
      <c r="E6" s="41">
        <v>40</v>
      </c>
      <c r="F6" s="41">
        <v>100</v>
      </c>
      <c r="G6" s="41">
        <v>90</v>
      </c>
      <c r="H6" s="41">
        <v>30</v>
      </c>
      <c r="I6" s="41">
        <v>30</v>
      </c>
      <c r="J6" s="41">
        <v>2</v>
      </c>
    </row>
    <row r="7" spans="1:10" ht="18.75" x14ac:dyDescent="0.4">
      <c r="A7" s="41">
        <v>4</v>
      </c>
      <c r="B7" s="42">
        <v>44738</v>
      </c>
      <c r="C7" s="41" t="s">
        <v>36</v>
      </c>
      <c r="D7" s="43">
        <v>23109</v>
      </c>
      <c r="E7" s="41">
        <v>50</v>
      </c>
      <c r="F7" s="41">
        <v>70</v>
      </c>
      <c r="G7" s="41">
        <v>70</v>
      </c>
      <c r="H7" s="41">
        <v>40</v>
      </c>
      <c r="I7" s="41">
        <v>10</v>
      </c>
      <c r="J7" s="41">
        <v>2</v>
      </c>
    </row>
    <row r="8" spans="1:10" ht="18.75" x14ac:dyDescent="0.4">
      <c r="A8" s="41">
        <v>5</v>
      </c>
      <c r="B8" s="42">
        <v>44738</v>
      </c>
      <c r="C8" s="41" t="s">
        <v>36</v>
      </c>
      <c r="D8" s="43">
        <v>23838</v>
      </c>
      <c r="E8" s="41">
        <v>40</v>
      </c>
      <c r="F8" s="41">
        <v>90</v>
      </c>
      <c r="G8" s="41">
        <v>80</v>
      </c>
      <c r="H8" s="41">
        <v>40</v>
      </c>
      <c r="I8" s="41">
        <v>30</v>
      </c>
      <c r="J8" s="41">
        <v>2</v>
      </c>
    </row>
    <row r="9" spans="1:10" ht="18.75" x14ac:dyDescent="0.4">
      <c r="A9" s="41">
        <v>6</v>
      </c>
      <c r="B9" s="42">
        <v>44738</v>
      </c>
      <c r="C9" s="41" t="s">
        <v>35</v>
      </c>
      <c r="D9" s="43">
        <v>27095</v>
      </c>
      <c r="E9" s="41">
        <v>30</v>
      </c>
      <c r="F9" s="41">
        <v>90</v>
      </c>
      <c r="G9" s="41">
        <v>80</v>
      </c>
      <c r="H9" s="41">
        <v>30</v>
      </c>
      <c r="I9" s="41">
        <v>40</v>
      </c>
      <c r="J9" s="41">
        <v>2</v>
      </c>
    </row>
    <row r="10" spans="1:10" ht="18.75" x14ac:dyDescent="0.4">
      <c r="A10" s="41">
        <v>7</v>
      </c>
      <c r="B10" s="42">
        <v>44739</v>
      </c>
      <c r="C10" s="41" t="s">
        <v>35</v>
      </c>
      <c r="D10" s="43">
        <v>18789</v>
      </c>
      <c r="E10" s="41">
        <v>20</v>
      </c>
      <c r="F10" s="41">
        <v>90</v>
      </c>
      <c r="G10" s="41">
        <v>100</v>
      </c>
      <c r="H10" s="41">
        <v>30</v>
      </c>
      <c r="I10" s="41">
        <v>30</v>
      </c>
      <c r="J10" s="41">
        <v>1</v>
      </c>
    </row>
    <row r="11" spans="1:10" ht="18.75" x14ac:dyDescent="0.4">
      <c r="A11" s="41">
        <v>8</v>
      </c>
      <c r="B11" s="42">
        <v>44739</v>
      </c>
      <c r="C11" s="41" t="s">
        <v>35</v>
      </c>
      <c r="D11" s="43">
        <v>24931</v>
      </c>
      <c r="E11" s="41">
        <v>50</v>
      </c>
      <c r="F11" s="41">
        <v>90</v>
      </c>
      <c r="G11" s="41">
        <v>70</v>
      </c>
      <c r="H11" s="41">
        <v>40</v>
      </c>
      <c r="I11" s="41">
        <v>40</v>
      </c>
      <c r="J11" s="41">
        <v>3</v>
      </c>
    </row>
    <row r="12" spans="1:10" ht="18.75" x14ac:dyDescent="0.4">
      <c r="A12" s="41">
        <v>9</v>
      </c>
      <c r="B12" s="42">
        <v>44740</v>
      </c>
      <c r="C12" s="41" t="s">
        <v>36</v>
      </c>
      <c r="D12" s="43">
        <v>18755</v>
      </c>
      <c r="E12" s="41">
        <v>50</v>
      </c>
      <c r="F12" s="41">
        <v>100</v>
      </c>
      <c r="G12" s="41">
        <v>70</v>
      </c>
      <c r="H12" s="41">
        <v>30</v>
      </c>
      <c r="I12" s="41">
        <v>10</v>
      </c>
      <c r="J12" s="41">
        <v>3</v>
      </c>
    </row>
    <row r="13" spans="1:10" ht="18.75" x14ac:dyDescent="0.4">
      <c r="A13" s="41">
        <v>10</v>
      </c>
      <c r="B13" s="42">
        <v>44740</v>
      </c>
      <c r="C13" s="41" t="s">
        <v>35</v>
      </c>
      <c r="D13" s="43">
        <v>35464</v>
      </c>
      <c r="E13" s="41">
        <v>20</v>
      </c>
      <c r="F13" s="41">
        <v>70</v>
      </c>
      <c r="G13" s="41">
        <v>70</v>
      </c>
      <c r="H13" s="41">
        <v>30</v>
      </c>
      <c r="I13" s="41">
        <v>10</v>
      </c>
      <c r="J13" s="41">
        <v>2</v>
      </c>
    </row>
    <row r="14" spans="1:10" ht="18.75" x14ac:dyDescent="0.4">
      <c r="A14" s="41">
        <v>11</v>
      </c>
      <c r="B14" s="42">
        <v>44741</v>
      </c>
      <c r="C14" s="41" t="s">
        <v>36</v>
      </c>
      <c r="D14" s="43">
        <v>19123</v>
      </c>
      <c r="E14" s="41">
        <v>30</v>
      </c>
      <c r="F14" s="41">
        <v>100</v>
      </c>
      <c r="G14" s="41">
        <v>90</v>
      </c>
      <c r="H14" s="41">
        <v>30</v>
      </c>
      <c r="I14" s="41">
        <v>30</v>
      </c>
      <c r="J14" s="41">
        <v>3</v>
      </c>
    </row>
    <row r="15" spans="1:10" ht="18.75" x14ac:dyDescent="0.4">
      <c r="A15" s="41">
        <v>12</v>
      </c>
      <c r="B15" s="42">
        <v>44741</v>
      </c>
      <c r="C15" s="41" t="s">
        <v>36</v>
      </c>
      <c r="D15" s="43">
        <v>31084</v>
      </c>
      <c r="E15" s="41">
        <v>30</v>
      </c>
      <c r="F15" s="41">
        <v>70</v>
      </c>
      <c r="G15" s="41">
        <v>70</v>
      </c>
      <c r="H15" s="41">
        <v>10</v>
      </c>
      <c r="I15" s="41">
        <v>10</v>
      </c>
      <c r="J15" s="41">
        <v>3</v>
      </c>
    </row>
    <row r="16" spans="1:10" ht="18.75" x14ac:dyDescent="0.4">
      <c r="A16" s="41">
        <v>13</v>
      </c>
      <c r="B16" s="42">
        <v>44741</v>
      </c>
      <c r="C16" s="41" t="s">
        <v>35</v>
      </c>
      <c r="D16" s="43">
        <v>30838</v>
      </c>
      <c r="E16" s="41">
        <v>30</v>
      </c>
      <c r="F16" s="41">
        <v>90</v>
      </c>
      <c r="G16" s="41">
        <v>70</v>
      </c>
      <c r="H16" s="41">
        <v>40</v>
      </c>
      <c r="I16" s="41">
        <v>30</v>
      </c>
      <c r="J16" s="41">
        <v>1</v>
      </c>
    </row>
    <row r="17" spans="1:10" ht="18.75" x14ac:dyDescent="0.4">
      <c r="A17" s="41">
        <v>14</v>
      </c>
      <c r="B17" s="42">
        <v>44741</v>
      </c>
      <c r="C17" s="41" t="s">
        <v>36</v>
      </c>
      <c r="D17" s="43">
        <v>28188</v>
      </c>
      <c r="E17" s="41">
        <v>30</v>
      </c>
      <c r="F17" s="41">
        <v>70</v>
      </c>
      <c r="G17" s="41">
        <v>70</v>
      </c>
      <c r="H17" s="41">
        <v>10</v>
      </c>
      <c r="I17" s="41">
        <v>20</v>
      </c>
      <c r="J17" s="41">
        <v>1</v>
      </c>
    </row>
    <row r="18" spans="1:10" ht="18.75" x14ac:dyDescent="0.4">
      <c r="A18" s="41">
        <v>15</v>
      </c>
      <c r="B18" s="42">
        <v>44763</v>
      </c>
      <c r="C18" s="41" t="s">
        <v>36</v>
      </c>
      <c r="D18" s="43">
        <v>25295</v>
      </c>
      <c r="E18" s="41">
        <v>20</v>
      </c>
      <c r="F18" s="41">
        <v>100</v>
      </c>
      <c r="G18" s="41">
        <v>90</v>
      </c>
      <c r="H18" s="41">
        <v>50</v>
      </c>
      <c r="I18" s="41">
        <v>30</v>
      </c>
      <c r="J18" s="41">
        <v>3</v>
      </c>
    </row>
    <row r="19" spans="1:10" ht="18.75" x14ac:dyDescent="0.4">
      <c r="A19" s="41">
        <v>16</v>
      </c>
      <c r="B19" s="42">
        <v>44764</v>
      </c>
      <c r="C19" s="41" t="s">
        <v>36</v>
      </c>
      <c r="D19" s="43">
        <v>21308</v>
      </c>
      <c r="E19" s="41">
        <v>40</v>
      </c>
      <c r="F19" s="41">
        <v>70</v>
      </c>
      <c r="G19" s="41">
        <v>70</v>
      </c>
      <c r="H19" s="41">
        <v>40</v>
      </c>
      <c r="I19" s="41">
        <v>40</v>
      </c>
      <c r="J19" s="41">
        <v>3</v>
      </c>
    </row>
    <row r="20" spans="1:10" ht="18.75" x14ac:dyDescent="0.4">
      <c r="A20" s="41">
        <v>17</v>
      </c>
      <c r="B20" s="42">
        <v>44766</v>
      </c>
      <c r="C20" s="41" t="s">
        <v>36</v>
      </c>
      <c r="D20" s="43">
        <v>30719</v>
      </c>
      <c r="E20" s="41">
        <v>50</v>
      </c>
      <c r="F20" s="41">
        <v>80</v>
      </c>
      <c r="G20" s="41">
        <v>70</v>
      </c>
      <c r="H20" s="41">
        <v>20</v>
      </c>
      <c r="I20" s="41">
        <v>20</v>
      </c>
      <c r="J20" s="41">
        <v>1</v>
      </c>
    </row>
    <row r="21" spans="1:10" ht="18.75" x14ac:dyDescent="0.4">
      <c r="A21" s="41">
        <v>18</v>
      </c>
      <c r="B21" s="42">
        <v>44766</v>
      </c>
      <c r="C21" s="41" t="s">
        <v>35</v>
      </c>
      <c r="D21" s="43">
        <v>32541</v>
      </c>
      <c r="E21" s="41">
        <v>50</v>
      </c>
      <c r="F21" s="41">
        <v>80</v>
      </c>
      <c r="G21" s="41">
        <v>80</v>
      </c>
      <c r="H21" s="41">
        <v>30</v>
      </c>
      <c r="I21" s="41">
        <v>10</v>
      </c>
      <c r="J21" s="41">
        <v>2</v>
      </c>
    </row>
    <row r="22" spans="1:10" ht="18.75" x14ac:dyDescent="0.4">
      <c r="A22" s="41">
        <v>19</v>
      </c>
      <c r="B22" s="42">
        <v>44767</v>
      </c>
      <c r="C22" s="41" t="s">
        <v>36</v>
      </c>
      <c r="D22" s="43">
        <v>21672</v>
      </c>
      <c r="E22" s="41">
        <v>20</v>
      </c>
      <c r="F22" s="41">
        <v>80</v>
      </c>
      <c r="G22" s="41">
        <v>80</v>
      </c>
      <c r="H22" s="41">
        <v>30</v>
      </c>
      <c r="I22" s="41">
        <v>10</v>
      </c>
      <c r="J22" s="41">
        <v>2</v>
      </c>
    </row>
    <row r="23" spans="1:10" ht="18.75" x14ac:dyDescent="0.4">
      <c r="A23" s="41">
        <v>20</v>
      </c>
      <c r="B23" s="42">
        <v>44767</v>
      </c>
      <c r="C23" s="41" t="s">
        <v>36</v>
      </c>
      <c r="D23" s="43">
        <v>35463</v>
      </c>
      <c r="E23" s="41">
        <v>20</v>
      </c>
      <c r="F23" s="41">
        <v>100</v>
      </c>
      <c r="G23" s="41">
        <v>80</v>
      </c>
      <c r="H23" s="41">
        <v>10</v>
      </c>
      <c r="I23" s="41">
        <v>10</v>
      </c>
      <c r="J23" s="41">
        <v>2</v>
      </c>
    </row>
    <row r="24" spans="1:10" ht="18.75" x14ac:dyDescent="0.4">
      <c r="A24" s="41">
        <v>21</v>
      </c>
      <c r="B24" s="42">
        <v>44767</v>
      </c>
      <c r="C24" s="41" t="s">
        <v>36</v>
      </c>
      <c r="D24" s="43">
        <v>29281</v>
      </c>
      <c r="E24" s="41">
        <v>50</v>
      </c>
      <c r="F24" s="41">
        <v>100</v>
      </c>
      <c r="G24" s="41">
        <v>80</v>
      </c>
      <c r="H24" s="41">
        <v>40</v>
      </c>
      <c r="I24" s="41">
        <v>10</v>
      </c>
      <c r="J24" s="41">
        <v>2</v>
      </c>
    </row>
    <row r="25" spans="1:10" ht="18.75" x14ac:dyDescent="0.4">
      <c r="A25" s="41">
        <v>22</v>
      </c>
      <c r="B25" s="42">
        <v>44770</v>
      </c>
      <c r="C25" s="41" t="s">
        <v>36</v>
      </c>
      <c r="D25" s="43">
        <v>24931</v>
      </c>
      <c r="E25" s="41">
        <v>50</v>
      </c>
      <c r="F25" s="41">
        <v>100</v>
      </c>
      <c r="G25" s="41">
        <v>60</v>
      </c>
      <c r="H25" s="41">
        <v>40</v>
      </c>
      <c r="I25" s="41">
        <v>40</v>
      </c>
      <c r="J25" s="41">
        <v>1</v>
      </c>
    </row>
    <row r="26" spans="1:10" ht="18.75" x14ac:dyDescent="0.4">
      <c r="A26" s="41">
        <v>23</v>
      </c>
      <c r="B26" s="42">
        <v>44770</v>
      </c>
      <c r="C26" s="41" t="s">
        <v>36</v>
      </c>
      <c r="D26" s="43">
        <v>26731</v>
      </c>
      <c r="E26" s="41">
        <v>40</v>
      </c>
      <c r="F26" s="41">
        <v>90</v>
      </c>
      <c r="G26" s="41">
        <v>80</v>
      </c>
      <c r="H26" s="41">
        <v>40</v>
      </c>
      <c r="I26" s="41">
        <v>30</v>
      </c>
      <c r="J26" s="41">
        <v>3</v>
      </c>
    </row>
    <row r="27" spans="1:10" ht="18.75" x14ac:dyDescent="0.4">
      <c r="A27" s="41">
        <v>24</v>
      </c>
      <c r="B27" s="42">
        <v>44770</v>
      </c>
      <c r="C27" s="41" t="s">
        <v>36</v>
      </c>
      <c r="D27" s="43">
        <v>32541</v>
      </c>
      <c r="E27" s="41">
        <v>40</v>
      </c>
      <c r="F27" s="41">
        <v>100</v>
      </c>
      <c r="G27" s="41">
        <v>90</v>
      </c>
      <c r="H27" s="41">
        <v>50</v>
      </c>
      <c r="I27" s="41">
        <v>10</v>
      </c>
      <c r="J27" s="41">
        <v>3</v>
      </c>
    </row>
    <row r="28" spans="1:10" ht="18.75" x14ac:dyDescent="0.4">
      <c r="A28" s="41">
        <v>25</v>
      </c>
      <c r="B28" s="42">
        <v>44771</v>
      </c>
      <c r="C28" s="41" t="s">
        <v>35</v>
      </c>
      <c r="D28" s="43">
        <v>26731</v>
      </c>
      <c r="E28" s="41">
        <v>30</v>
      </c>
      <c r="F28" s="41">
        <v>90</v>
      </c>
      <c r="G28" s="41">
        <v>90</v>
      </c>
      <c r="H28" s="41">
        <v>10</v>
      </c>
      <c r="I28" s="41">
        <v>40</v>
      </c>
      <c r="J28" s="41">
        <v>2</v>
      </c>
    </row>
    <row r="29" spans="1:10" ht="18.75" x14ac:dyDescent="0.4">
      <c r="A29" s="41">
        <v>26</v>
      </c>
      <c r="B29" s="42">
        <v>44771</v>
      </c>
      <c r="C29" s="41" t="s">
        <v>36</v>
      </c>
      <c r="D29" s="43">
        <v>24931</v>
      </c>
      <c r="E29" s="41">
        <v>30</v>
      </c>
      <c r="F29" s="41">
        <v>90</v>
      </c>
      <c r="G29" s="41">
        <v>90</v>
      </c>
      <c r="H29" s="41">
        <v>10</v>
      </c>
      <c r="I29" s="41">
        <v>40</v>
      </c>
      <c r="J29" s="41">
        <v>2</v>
      </c>
    </row>
    <row r="30" spans="1:10" ht="18.75" x14ac:dyDescent="0.4">
      <c r="A30" s="41">
        <v>27</v>
      </c>
      <c r="B30" s="42">
        <v>44771</v>
      </c>
      <c r="C30" s="41" t="s">
        <v>36</v>
      </c>
      <c r="D30" s="43">
        <v>28916</v>
      </c>
      <c r="E30" s="41">
        <v>30</v>
      </c>
      <c r="F30" s="41">
        <v>70</v>
      </c>
      <c r="G30" s="41">
        <v>50</v>
      </c>
      <c r="H30" s="41">
        <v>40</v>
      </c>
      <c r="I30" s="41">
        <v>40</v>
      </c>
      <c r="J30" s="41">
        <v>2</v>
      </c>
    </row>
    <row r="31" spans="1:10" ht="18.75" x14ac:dyDescent="0.4">
      <c r="A31" s="41">
        <v>28</v>
      </c>
      <c r="B31" s="42">
        <v>44772</v>
      </c>
      <c r="C31" s="41" t="s">
        <v>36</v>
      </c>
      <c r="D31" s="43">
        <v>23838</v>
      </c>
      <c r="E31" s="41">
        <v>40</v>
      </c>
      <c r="F31" s="41">
        <v>70</v>
      </c>
      <c r="G31" s="41">
        <v>70</v>
      </c>
      <c r="H31" s="41">
        <v>10</v>
      </c>
      <c r="I31" s="41">
        <v>20</v>
      </c>
      <c r="J31" s="41">
        <v>2</v>
      </c>
    </row>
    <row r="32" spans="1:10" ht="18.75" x14ac:dyDescent="0.4">
      <c r="A32" s="41">
        <v>29</v>
      </c>
      <c r="B32" s="42">
        <v>44772</v>
      </c>
      <c r="C32" s="41" t="s">
        <v>35</v>
      </c>
      <c r="D32" s="43">
        <v>16958</v>
      </c>
      <c r="E32" s="41">
        <v>30</v>
      </c>
      <c r="F32" s="41">
        <v>80</v>
      </c>
      <c r="G32" s="41">
        <v>50</v>
      </c>
      <c r="H32" s="41">
        <v>10</v>
      </c>
      <c r="I32" s="41">
        <v>40</v>
      </c>
      <c r="J32" s="41">
        <v>2</v>
      </c>
    </row>
    <row r="33" spans="1:10" ht="18.75" x14ac:dyDescent="0.4">
      <c r="A33" s="41">
        <v>30</v>
      </c>
      <c r="B33" s="42">
        <v>44772</v>
      </c>
      <c r="C33" s="41" t="s">
        <v>35</v>
      </c>
      <c r="D33" s="43">
        <v>17687</v>
      </c>
      <c r="E33" s="41">
        <v>30</v>
      </c>
      <c r="F33" s="41">
        <v>90</v>
      </c>
      <c r="G33" s="41">
        <v>90</v>
      </c>
      <c r="H33" s="41">
        <v>30</v>
      </c>
      <c r="I33" s="41">
        <v>30</v>
      </c>
      <c r="J33" s="41">
        <v>2</v>
      </c>
    </row>
    <row r="34" spans="1:10" ht="18.75" x14ac:dyDescent="0.4">
      <c r="A34" s="41">
        <v>31</v>
      </c>
      <c r="B34" s="42">
        <v>44772</v>
      </c>
      <c r="C34" s="41" t="s">
        <v>36</v>
      </c>
      <c r="D34" s="43">
        <v>33390</v>
      </c>
      <c r="E34" s="41">
        <v>20</v>
      </c>
      <c r="F34" s="41">
        <v>100</v>
      </c>
      <c r="G34" s="41">
        <v>70</v>
      </c>
      <c r="H34" s="41">
        <v>30</v>
      </c>
      <c r="I34" s="41">
        <v>10</v>
      </c>
      <c r="J34" s="41">
        <v>1</v>
      </c>
    </row>
    <row r="35" spans="1:10" ht="18.75" x14ac:dyDescent="0.4">
      <c r="A35" s="41">
        <v>32</v>
      </c>
      <c r="B35" s="42">
        <v>44773</v>
      </c>
      <c r="C35" s="41" t="s">
        <v>35</v>
      </c>
      <c r="D35" s="43">
        <v>21308</v>
      </c>
      <c r="E35" s="41">
        <v>30</v>
      </c>
      <c r="F35" s="41">
        <v>100</v>
      </c>
      <c r="G35" s="41">
        <v>70</v>
      </c>
      <c r="H35" s="41">
        <v>30</v>
      </c>
      <c r="I35" s="41">
        <v>10</v>
      </c>
      <c r="J35" s="41">
        <v>2</v>
      </c>
    </row>
    <row r="36" spans="1:10" ht="18.75" x14ac:dyDescent="0.4">
      <c r="A36" s="41">
        <v>33</v>
      </c>
      <c r="B36" s="42">
        <v>44773</v>
      </c>
      <c r="C36" s="41" t="s">
        <v>36</v>
      </c>
      <c r="D36" s="43">
        <v>18415</v>
      </c>
      <c r="E36" s="41">
        <v>20</v>
      </c>
      <c r="F36" s="41">
        <v>100</v>
      </c>
      <c r="G36" s="41">
        <v>70</v>
      </c>
      <c r="H36" s="41">
        <v>30</v>
      </c>
      <c r="I36" s="41">
        <v>10</v>
      </c>
      <c r="J36" s="41">
        <v>2</v>
      </c>
    </row>
    <row r="37" spans="1:10" ht="18.75" x14ac:dyDescent="0.4">
      <c r="A37" s="41">
        <v>34</v>
      </c>
      <c r="B37" s="42">
        <v>44773</v>
      </c>
      <c r="C37" s="41" t="s">
        <v>35</v>
      </c>
      <c r="D37" s="43">
        <v>33028</v>
      </c>
      <c r="E37" s="41">
        <v>30</v>
      </c>
      <c r="F37" s="41">
        <v>80</v>
      </c>
      <c r="G37" s="41">
        <v>50</v>
      </c>
      <c r="H37" s="41">
        <v>40</v>
      </c>
      <c r="I37" s="41">
        <v>20</v>
      </c>
      <c r="J37" s="41">
        <v>2</v>
      </c>
    </row>
    <row r="38" spans="1:10" ht="18.75" x14ac:dyDescent="0.4">
      <c r="A38" s="41">
        <v>35</v>
      </c>
      <c r="B38" s="42">
        <v>44773</v>
      </c>
      <c r="C38" s="41" t="s">
        <v>35</v>
      </c>
      <c r="D38" s="43">
        <v>32176</v>
      </c>
      <c r="E38" s="41">
        <v>20</v>
      </c>
      <c r="F38" s="41">
        <v>70</v>
      </c>
      <c r="G38" s="41">
        <v>70</v>
      </c>
      <c r="H38" s="41">
        <v>10</v>
      </c>
      <c r="I38" s="41">
        <v>20</v>
      </c>
      <c r="J38" s="41">
        <v>2</v>
      </c>
    </row>
    <row r="39" spans="1:10" ht="18.75" x14ac:dyDescent="0.4">
      <c r="A39" s="41">
        <v>36</v>
      </c>
      <c r="B39" s="42">
        <v>44795</v>
      </c>
      <c r="C39" s="41" t="s">
        <v>36</v>
      </c>
      <c r="D39" s="43">
        <v>31448</v>
      </c>
      <c r="E39" s="41">
        <v>40</v>
      </c>
      <c r="F39" s="41">
        <v>70</v>
      </c>
      <c r="G39" s="41">
        <v>70</v>
      </c>
      <c r="H39" s="41">
        <v>10</v>
      </c>
      <c r="I39" s="41">
        <v>20</v>
      </c>
      <c r="J39" s="41">
        <v>1</v>
      </c>
    </row>
    <row r="40" spans="1:10" ht="18.75" x14ac:dyDescent="0.4">
      <c r="A40" s="41">
        <v>37</v>
      </c>
      <c r="B40" s="42">
        <v>44795</v>
      </c>
      <c r="C40" s="41" t="s">
        <v>35</v>
      </c>
      <c r="D40" s="43">
        <v>26731</v>
      </c>
      <c r="E40" s="41">
        <v>50</v>
      </c>
      <c r="F40" s="41">
        <v>70</v>
      </c>
      <c r="G40" s="41">
        <v>70</v>
      </c>
      <c r="H40" s="41">
        <v>10</v>
      </c>
      <c r="I40" s="41">
        <v>20</v>
      </c>
      <c r="J40" s="41">
        <v>1</v>
      </c>
    </row>
    <row r="41" spans="1:10" ht="18.75" x14ac:dyDescent="0.4">
      <c r="A41" s="41">
        <v>38</v>
      </c>
      <c r="B41" s="42">
        <v>44796</v>
      </c>
      <c r="C41" s="41" t="s">
        <v>36</v>
      </c>
      <c r="D41" s="43">
        <v>29281</v>
      </c>
      <c r="E41" s="41">
        <v>50</v>
      </c>
      <c r="F41" s="41">
        <v>90</v>
      </c>
      <c r="G41" s="41">
        <v>90</v>
      </c>
      <c r="H41" s="41">
        <v>30</v>
      </c>
      <c r="I41" s="41">
        <v>30</v>
      </c>
      <c r="J41" s="41">
        <v>3</v>
      </c>
    </row>
    <row r="42" spans="1:10" ht="18.75" x14ac:dyDescent="0.4">
      <c r="A42" s="41">
        <v>39</v>
      </c>
      <c r="B42" s="42">
        <v>44796</v>
      </c>
      <c r="C42" s="41" t="s">
        <v>36</v>
      </c>
      <c r="D42" s="43">
        <v>32482</v>
      </c>
      <c r="E42" s="41">
        <v>50</v>
      </c>
      <c r="F42" s="41">
        <v>100</v>
      </c>
      <c r="G42" s="41">
        <v>50</v>
      </c>
      <c r="H42" s="41">
        <v>40</v>
      </c>
      <c r="I42" s="41">
        <v>40</v>
      </c>
      <c r="J42" s="41">
        <v>1</v>
      </c>
    </row>
    <row r="43" spans="1:10" ht="18.75" x14ac:dyDescent="0.4">
      <c r="A43" s="41">
        <v>40</v>
      </c>
      <c r="B43" s="42">
        <v>44796</v>
      </c>
      <c r="C43" s="41" t="s">
        <v>35</v>
      </c>
      <c r="D43" s="43">
        <v>25659</v>
      </c>
      <c r="E43" s="41">
        <v>30</v>
      </c>
      <c r="F43" s="41">
        <v>90</v>
      </c>
      <c r="G43" s="41">
        <v>50</v>
      </c>
      <c r="H43" s="41">
        <v>40</v>
      </c>
      <c r="I43" s="41">
        <v>20</v>
      </c>
      <c r="J43" s="41">
        <v>2</v>
      </c>
    </row>
    <row r="44" spans="1:10" ht="18.75" x14ac:dyDescent="0.4">
      <c r="A44" s="41">
        <v>41</v>
      </c>
      <c r="B44" s="42">
        <v>44796</v>
      </c>
      <c r="C44" s="41" t="s">
        <v>35</v>
      </c>
      <c r="D44" s="43">
        <v>28188</v>
      </c>
      <c r="E44" s="41">
        <v>20</v>
      </c>
      <c r="F44" s="41">
        <v>90</v>
      </c>
      <c r="G44" s="41">
        <v>90</v>
      </c>
      <c r="H44" s="41">
        <v>30</v>
      </c>
      <c r="I44" s="41">
        <v>30</v>
      </c>
      <c r="J44" s="41">
        <v>3</v>
      </c>
    </row>
    <row r="45" spans="1:10" ht="18.75" x14ac:dyDescent="0.4">
      <c r="A45" s="41">
        <v>42</v>
      </c>
      <c r="B45" s="42">
        <v>44797</v>
      </c>
      <c r="C45" s="41" t="s">
        <v>35</v>
      </c>
      <c r="D45" s="43">
        <v>26036</v>
      </c>
      <c r="E45" s="41">
        <v>40</v>
      </c>
      <c r="F45" s="41">
        <v>70</v>
      </c>
      <c r="G45" s="41">
        <v>70</v>
      </c>
      <c r="H45" s="41">
        <v>10</v>
      </c>
      <c r="I45" s="41">
        <v>40</v>
      </c>
      <c r="J45" s="41">
        <v>3</v>
      </c>
    </row>
    <row r="46" spans="1:10" ht="18.75" x14ac:dyDescent="0.4">
      <c r="A46" s="41">
        <v>43</v>
      </c>
      <c r="B46" s="42">
        <v>44797</v>
      </c>
      <c r="C46" s="41" t="s">
        <v>36</v>
      </c>
      <c r="D46" s="43">
        <v>26367</v>
      </c>
      <c r="E46" s="41">
        <v>10</v>
      </c>
      <c r="F46" s="41">
        <v>80</v>
      </c>
      <c r="G46" s="41">
        <v>70</v>
      </c>
      <c r="H46" s="41">
        <v>40</v>
      </c>
      <c r="I46" s="41">
        <v>20</v>
      </c>
      <c r="J46" s="41">
        <v>3</v>
      </c>
    </row>
    <row r="47" spans="1:10" ht="18.75" x14ac:dyDescent="0.4">
      <c r="A47" s="41">
        <v>44</v>
      </c>
      <c r="B47" s="42">
        <v>44798</v>
      </c>
      <c r="C47" s="41" t="s">
        <v>36</v>
      </c>
      <c r="D47" s="43">
        <v>35213</v>
      </c>
      <c r="E47" s="41">
        <v>40</v>
      </c>
      <c r="F47" s="41">
        <v>80</v>
      </c>
      <c r="G47" s="41">
        <v>70</v>
      </c>
      <c r="H47" s="41">
        <v>40</v>
      </c>
      <c r="I47" s="41">
        <v>20</v>
      </c>
      <c r="J47" s="41">
        <v>3</v>
      </c>
    </row>
    <row r="48" spans="1:10" ht="18.75" x14ac:dyDescent="0.4">
      <c r="A48" s="41">
        <v>45</v>
      </c>
      <c r="B48" s="42">
        <v>44798</v>
      </c>
      <c r="C48" s="41" t="s">
        <v>36</v>
      </c>
      <c r="D48" s="43">
        <v>28188</v>
      </c>
      <c r="E48" s="41">
        <v>40</v>
      </c>
      <c r="F48" s="41">
        <v>80</v>
      </c>
      <c r="G48" s="41">
        <v>70</v>
      </c>
      <c r="H48" s="41">
        <v>40</v>
      </c>
      <c r="I48" s="41">
        <v>20</v>
      </c>
      <c r="J48" s="41">
        <v>2</v>
      </c>
    </row>
    <row r="49" spans="1:10" ht="18.75" x14ac:dyDescent="0.4">
      <c r="A49" s="41">
        <v>46</v>
      </c>
      <c r="B49" s="42">
        <v>44798</v>
      </c>
      <c r="C49" s="41" t="s">
        <v>36</v>
      </c>
      <c r="D49" s="43">
        <v>29991</v>
      </c>
      <c r="E49" s="41">
        <v>40</v>
      </c>
      <c r="F49" s="41">
        <v>80</v>
      </c>
      <c r="G49" s="41">
        <v>60</v>
      </c>
      <c r="H49" s="41">
        <v>40</v>
      </c>
      <c r="I49" s="41">
        <v>20</v>
      </c>
      <c r="J49" s="41">
        <v>2</v>
      </c>
    </row>
    <row r="50" spans="1:10" ht="18.75" x14ac:dyDescent="0.4">
      <c r="A50" s="41">
        <v>47</v>
      </c>
      <c r="B50" s="42">
        <v>44798</v>
      </c>
      <c r="C50" s="41" t="s">
        <v>35</v>
      </c>
      <c r="D50" s="43">
        <v>26367</v>
      </c>
      <c r="E50" s="41">
        <v>50</v>
      </c>
      <c r="F50" s="41">
        <v>100</v>
      </c>
      <c r="G50" s="41">
        <v>50</v>
      </c>
      <c r="H50" s="41">
        <v>40</v>
      </c>
      <c r="I50" s="41">
        <v>20</v>
      </c>
      <c r="J50" s="41">
        <v>1</v>
      </c>
    </row>
    <row r="51" spans="1:10" ht="18.75" x14ac:dyDescent="0.4">
      <c r="A51" s="41">
        <v>48</v>
      </c>
      <c r="B51" s="42">
        <v>44799</v>
      </c>
      <c r="C51" s="41" t="s">
        <v>35</v>
      </c>
      <c r="D51" s="43">
        <v>29655</v>
      </c>
      <c r="E51" s="41">
        <v>50</v>
      </c>
      <c r="F51" s="41">
        <v>100</v>
      </c>
      <c r="G51" s="41">
        <v>70</v>
      </c>
      <c r="H51" s="41">
        <v>40</v>
      </c>
      <c r="I51" s="41">
        <v>20</v>
      </c>
      <c r="J51" s="41">
        <v>1</v>
      </c>
    </row>
    <row r="52" spans="1:10" ht="18.75" x14ac:dyDescent="0.4">
      <c r="A52" s="41">
        <v>49</v>
      </c>
      <c r="B52" s="42">
        <v>44799</v>
      </c>
      <c r="C52" s="41" t="s">
        <v>35</v>
      </c>
      <c r="D52" s="43">
        <v>25295</v>
      </c>
      <c r="E52" s="41">
        <v>40</v>
      </c>
      <c r="F52" s="41">
        <v>90</v>
      </c>
      <c r="G52" s="41">
        <v>50</v>
      </c>
      <c r="H52" s="41">
        <v>10</v>
      </c>
      <c r="I52" s="41">
        <v>30</v>
      </c>
      <c r="J52" s="41">
        <v>2</v>
      </c>
    </row>
    <row r="53" spans="1:10" ht="18.75" x14ac:dyDescent="0.4">
      <c r="A53" s="41">
        <v>50</v>
      </c>
      <c r="B53" s="42">
        <v>44800</v>
      </c>
      <c r="C53" s="41" t="s">
        <v>35</v>
      </c>
      <c r="D53" s="43">
        <v>28552</v>
      </c>
      <c r="E53" s="41">
        <v>50</v>
      </c>
      <c r="F53" s="41">
        <v>90</v>
      </c>
      <c r="G53" s="41">
        <v>30</v>
      </c>
      <c r="H53" s="41">
        <v>10</v>
      </c>
      <c r="I53" s="41">
        <v>10</v>
      </c>
      <c r="J53" s="41">
        <v>2</v>
      </c>
    </row>
    <row r="54" spans="1:10" ht="18.75" x14ac:dyDescent="0.4">
      <c r="A54" s="41">
        <v>51</v>
      </c>
      <c r="B54" s="42">
        <v>44800</v>
      </c>
      <c r="C54" s="41" t="s">
        <v>36</v>
      </c>
      <c r="D54" s="43">
        <v>32233</v>
      </c>
      <c r="E54" s="41">
        <v>40</v>
      </c>
      <c r="F54" s="41">
        <v>80</v>
      </c>
      <c r="G54" s="41">
        <v>60</v>
      </c>
      <c r="H54" s="41">
        <v>40</v>
      </c>
      <c r="I54" s="41">
        <v>20</v>
      </c>
      <c r="J54" s="41">
        <v>1</v>
      </c>
    </row>
    <row r="55" spans="1:10" ht="18.75" x14ac:dyDescent="0.4">
      <c r="A55" s="41">
        <v>52</v>
      </c>
      <c r="B55" s="42">
        <v>44800</v>
      </c>
      <c r="C55" s="41" t="s">
        <v>36</v>
      </c>
      <c r="D55" s="43">
        <v>30355</v>
      </c>
      <c r="E55" s="41">
        <v>50</v>
      </c>
      <c r="F55" s="41">
        <v>100</v>
      </c>
      <c r="G55" s="41">
        <v>70</v>
      </c>
      <c r="H55" s="41">
        <v>40</v>
      </c>
      <c r="I55" s="41">
        <v>20</v>
      </c>
      <c r="J55" s="41">
        <v>1</v>
      </c>
    </row>
    <row r="56" spans="1:10" ht="18.75" x14ac:dyDescent="0.4">
      <c r="A56" s="41">
        <v>53</v>
      </c>
      <c r="B56" s="42">
        <v>44800</v>
      </c>
      <c r="C56" s="41" t="s">
        <v>36</v>
      </c>
      <c r="D56" s="43">
        <v>33279</v>
      </c>
      <c r="E56" s="41">
        <v>50</v>
      </c>
      <c r="F56" s="41">
        <v>70</v>
      </c>
      <c r="G56" s="41">
        <v>50</v>
      </c>
      <c r="H56" s="41">
        <v>40</v>
      </c>
      <c r="I56" s="41">
        <v>20</v>
      </c>
      <c r="J56" s="41">
        <v>2</v>
      </c>
    </row>
    <row r="57" spans="1:10" ht="18.75" x14ac:dyDescent="0.4">
      <c r="A57" s="41">
        <v>54</v>
      </c>
      <c r="B57" s="42">
        <v>44801</v>
      </c>
      <c r="C57" s="41" t="s">
        <v>35</v>
      </c>
      <c r="D57" s="43">
        <v>27095</v>
      </c>
      <c r="E57" s="41">
        <v>10</v>
      </c>
      <c r="F57" s="41">
        <v>80</v>
      </c>
      <c r="G57" s="41">
        <v>60</v>
      </c>
      <c r="H57" s="41">
        <v>40</v>
      </c>
      <c r="I57" s="41">
        <v>20</v>
      </c>
      <c r="J57" s="41">
        <v>3</v>
      </c>
    </row>
    <row r="58" spans="1:10" ht="18.75" x14ac:dyDescent="0.4">
      <c r="A58" s="41">
        <v>55</v>
      </c>
      <c r="B58" s="42">
        <v>44801</v>
      </c>
      <c r="C58" s="41" t="s">
        <v>36</v>
      </c>
      <c r="D58" s="43">
        <v>24931</v>
      </c>
      <c r="E58" s="41">
        <v>40</v>
      </c>
      <c r="F58" s="41">
        <v>80</v>
      </c>
      <c r="G58" s="41">
        <v>60</v>
      </c>
      <c r="H58" s="41">
        <v>40</v>
      </c>
      <c r="I58" s="41">
        <v>40</v>
      </c>
      <c r="J58" s="41">
        <v>3</v>
      </c>
    </row>
    <row r="59" spans="1:10" ht="18.75" x14ac:dyDescent="0.4">
      <c r="A59" s="41">
        <v>56</v>
      </c>
      <c r="B59" s="42">
        <v>44801</v>
      </c>
      <c r="C59" s="41" t="s">
        <v>35</v>
      </c>
      <c r="D59" s="43">
        <v>25295</v>
      </c>
      <c r="E59" s="41">
        <v>30</v>
      </c>
      <c r="F59" s="41">
        <v>80</v>
      </c>
      <c r="G59" s="41">
        <v>60</v>
      </c>
      <c r="H59" s="41">
        <v>40</v>
      </c>
      <c r="I59" s="41">
        <v>40</v>
      </c>
      <c r="J59" s="41">
        <v>3</v>
      </c>
    </row>
    <row r="60" spans="1:10" ht="18.75" x14ac:dyDescent="0.4">
      <c r="A60" s="41">
        <v>57</v>
      </c>
      <c r="B60" s="42">
        <v>44831</v>
      </c>
      <c r="C60" s="41" t="s">
        <v>35</v>
      </c>
      <c r="D60" s="43">
        <v>29991</v>
      </c>
      <c r="E60" s="41">
        <v>10</v>
      </c>
      <c r="F60" s="41">
        <v>90</v>
      </c>
      <c r="G60" s="41">
        <v>70</v>
      </c>
      <c r="H60" s="41">
        <v>30</v>
      </c>
      <c r="I60" s="41">
        <v>40</v>
      </c>
      <c r="J60" s="41">
        <v>1</v>
      </c>
    </row>
    <row r="61" spans="1:10" ht="18.75" x14ac:dyDescent="0.4">
      <c r="A61" s="41">
        <v>58</v>
      </c>
      <c r="B61" s="42">
        <v>44832</v>
      </c>
      <c r="C61" s="41" t="s">
        <v>35</v>
      </c>
      <c r="D61" s="43">
        <v>32517</v>
      </c>
      <c r="E61" s="41">
        <v>50</v>
      </c>
      <c r="F61" s="41">
        <v>70</v>
      </c>
      <c r="G61" s="41">
        <v>40</v>
      </c>
      <c r="H61" s="41">
        <v>10</v>
      </c>
      <c r="I61" s="41">
        <v>10</v>
      </c>
      <c r="J61" s="41">
        <v>3</v>
      </c>
    </row>
    <row r="62" spans="1:10" ht="18.75" x14ac:dyDescent="0.4">
      <c r="A62" s="41">
        <v>59</v>
      </c>
      <c r="B62" s="42">
        <v>44832</v>
      </c>
      <c r="C62" s="41" t="s">
        <v>36</v>
      </c>
      <c r="D62" s="43">
        <v>23838</v>
      </c>
      <c r="E62" s="41">
        <v>10</v>
      </c>
      <c r="F62" s="41">
        <v>90</v>
      </c>
      <c r="G62" s="41">
        <v>70</v>
      </c>
      <c r="H62" s="41">
        <v>40</v>
      </c>
      <c r="I62" s="41">
        <v>40</v>
      </c>
      <c r="J62" s="41">
        <v>3</v>
      </c>
    </row>
    <row r="63" spans="1:10" ht="18.75" x14ac:dyDescent="0.4">
      <c r="A63" s="41">
        <v>60</v>
      </c>
      <c r="B63" s="42">
        <v>44832</v>
      </c>
      <c r="C63" s="41" t="s">
        <v>35</v>
      </c>
      <c r="D63" s="43">
        <v>32882</v>
      </c>
      <c r="E63" s="41">
        <v>10</v>
      </c>
      <c r="F63" s="41">
        <v>90</v>
      </c>
      <c r="G63" s="41">
        <v>70</v>
      </c>
      <c r="H63" s="41">
        <v>40</v>
      </c>
      <c r="I63" s="41">
        <v>40</v>
      </c>
      <c r="J63" s="41">
        <v>3</v>
      </c>
    </row>
    <row r="64" spans="1:10" ht="18.75" x14ac:dyDescent="0.4">
      <c r="A64" s="41">
        <v>61</v>
      </c>
      <c r="B64" s="42">
        <v>44832</v>
      </c>
      <c r="C64" s="41" t="s">
        <v>36</v>
      </c>
      <c r="D64" s="43">
        <v>32905</v>
      </c>
      <c r="E64" s="41">
        <v>10</v>
      </c>
      <c r="F64" s="41">
        <v>80</v>
      </c>
      <c r="G64" s="41">
        <v>100</v>
      </c>
      <c r="H64" s="41">
        <v>10</v>
      </c>
      <c r="I64" s="41">
        <v>10</v>
      </c>
      <c r="J64" s="41">
        <v>3</v>
      </c>
    </row>
    <row r="65" spans="1:10" ht="18.75" x14ac:dyDescent="0.4">
      <c r="A65" s="41">
        <v>62</v>
      </c>
      <c r="B65" s="42">
        <v>44833</v>
      </c>
      <c r="C65" s="41" t="s">
        <v>36</v>
      </c>
      <c r="D65" s="43">
        <v>29228</v>
      </c>
      <c r="E65" s="41">
        <v>10</v>
      </c>
      <c r="F65" s="41">
        <v>60</v>
      </c>
      <c r="G65" s="41">
        <v>40</v>
      </c>
      <c r="H65" s="41">
        <v>10</v>
      </c>
      <c r="I65" s="41">
        <v>10</v>
      </c>
      <c r="J65" s="41">
        <v>1</v>
      </c>
    </row>
    <row r="66" spans="1:10" ht="18.75" x14ac:dyDescent="0.4">
      <c r="A66" s="41">
        <v>63</v>
      </c>
      <c r="B66" s="42">
        <v>44833</v>
      </c>
      <c r="C66" s="41" t="s">
        <v>35</v>
      </c>
      <c r="D66" s="43">
        <v>33279</v>
      </c>
      <c r="E66" s="41">
        <v>50</v>
      </c>
      <c r="F66" s="41">
        <v>70</v>
      </c>
      <c r="G66" s="41">
        <v>50</v>
      </c>
      <c r="H66" s="41">
        <v>40</v>
      </c>
      <c r="I66" s="41">
        <v>40</v>
      </c>
      <c r="J66" s="41">
        <v>2</v>
      </c>
    </row>
    <row r="67" spans="1:10" ht="18.75" x14ac:dyDescent="0.4">
      <c r="A67" s="41">
        <v>64</v>
      </c>
      <c r="B67" s="42">
        <v>44834</v>
      </c>
      <c r="C67" s="41" t="s">
        <v>36</v>
      </c>
      <c r="D67" s="43">
        <v>29991</v>
      </c>
      <c r="E67" s="41">
        <v>40</v>
      </c>
      <c r="F67" s="41">
        <v>70</v>
      </c>
      <c r="G67" s="41">
        <v>80</v>
      </c>
      <c r="H67" s="41">
        <v>40</v>
      </c>
      <c r="I67" s="41">
        <v>40</v>
      </c>
      <c r="J67" s="41">
        <v>2</v>
      </c>
    </row>
    <row r="68" spans="1:10" ht="18.75" x14ac:dyDescent="0.4">
      <c r="A68" s="41">
        <v>65</v>
      </c>
      <c r="B68" s="42">
        <v>44834</v>
      </c>
      <c r="C68" s="41" t="s">
        <v>36</v>
      </c>
      <c r="D68" s="43">
        <v>16594</v>
      </c>
      <c r="E68" s="41">
        <v>40</v>
      </c>
      <c r="F68" s="41">
        <v>70</v>
      </c>
      <c r="G68" s="41">
        <v>80</v>
      </c>
      <c r="H68" s="41">
        <v>40</v>
      </c>
      <c r="I68" s="41">
        <v>40</v>
      </c>
      <c r="J68" s="41">
        <v>2</v>
      </c>
    </row>
    <row r="69" spans="1:10" ht="18.75" x14ac:dyDescent="0.4">
      <c r="A69" s="41">
        <v>66</v>
      </c>
      <c r="B69" s="42">
        <v>44834</v>
      </c>
      <c r="C69" s="41" t="s">
        <v>35</v>
      </c>
      <c r="D69" s="43">
        <v>30498</v>
      </c>
      <c r="E69" s="41">
        <v>10</v>
      </c>
      <c r="F69" s="41">
        <v>90</v>
      </c>
      <c r="G69" s="41">
        <v>60</v>
      </c>
      <c r="H69" s="41">
        <v>40</v>
      </c>
      <c r="I69" s="41">
        <v>40</v>
      </c>
      <c r="J69" s="41">
        <v>3</v>
      </c>
    </row>
    <row r="70" spans="1:10" ht="18.75" x14ac:dyDescent="0.4">
      <c r="A70" s="41">
        <v>67</v>
      </c>
      <c r="B70" s="42">
        <v>44834</v>
      </c>
      <c r="C70" s="41" t="s">
        <v>36</v>
      </c>
      <c r="D70" s="43">
        <v>15873</v>
      </c>
      <c r="E70" s="41">
        <v>10</v>
      </c>
      <c r="F70" s="41">
        <v>90</v>
      </c>
      <c r="G70" s="41">
        <v>60</v>
      </c>
      <c r="H70" s="41">
        <v>40</v>
      </c>
      <c r="I70" s="41">
        <v>20</v>
      </c>
      <c r="J70" s="41">
        <v>1</v>
      </c>
    </row>
    <row r="71" spans="1:10" ht="18.75" x14ac:dyDescent="0.4">
      <c r="A71" s="41">
        <v>68</v>
      </c>
      <c r="B71" s="42">
        <v>44855</v>
      </c>
      <c r="C71" s="41" t="s">
        <v>36</v>
      </c>
      <c r="D71" s="43">
        <v>15501</v>
      </c>
      <c r="E71" s="41">
        <v>10</v>
      </c>
      <c r="F71" s="41">
        <v>70</v>
      </c>
      <c r="G71" s="41">
        <v>80</v>
      </c>
      <c r="H71" s="41">
        <v>40</v>
      </c>
      <c r="I71" s="41">
        <v>20</v>
      </c>
      <c r="J71" s="41">
        <v>3</v>
      </c>
    </row>
    <row r="72" spans="1:10" ht="18.75" x14ac:dyDescent="0.4">
      <c r="A72" s="41">
        <v>69</v>
      </c>
      <c r="B72" s="42">
        <v>44855</v>
      </c>
      <c r="C72" s="41" t="s">
        <v>35</v>
      </c>
      <c r="D72" s="43">
        <v>20944</v>
      </c>
      <c r="E72" s="41">
        <v>50</v>
      </c>
      <c r="F72" s="41">
        <v>80</v>
      </c>
      <c r="G72" s="41">
        <v>70</v>
      </c>
      <c r="H72" s="41">
        <v>40</v>
      </c>
      <c r="I72" s="41">
        <v>50</v>
      </c>
      <c r="J72" s="41">
        <v>3</v>
      </c>
    </row>
    <row r="73" spans="1:10" ht="18.75" x14ac:dyDescent="0.4">
      <c r="A73" s="41">
        <v>70</v>
      </c>
      <c r="B73" s="42">
        <v>44856</v>
      </c>
      <c r="C73" s="41" t="s">
        <v>36</v>
      </c>
      <c r="D73" s="43">
        <v>26367</v>
      </c>
      <c r="E73" s="41">
        <v>10</v>
      </c>
      <c r="F73" s="41">
        <v>90</v>
      </c>
      <c r="G73" s="41">
        <v>70</v>
      </c>
      <c r="H73" s="41">
        <v>40</v>
      </c>
      <c r="I73" s="41">
        <v>40</v>
      </c>
      <c r="J73" s="41">
        <v>3</v>
      </c>
    </row>
    <row r="74" spans="1:10" ht="18.75" x14ac:dyDescent="0.4">
      <c r="A74" s="41">
        <v>71</v>
      </c>
      <c r="B74" s="42">
        <v>44857</v>
      </c>
      <c r="C74" s="41" t="s">
        <v>36</v>
      </c>
      <c r="D74" s="43">
        <v>27459</v>
      </c>
      <c r="E74" s="41">
        <v>50</v>
      </c>
      <c r="F74" s="41">
        <v>100</v>
      </c>
      <c r="G74" s="41">
        <v>70</v>
      </c>
      <c r="H74" s="41">
        <v>40</v>
      </c>
      <c r="I74" s="41">
        <v>40</v>
      </c>
      <c r="J74" s="41">
        <v>3</v>
      </c>
    </row>
    <row r="75" spans="1:10" ht="18.75" x14ac:dyDescent="0.4">
      <c r="A75" s="41">
        <v>72</v>
      </c>
      <c r="B75" s="42">
        <v>44857</v>
      </c>
      <c r="C75" s="41" t="s">
        <v>35</v>
      </c>
      <c r="D75" s="43">
        <v>30719</v>
      </c>
      <c r="E75" s="41">
        <v>40</v>
      </c>
      <c r="F75" s="41">
        <v>80</v>
      </c>
      <c r="G75" s="41">
        <v>70</v>
      </c>
      <c r="H75" s="41">
        <v>40</v>
      </c>
      <c r="I75" s="41">
        <v>40</v>
      </c>
      <c r="J75" s="41">
        <v>3</v>
      </c>
    </row>
    <row r="76" spans="1:10" ht="18.75" x14ac:dyDescent="0.4">
      <c r="A76" s="41">
        <v>73</v>
      </c>
      <c r="B76" s="42">
        <v>44857</v>
      </c>
      <c r="C76" s="41" t="s">
        <v>36</v>
      </c>
      <c r="D76" s="43">
        <v>30719</v>
      </c>
      <c r="E76" s="41">
        <v>40</v>
      </c>
      <c r="F76" s="41">
        <v>100</v>
      </c>
      <c r="G76" s="41">
        <v>70</v>
      </c>
      <c r="H76" s="41">
        <v>40</v>
      </c>
      <c r="I76" s="41">
        <v>50</v>
      </c>
      <c r="J76" s="41">
        <v>1</v>
      </c>
    </row>
    <row r="77" spans="1:10" ht="18.75" x14ac:dyDescent="0.4">
      <c r="A77" s="41">
        <v>74</v>
      </c>
      <c r="B77" s="42">
        <v>44857</v>
      </c>
      <c r="C77" s="41" t="s">
        <v>35</v>
      </c>
      <c r="D77" s="43">
        <v>23109</v>
      </c>
      <c r="E77" s="41">
        <v>10</v>
      </c>
      <c r="F77" s="41">
        <v>90</v>
      </c>
      <c r="G77" s="41">
        <v>70</v>
      </c>
      <c r="H77" s="41">
        <v>40</v>
      </c>
      <c r="I77" s="41">
        <v>40</v>
      </c>
      <c r="J77" s="41">
        <v>2</v>
      </c>
    </row>
    <row r="78" spans="1:10" ht="18.75" x14ac:dyDescent="0.4">
      <c r="A78" s="41">
        <v>75</v>
      </c>
      <c r="B78" s="42">
        <v>44858</v>
      </c>
      <c r="C78" s="41" t="s">
        <v>35</v>
      </c>
      <c r="D78" s="43">
        <v>23838</v>
      </c>
      <c r="E78" s="41">
        <v>40</v>
      </c>
      <c r="F78" s="41">
        <v>70</v>
      </c>
      <c r="G78" s="41">
        <v>80</v>
      </c>
      <c r="H78" s="41">
        <v>40</v>
      </c>
      <c r="I78" s="41">
        <v>40</v>
      </c>
      <c r="J78" s="41">
        <v>1</v>
      </c>
    </row>
    <row r="79" spans="1:10" ht="18.75" x14ac:dyDescent="0.4">
      <c r="A79" s="41">
        <v>76</v>
      </c>
      <c r="B79" s="42">
        <v>44858</v>
      </c>
      <c r="C79" s="41" t="s">
        <v>36</v>
      </c>
      <c r="D79" s="43">
        <v>27095</v>
      </c>
      <c r="E79" s="41">
        <v>40</v>
      </c>
      <c r="F79" s="41">
        <v>70</v>
      </c>
      <c r="G79" s="41">
        <v>50</v>
      </c>
      <c r="H79" s="41">
        <v>40</v>
      </c>
      <c r="I79" s="41">
        <v>40</v>
      </c>
      <c r="J79" s="41">
        <v>3</v>
      </c>
    </row>
    <row r="80" spans="1:10" ht="18.75" x14ac:dyDescent="0.4">
      <c r="A80" s="41">
        <v>77</v>
      </c>
      <c r="B80" s="42">
        <v>44859</v>
      </c>
      <c r="C80" s="41" t="s">
        <v>35</v>
      </c>
      <c r="D80" s="43">
        <v>18789</v>
      </c>
      <c r="E80" s="41">
        <v>40</v>
      </c>
      <c r="F80" s="41">
        <v>90</v>
      </c>
      <c r="G80" s="41">
        <v>60</v>
      </c>
      <c r="H80" s="41">
        <v>40</v>
      </c>
      <c r="I80" s="41">
        <v>30</v>
      </c>
      <c r="J80" s="41">
        <v>3</v>
      </c>
    </row>
    <row r="81" spans="1:10" ht="18.75" x14ac:dyDescent="0.4">
      <c r="A81" s="41">
        <v>78</v>
      </c>
      <c r="B81" s="42">
        <v>44859</v>
      </c>
      <c r="C81" s="41" t="s">
        <v>36</v>
      </c>
      <c r="D81" s="43">
        <v>24931</v>
      </c>
      <c r="E81" s="41">
        <v>10</v>
      </c>
      <c r="F81" s="41">
        <v>90</v>
      </c>
      <c r="G81" s="41">
        <v>60</v>
      </c>
      <c r="H81" s="41">
        <v>40</v>
      </c>
      <c r="I81" s="41">
        <v>40</v>
      </c>
      <c r="J81" s="41">
        <v>3</v>
      </c>
    </row>
    <row r="82" spans="1:10" ht="18.75" x14ac:dyDescent="0.4">
      <c r="A82" s="41">
        <v>79</v>
      </c>
      <c r="B82" s="42">
        <v>44860</v>
      </c>
      <c r="C82" s="41" t="s">
        <v>35</v>
      </c>
      <c r="D82" s="43">
        <v>19851</v>
      </c>
      <c r="E82" s="41">
        <v>40</v>
      </c>
      <c r="F82" s="41">
        <v>80</v>
      </c>
      <c r="G82" s="41">
        <v>70</v>
      </c>
      <c r="H82" s="41">
        <v>10</v>
      </c>
      <c r="I82" s="41">
        <v>30</v>
      </c>
      <c r="J82" s="41">
        <v>3</v>
      </c>
    </row>
    <row r="83" spans="1:10" ht="18.75" x14ac:dyDescent="0.4">
      <c r="A83" s="41">
        <v>80</v>
      </c>
      <c r="B83" s="42">
        <v>44860</v>
      </c>
      <c r="C83" s="41" t="s">
        <v>35</v>
      </c>
      <c r="D83" s="43">
        <v>26096</v>
      </c>
      <c r="E83" s="41">
        <v>50</v>
      </c>
      <c r="F83" s="41">
        <v>80</v>
      </c>
      <c r="G83" s="41">
        <v>70</v>
      </c>
      <c r="H83" s="41">
        <v>40</v>
      </c>
      <c r="I83" s="41">
        <v>50</v>
      </c>
      <c r="J83" s="41">
        <v>1</v>
      </c>
    </row>
    <row r="84" spans="1:10" ht="18.75" x14ac:dyDescent="0.4">
      <c r="A84" s="41">
        <v>81</v>
      </c>
      <c r="B84" s="42">
        <v>44860</v>
      </c>
      <c r="C84" s="41" t="s">
        <v>36</v>
      </c>
      <c r="D84" s="43">
        <v>36655</v>
      </c>
      <c r="E84" s="41">
        <v>50</v>
      </c>
      <c r="F84" s="41">
        <v>80</v>
      </c>
      <c r="G84" s="41">
        <v>70</v>
      </c>
      <c r="H84" s="41">
        <v>30</v>
      </c>
      <c r="I84" s="41">
        <v>40</v>
      </c>
      <c r="J84" s="41">
        <v>3</v>
      </c>
    </row>
    <row r="85" spans="1:10" ht="18.75" x14ac:dyDescent="0.4">
      <c r="A85" s="41">
        <v>82</v>
      </c>
      <c r="B85" s="42">
        <v>44860</v>
      </c>
      <c r="C85" s="41" t="s">
        <v>36</v>
      </c>
      <c r="D85" s="43">
        <v>31084</v>
      </c>
      <c r="E85" s="41">
        <v>40</v>
      </c>
      <c r="F85" s="41">
        <v>80</v>
      </c>
      <c r="G85" s="41">
        <v>70</v>
      </c>
      <c r="H85" s="41">
        <v>40</v>
      </c>
      <c r="I85" s="41">
        <v>40</v>
      </c>
      <c r="J85" s="41">
        <v>3</v>
      </c>
    </row>
    <row r="86" spans="1:10" ht="18.75" x14ac:dyDescent="0.4">
      <c r="A86" s="41">
        <v>83</v>
      </c>
      <c r="B86" s="42">
        <v>44860</v>
      </c>
      <c r="C86" s="41" t="s">
        <v>36</v>
      </c>
      <c r="D86" s="43">
        <v>16958</v>
      </c>
      <c r="E86" s="41">
        <v>40</v>
      </c>
      <c r="F86" s="41">
        <v>80</v>
      </c>
      <c r="G86" s="41">
        <v>70</v>
      </c>
      <c r="H86" s="41">
        <v>40</v>
      </c>
      <c r="I86" s="41">
        <v>40</v>
      </c>
      <c r="J86" s="41">
        <v>3</v>
      </c>
    </row>
    <row r="87" spans="1:10" ht="18.75" x14ac:dyDescent="0.4">
      <c r="A87" s="41">
        <v>84</v>
      </c>
      <c r="B87" s="42">
        <v>44861</v>
      </c>
      <c r="C87" s="41" t="s">
        <v>36</v>
      </c>
      <c r="D87" s="43">
        <v>28188</v>
      </c>
      <c r="E87" s="41">
        <v>40</v>
      </c>
      <c r="F87" s="41">
        <v>100</v>
      </c>
      <c r="G87" s="41">
        <v>70</v>
      </c>
      <c r="H87" s="41">
        <v>30</v>
      </c>
      <c r="I87" s="41">
        <v>20</v>
      </c>
      <c r="J87" s="41">
        <v>3</v>
      </c>
    </row>
    <row r="88" spans="1:10" ht="18.75" x14ac:dyDescent="0.4">
      <c r="A88" s="41">
        <v>85</v>
      </c>
      <c r="B88" s="42">
        <v>44861</v>
      </c>
      <c r="C88" s="41" t="s">
        <v>35</v>
      </c>
      <c r="D88" s="43">
        <v>25295</v>
      </c>
      <c r="E88" s="41">
        <v>40</v>
      </c>
      <c r="F88" s="41">
        <v>100</v>
      </c>
      <c r="G88" s="41">
        <v>70</v>
      </c>
      <c r="H88" s="41">
        <v>30</v>
      </c>
      <c r="I88" s="41">
        <v>10</v>
      </c>
      <c r="J88" s="41">
        <v>3</v>
      </c>
    </row>
    <row r="89" spans="1:10" ht="18.75" x14ac:dyDescent="0.4">
      <c r="A89" s="41">
        <v>86</v>
      </c>
      <c r="B89" s="42">
        <v>44861</v>
      </c>
      <c r="C89" s="41" t="s">
        <v>36</v>
      </c>
      <c r="D89" s="43">
        <v>21308</v>
      </c>
      <c r="E89" s="41">
        <v>40</v>
      </c>
      <c r="F89" s="41">
        <v>100</v>
      </c>
      <c r="G89" s="41">
        <v>80</v>
      </c>
      <c r="H89" s="41">
        <v>30</v>
      </c>
      <c r="I89" s="41">
        <v>40</v>
      </c>
      <c r="J89" s="41">
        <v>3</v>
      </c>
    </row>
    <row r="90" spans="1:10" ht="18.75" x14ac:dyDescent="0.4">
      <c r="A90" s="41">
        <v>87</v>
      </c>
      <c r="B90" s="42">
        <v>44861</v>
      </c>
      <c r="C90" s="41" t="s">
        <v>35</v>
      </c>
      <c r="D90" s="43">
        <v>30719</v>
      </c>
      <c r="E90" s="41">
        <v>10</v>
      </c>
      <c r="F90" s="41">
        <v>90</v>
      </c>
      <c r="G90" s="41">
        <v>70</v>
      </c>
      <c r="H90" s="41">
        <v>40</v>
      </c>
      <c r="I90" s="41">
        <v>40</v>
      </c>
      <c r="J90" s="41">
        <v>1</v>
      </c>
    </row>
    <row r="91" spans="1:10" ht="18.75" x14ac:dyDescent="0.4">
      <c r="A91" s="41">
        <v>88</v>
      </c>
      <c r="B91" s="42">
        <v>44861</v>
      </c>
      <c r="C91" s="41" t="s">
        <v>36</v>
      </c>
      <c r="D91" s="43">
        <v>32541</v>
      </c>
      <c r="E91" s="41">
        <v>10</v>
      </c>
      <c r="F91" s="41">
        <v>80</v>
      </c>
      <c r="G91" s="41">
        <v>70</v>
      </c>
      <c r="H91" s="41">
        <v>30</v>
      </c>
      <c r="I91" s="41">
        <v>20</v>
      </c>
      <c r="J91" s="41">
        <v>3</v>
      </c>
    </row>
    <row r="92" spans="1:10" ht="18.75" x14ac:dyDescent="0.4">
      <c r="A92" s="41">
        <v>89</v>
      </c>
      <c r="B92" s="42">
        <v>44861</v>
      </c>
      <c r="C92" s="41" t="s">
        <v>36</v>
      </c>
      <c r="D92" s="43">
        <v>21672</v>
      </c>
      <c r="E92" s="41">
        <v>10</v>
      </c>
      <c r="F92" s="41">
        <v>90</v>
      </c>
      <c r="G92" s="41">
        <v>80</v>
      </c>
      <c r="H92" s="41">
        <v>40</v>
      </c>
      <c r="I92" s="41">
        <v>50</v>
      </c>
      <c r="J92" s="41">
        <v>1</v>
      </c>
    </row>
    <row r="93" spans="1:10" ht="18.75" x14ac:dyDescent="0.4">
      <c r="A93" s="41">
        <v>90</v>
      </c>
      <c r="B93" s="42">
        <v>44862</v>
      </c>
      <c r="C93" s="41" t="s">
        <v>36</v>
      </c>
      <c r="D93" s="43">
        <v>32722</v>
      </c>
      <c r="E93" s="41">
        <v>30</v>
      </c>
      <c r="F93" s="41">
        <v>90</v>
      </c>
      <c r="G93" s="41">
        <v>80</v>
      </c>
      <c r="H93" s="41">
        <v>30</v>
      </c>
      <c r="I93" s="41">
        <v>30</v>
      </c>
      <c r="J93" s="41">
        <v>2</v>
      </c>
    </row>
    <row r="94" spans="1:10" ht="18.75" x14ac:dyDescent="0.4">
      <c r="A94" s="41">
        <v>91</v>
      </c>
      <c r="B94" s="42">
        <v>44862</v>
      </c>
      <c r="C94" s="41" t="s">
        <v>35</v>
      </c>
      <c r="D94" s="43">
        <v>29281</v>
      </c>
      <c r="E94" s="41">
        <v>50</v>
      </c>
      <c r="F94" s="41">
        <v>90</v>
      </c>
      <c r="G94" s="41">
        <v>80</v>
      </c>
      <c r="H94" s="41">
        <v>40</v>
      </c>
      <c r="I94" s="41">
        <v>30</v>
      </c>
      <c r="J94" s="41">
        <v>1</v>
      </c>
    </row>
    <row r="95" spans="1:10" ht="18.75" x14ac:dyDescent="0.4">
      <c r="A95" s="41">
        <v>92</v>
      </c>
      <c r="B95" s="42">
        <v>44862</v>
      </c>
      <c r="C95" s="41" t="s">
        <v>36</v>
      </c>
      <c r="D95" s="43">
        <v>24931</v>
      </c>
      <c r="E95" s="41">
        <v>50</v>
      </c>
      <c r="F95" s="41">
        <v>90</v>
      </c>
      <c r="G95" s="41">
        <v>70</v>
      </c>
      <c r="H95" s="41">
        <v>30</v>
      </c>
      <c r="I95" s="41">
        <v>40</v>
      </c>
      <c r="J95" s="41">
        <v>2</v>
      </c>
    </row>
    <row r="96" spans="1:10" ht="18.75" x14ac:dyDescent="0.4">
      <c r="A96" s="41">
        <v>93</v>
      </c>
      <c r="B96" s="42">
        <v>44862</v>
      </c>
      <c r="C96" s="41" t="s">
        <v>35</v>
      </c>
      <c r="D96" s="43">
        <v>18051</v>
      </c>
      <c r="E96" s="41">
        <v>50</v>
      </c>
      <c r="F96" s="41">
        <v>90</v>
      </c>
      <c r="G96" s="41">
        <v>80</v>
      </c>
      <c r="H96" s="41">
        <v>40</v>
      </c>
      <c r="I96" s="41">
        <v>40</v>
      </c>
      <c r="J96" s="41">
        <v>1</v>
      </c>
    </row>
    <row r="97" spans="1:10" ht="18.75" x14ac:dyDescent="0.4">
      <c r="A97" s="41">
        <v>94</v>
      </c>
      <c r="B97" s="42">
        <v>44862</v>
      </c>
      <c r="C97" s="41" t="s">
        <v>36</v>
      </c>
      <c r="D97" s="43">
        <v>32541</v>
      </c>
      <c r="E97" s="41">
        <v>10</v>
      </c>
      <c r="F97" s="41">
        <v>90</v>
      </c>
      <c r="G97" s="41">
        <v>70</v>
      </c>
      <c r="H97" s="41">
        <v>30</v>
      </c>
      <c r="I97" s="41">
        <v>30</v>
      </c>
      <c r="J97" s="41">
        <v>1</v>
      </c>
    </row>
    <row r="98" spans="1:10" ht="18.75" x14ac:dyDescent="0.4">
      <c r="A98" s="41">
        <v>95</v>
      </c>
      <c r="B98" s="42">
        <v>44862</v>
      </c>
      <c r="C98" s="41" t="s">
        <v>35</v>
      </c>
      <c r="D98" s="43">
        <v>17322</v>
      </c>
      <c r="E98" s="41">
        <v>10</v>
      </c>
      <c r="F98" s="41">
        <v>90</v>
      </c>
      <c r="G98" s="41">
        <v>40</v>
      </c>
      <c r="H98" s="41">
        <v>10</v>
      </c>
      <c r="I98" s="41">
        <v>10</v>
      </c>
      <c r="J98" s="41">
        <v>1</v>
      </c>
    </row>
    <row r="99" spans="1:10" ht="18.75" x14ac:dyDescent="0.4">
      <c r="A99" s="41">
        <v>96</v>
      </c>
      <c r="B99" s="42">
        <v>44863</v>
      </c>
      <c r="C99" s="41" t="s">
        <v>35</v>
      </c>
      <c r="D99" s="43">
        <v>24931</v>
      </c>
      <c r="E99" s="41">
        <v>30</v>
      </c>
      <c r="F99" s="41">
        <v>90</v>
      </c>
      <c r="G99" s="41">
        <v>70</v>
      </c>
      <c r="H99" s="41">
        <v>50</v>
      </c>
      <c r="I99" s="41">
        <v>30</v>
      </c>
      <c r="J99" s="41">
        <v>2</v>
      </c>
    </row>
    <row r="100" spans="1:10" ht="18.75" x14ac:dyDescent="0.4">
      <c r="A100" s="41">
        <v>97</v>
      </c>
      <c r="B100" s="42">
        <v>44863</v>
      </c>
      <c r="C100" s="41" t="s">
        <v>36</v>
      </c>
      <c r="D100" s="43">
        <v>28916</v>
      </c>
      <c r="E100" s="41">
        <v>10</v>
      </c>
      <c r="F100" s="41">
        <v>90</v>
      </c>
      <c r="G100" s="41">
        <v>100</v>
      </c>
      <c r="H100" s="41">
        <v>50</v>
      </c>
      <c r="I100" s="41">
        <v>10</v>
      </c>
      <c r="J100" s="41">
        <v>1</v>
      </c>
    </row>
    <row r="101" spans="1:10" ht="18.75" x14ac:dyDescent="0.4">
      <c r="A101" s="41">
        <v>98</v>
      </c>
      <c r="B101" s="42">
        <v>44889</v>
      </c>
      <c r="C101" s="41" t="s">
        <v>35</v>
      </c>
      <c r="D101" s="43">
        <v>23838</v>
      </c>
      <c r="E101" s="41">
        <v>30</v>
      </c>
      <c r="F101" s="41">
        <v>60</v>
      </c>
      <c r="G101" s="41">
        <v>70</v>
      </c>
      <c r="H101" s="41">
        <v>10</v>
      </c>
      <c r="I101" s="41">
        <v>20</v>
      </c>
      <c r="J101" s="41">
        <v>1</v>
      </c>
    </row>
    <row r="102" spans="1:10" ht="18.75" x14ac:dyDescent="0.4">
      <c r="A102" s="41">
        <v>99</v>
      </c>
      <c r="B102" s="42">
        <v>44889</v>
      </c>
      <c r="C102" s="41" t="s">
        <v>35</v>
      </c>
      <c r="D102" s="43">
        <v>31933</v>
      </c>
      <c r="E102" s="41">
        <v>10</v>
      </c>
      <c r="F102" s="41">
        <v>60</v>
      </c>
      <c r="G102" s="41">
        <v>70</v>
      </c>
      <c r="H102" s="41">
        <v>10</v>
      </c>
      <c r="I102" s="41">
        <v>20</v>
      </c>
      <c r="J102" s="41">
        <v>1</v>
      </c>
    </row>
    <row r="103" spans="1:10" ht="18.75" x14ac:dyDescent="0.4">
      <c r="A103" s="41">
        <v>100</v>
      </c>
      <c r="B103" s="42">
        <v>44889</v>
      </c>
      <c r="C103" s="41" t="s">
        <v>36</v>
      </c>
      <c r="D103" s="43">
        <v>35006</v>
      </c>
      <c r="E103" s="41">
        <v>30</v>
      </c>
      <c r="F103" s="41">
        <v>60</v>
      </c>
      <c r="G103" s="41">
        <v>70</v>
      </c>
      <c r="H103" s="41">
        <v>10</v>
      </c>
      <c r="I103" s="41">
        <v>20</v>
      </c>
      <c r="J103" s="41">
        <v>1</v>
      </c>
    </row>
    <row r="104" spans="1:10" ht="18.75" x14ac:dyDescent="0.4">
      <c r="A104" s="41">
        <v>101</v>
      </c>
      <c r="B104" s="42">
        <v>44889</v>
      </c>
      <c r="C104" s="41" t="s">
        <v>36</v>
      </c>
      <c r="D104" s="43">
        <v>28552</v>
      </c>
      <c r="E104" s="41">
        <v>10</v>
      </c>
      <c r="F104" s="41">
        <v>100</v>
      </c>
      <c r="G104" s="41">
        <v>80</v>
      </c>
      <c r="H104" s="41">
        <v>40</v>
      </c>
      <c r="I104" s="41">
        <v>30</v>
      </c>
      <c r="J104" s="41">
        <v>3</v>
      </c>
    </row>
    <row r="105" spans="1:10" ht="18.75" x14ac:dyDescent="0.4">
      <c r="A105" s="41">
        <v>102</v>
      </c>
      <c r="B105" s="42">
        <v>44889</v>
      </c>
      <c r="C105" s="41" t="s">
        <v>35</v>
      </c>
      <c r="D105" s="43">
        <v>21308</v>
      </c>
      <c r="E105" s="41">
        <v>10</v>
      </c>
      <c r="F105" s="41">
        <v>100</v>
      </c>
      <c r="G105" s="41">
        <v>80</v>
      </c>
      <c r="H105" s="41">
        <v>40</v>
      </c>
      <c r="I105" s="41">
        <v>30</v>
      </c>
      <c r="J105" s="41">
        <v>3</v>
      </c>
    </row>
    <row r="106" spans="1:10" ht="18.75" x14ac:dyDescent="0.4">
      <c r="A106" s="41">
        <v>103</v>
      </c>
      <c r="B106" s="42">
        <v>44890</v>
      </c>
      <c r="C106" s="41" t="s">
        <v>35</v>
      </c>
      <c r="D106" s="43">
        <v>26731</v>
      </c>
      <c r="E106" s="41">
        <v>30</v>
      </c>
      <c r="F106" s="41">
        <v>100</v>
      </c>
      <c r="G106" s="41">
        <v>80</v>
      </c>
      <c r="H106" s="41">
        <v>40</v>
      </c>
      <c r="I106" s="41">
        <v>30</v>
      </c>
      <c r="J106" s="41">
        <v>3</v>
      </c>
    </row>
    <row r="107" spans="1:10" ht="18.75" x14ac:dyDescent="0.4">
      <c r="A107" s="41">
        <v>104</v>
      </c>
      <c r="B107" s="42">
        <v>44891</v>
      </c>
      <c r="C107" s="41" t="s">
        <v>36</v>
      </c>
      <c r="D107" s="43">
        <v>28188</v>
      </c>
      <c r="E107" s="41">
        <v>30</v>
      </c>
      <c r="F107" s="41">
        <v>100</v>
      </c>
      <c r="G107" s="41">
        <v>80</v>
      </c>
      <c r="H107" s="41">
        <v>10</v>
      </c>
      <c r="I107" s="41">
        <v>40</v>
      </c>
      <c r="J107" s="41">
        <v>2</v>
      </c>
    </row>
    <row r="108" spans="1:10" ht="18.75" x14ac:dyDescent="0.4">
      <c r="A108" s="41">
        <v>105</v>
      </c>
      <c r="B108" s="42">
        <v>44891</v>
      </c>
      <c r="C108" s="41" t="s">
        <v>35</v>
      </c>
      <c r="D108" s="43">
        <v>32176</v>
      </c>
      <c r="E108" s="41">
        <v>10</v>
      </c>
      <c r="F108" s="41">
        <v>90</v>
      </c>
      <c r="G108" s="41">
        <v>90</v>
      </c>
      <c r="H108" s="41">
        <v>40</v>
      </c>
      <c r="I108" s="41">
        <v>10</v>
      </c>
      <c r="J108" s="41">
        <v>3</v>
      </c>
    </row>
    <row r="109" spans="1:10" ht="18.75" x14ac:dyDescent="0.4">
      <c r="A109" s="41">
        <v>106</v>
      </c>
      <c r="B109" s="42">
        <v>44891</v>
      </c>
      <c r="C109" s="41" t="s">
        <v>35</v>
      </c>
      <c r="D109" s="43">
        <v>31448</v>
      </c>
      <c r="E109" s="41">
        <v>30</v>
      </c>
      <c r="F109" s="41">
        <v>90</v>
      </c>
      <c r="G109" s="41">
        <v>90</v>
      </c>
      <c r="H109" s="41">
        <v>40</v>
      </c>
      <c r="I109" s="41">
        <v>20</v>
      </c>
      <c r="J109" s="41">
        <v>3</v>
      </c>
    </row>
    <row r="110" spans="1:10" ht="18.75" x14ac:dyDescent="0.4">
      <c r="A110" s="41">
        <v>107</v>
      </c>
      <c r="B110" s="42">
        <v>44891</v>
      </c>
      <c r="C110" s="41" t="s">
        <v>35</v>
      </c>
      <c r="D110" s="43">
        <v>26731</v>
      </c>
      <c r="E110" s="41">
        <v>20</v>
      </c>
      <c r="F110" s="41">
        <v>90</v>
      </c>
      <c r="G110" s="41">
        <v>70</v>
      </c>
      <c r="H110" s="41">
        <v>50</v>
      </c>
      <c r="I110" s="41">
        <v>30</v>
      </c>
      <c r="J110" s="41">
        <v>3</v>
      </c>
    </row>
    <row r="111" spans="1:10" ht="18.75" x14ac:dyDescent="0.4">
      <c r="A111" s="41">
        <v>108</v>
      </c>
      <c r="B111" s="42">
        <v>44891</v>
      </c>
      <c r="C111" s="41" t="s">
        <v>36</v>
      </c>
      <c r="D111" s="43">
        <v>29281</v>
      </c>
      <c r="E111" s="41">
        <v>40</v>
      </c>
      <c r="F111" s="41">
        <v>70</v>
      </c>
      <c r="G111" s="41">
        <v>70</v>
      </c>
      <c r="H111" s="41">
        <v>10</v>
      </c>
      <c r="I111" s="41">
        <v>20</v>
      </c>
      <c r="J111" s="41">
        <v>1</v>
      </c>
    </row>
    <row r="112" spans="1:10" ht="18.75" x14ac:dyDescent="0.4">
      <c r="A112" s="41">
        <v>109</v>
      </c>
      <c r="B112" s="42">
        <v>44891</v>
      </c>
      <c r="C112" s="41" t="s">
        <v>35</v>
      </c>
      <c r="D112" s="43">
        <v>31448</v>
      </c>
      <c r="E112" s="41">
        <v>20</v>
      </c>
      <c r="F112" s="41">
        <v>70</v>
      </c>
      <c r="G112" s="41">
        <v>70</v>
      </c>
      <c r="H112" s="41">
        <v>50</v>
      </c>
      <c r="I112" s="41">
        <v>30</v>
      </c>
      <c r="J112" s="41">
        <v>3</v>
      </c>
    </row>
    <row r="113" spans="1:10" ht="18.75" x14ac:dyDescent="0.4">
      <c r="A113" s="41">
        <v>110</v>
      </c>
      <c r="B113" s="42">
        <v>44892</v>
      </c>
      <c r="C113" s="41" t="s">
        <v>35</v>
      </c>
      <c r="D113" s="43">
        <v>25659</v>
      </c>
      <c r="E113" s="41">
        <v>40</v>
      </c>
      <c r="F113" s="41">
        <v>70</v>
      </c>
      <c r="G113" s="41">
        <v>70</v>
      </c>
      <c r="H113" s="41">
        <v>20</v>
      </c>
      <c r="I113" s="41">
        <v>30</v>
      </c>
      <c r="J113" s="41">
        <v>3</v>
      </c>
    </row>
    <row r="114" spans="1:10" ht="18.75" x14ac:dyDescent="0.4">
      <c r="A114" s="41">
        <v>111</v>
      </c>
      <c r="B114" s="42">
        <v>44892</v>
      </c>
      <c r="C114" s="41" t="s">
        <v>35</v>
      </c>
      <c r="D114" s="43">
        <v>28188</v>
      </c>
      <c r="E114" s="41">
        <v>50</v>
      </c>
      <c r="F114" s="41">
        <v>90</v>
      </c>
      <c r="G114" s="41">
        <v>70</v>
      </c>
      <c r="H114" s="41">
        <v>20</v>
      </c>
      <c r="I114" s="41">
        <v>30</v>
      </c>
      <c r="J114" s="41">
        <v>1</v>
      </c>
    </row>
    <row r="115" spans="1:10" ht="18.75" x14ac:dyDescent="0.4">
      <c r="A115" s="41">
        <v>112</v>
      </c>
      <c r="B115" s="42">
        <v>44892</v>
      </c>
      <c r="C115" s="41" t="s">
        <v>35</v>
      </c>
      <c r="D115" s="43">
        <v>25659</v>
      </c>
      <c r="E115" s="41">
        <v>50</v>
      </c>
      <c r="F115" s="41">
        <v>70</v>
      </c>
      <c r="G115" s="41">
        <v>70</v>
      </c>
      <c r="H115" s="41">
        <v>20</v>
      </c>
      <c r="I115" s="41">
        <v>30</v>
      </c>
      <c r="J115" s="41">
        <v>1</v>
      </c>
    </row>
    <row r="116" spans="1:10" ht="18.75" x14ac:dyDescent="0.4">
      <c r="A116" s="41">
        <v>113</v>
      </c>
      <c r="B116" s="42">
        <v>44892</v>
      </c>
      <c r="C116" s="41" t="s">
        <v>36</v>
      </c>
      <c r="D116" s="43">
        <v>26367</v>
      </c>
      <c r="E116" s="41">
        <v>10</v>
      </c>
      <c r="F116" s="41">
        <v>70</v>
      </c>
      <c r="G116" s="41">
        <v>70</v>
      </c>
      <c r="H116" s="41">
        <v>50</v>
      </c>
      <c r="I116" s="41">
        <v>30</v>
      </c>
      <c r="J116" s="41">
        <v>3</v>
      </c>
    </row>
    <row r="117" spans="1:10" ht="18.75" x14ac:dyDescent="0.4">
      <c r="A117" s="41">
        <v>114</v>
      </c>
      <c r="B117" s="42">
        <v>44893</v>
      </c>
      <c r="C117" s="41" t="s">
        <v>35</v>
      </c>
      <c r="D117" s="43">
        <v>30314</v>
      </c>
      <c r="E117" s="41">
        <v>50</v>
      </c>
      <c r="F117" s="41">
        <v>90</v>
      </c>
      <c r="G117" s="41">
        <v>90</v>
      </c>
      <c r="H117" s="41">
        <v>40</v>
      </c>
      <c r="I117" s="41">
        <v>10</v>
      </c>
      <c r="J117" s="41">
        <v>3</v>
      </c>
    </row>
    <row r="118" spans="1:10" ht="18.75" x14ac:dyDescent="0.4">
      <c r="A118" s="41">
        <v>115</v>
      </c>
      <c r="B118" s="42">
        <v>44893</v>
      </c>
      <c r="C118" s="41" t="s">
        <v>35</v>
      </c>
      <c r="D118" s="43">
        <v>28188</v>
      </c>
      <c r="E118" s="41">
        <v>50</v>
      </c>
      <c r="F118" s="41">
        <v>80</v>
      </c>
      <c r="G118" s="41">
        <v>100</v>
      </c>
      <c r="H118" s="41">
        <v>20</v>
      </c>
      <c r="I118" s="41">
        <v>20</v>
      </c>
      <c r="J118" s="41">
        <v>3</v>
      </c>
    </row>
    <row r="119" spans="1:10" ht="18.75" x14ac:dyDescent="0.4">
      <c r="A119" s="41">
        <v>116</v>
      </c>
      <c r="B119" s="42">
        <v>44893</v>
      </c>
      <c r="C119" s="41" t="s">
        <v>36</v>
      </c>
      <c r="D119" s="43">
        <v>29991</v>
      </c>
      <c r="E119" s="41">
        <v>10</v>
      </c>
      <c r="F119" s="41">
        <v>90</v>
      </c>
      <c r="G119" s="41">
        <v>70</v>
      </c>
      <c r="H119" s="41">
        <v>50</v>
      </c>
      <c r="I119" s="41">
        <v>30</v>
      </c>
      <c r="J119" s="41">
        <v>1</v>
      </c>
    </row>
    <row r="120" spans="1:10" ht="18.75" x14ac:dyDescent="0.4">
      <c r="A120" s="41">
        <v>117</v>
      </c>
      <c r="B120" s="42">
        <v>44893</v>
      </c>
      <c r="C120" s="41" t="s">
        <v>36</v>
      </c>
      <c r="D120" s="43">
        <v>26367</v>
      </c>
      <c r="E120" s="41">
        <v>50</v>
      </c>
      <c r="F120" s="41">
        <v>90</v>
      </c>
      <c r="G120" s="41">
        <v>70</v>
      </c>
      <c r="H120" s="41">
        <v>20</v>
      </c>
      <c r="I120" s="41">
        <v>30</v>
      </c>
      <c r="J120" s="41">
        <v>3</v>
      </c>
    </row>
    <row r="121" spans="1:10" ht="18.75" x14ac:dyDescent="0.4">
      <c r="A121" s="41">
        <v>118</v>
      </c>
      <c r="B121" s="42">
        <v>44894</v>
      </c>
      <c r="C121" s="41" t="s">
        <v>36</v>
      </c>
      <c r="D121" s="43">
        <v>29655</v>
      </c>
      <c r="E121" s="41">
        <v>50</v>
      </c>
      <c r="F121" s="41">
        <v>70</v>
      </c>
      <c r="G121" s="41">
        <v>70</v>
      </c>
      <c r="H121" s="41">
        <v>20</v>
      </c>
      <c r="I121" s="41">
        <v>30</v>
      </c>
      <c r="J121" s="41">
        <v>3</v>
      </c>
    </row>
    <row r="122" spans="1:10" ht="18.75" x14ac:dyDescent="0.4">
      <c r="A122" s="41">
        <v>119</v>
      </c>
      <c r="B122" s="42">
        <v>44894</v>
      </c>
      <c r="C122" s="41" t="s">
        <v>35</v>
      </c>
      <c r="D122" s="43">
        <v>25295</v>
      </c>
      <c r="E122" s="41">
        <v>10</v>
      </c>
      <c r="F122" s="41">
        <v>70</v>
      </c>
      <c r="G122" s="41">
        <v>70</v>
      </c>
      <c r="H122" s="41">
        <v>50</v>
      </c>
      <c r="I122" s="41">
        <v>30</v>
      </c>
      <c r="J122" s="41">
        <v>3</v>
      </c>
    </row>
    <row r="123" spans="1:10" ht="18.75" x14ac:dyDescent="0.4">
      <c r="A123" s="41">
        <v>120</v>
      </c>
      <c r="B123" s="42">
        <v>44894</v>
      </c>
      <c r="C123" s="41" t="s">
        <v>35</v>
      </c>
      <c r="D123" s="43">
        <v>28552</v>
      </c>
      <c r="E123" s="41">
        <v>10</v>
      </c>
      <c r="F123" s="41">
        <v>70</v>
      </c>
      <c r="G123" s="41">
        <v>70</v>
      </c>
      <c r="H123" s="41">
        <v>50</v>
      </c>
      <c r="I123" s="41">
        <v>30</v>
      </c>
      <c r="J123" s="41">
        <v>2</v>
      </c>
    </row>
    <row r="124" spans="1:10" ht="18.75" x14ac:dyDescent="0.4">
      <c r="A124" s="41">
        <v>121</v>
      </c>
      <c r="B124" s="42">
        <v>44894</v>
      </c>
      <c r="C124" s="41" t="s">
        <v>35</v>
      </c>
      <c r="D124" s="43">
        <v>34051</v>
      </c>
      <c r="E124" s="41">
        <v>30</v>
      </c>
      <c r="F124" s="41">
        <v>70</v>
      </c>
      <c r="G124" s="41">
        <v>70</v>
      </c>
      <c r="H124" s="41">
        <v>40</v>
      </c>
      <c r="I124" s="41">
        <v>30</v>
      </c>
      <c r="J124" s="41">
        <v>3</v>
      </c>
    </row>
    <row r="125" spans="1:10" ht="18.75" x14ac:dyDescent="0.4">
      <c r="A125" s="41">
        <v>122</v>
      </c>
      <c r="B125" s="42">
        <v>44895</v>
      </c>
      <c r="C125" s="41" t="s">
        <v>36</v>
      </c>
      <c r="D125" s="43">
        <v>30355</v>
      </c>
      <c r="E125" s="41">
        <v>10</v>
      </c>
      <c r="F125" s="41">
        <v>70</v>
      </c>
      <c r="G125" s="41">
        <v>80</v>
      </c>
      <c r="H125" s="41">
        <v>40</v>
      </c>
      <c r="I125" s="41">
        <v>40</v>
      </c>
      <c r="J125" s="41">
        <v>3</v>
      </c>
    </row>
    <row r="126" spans="1:10" ht="18.75" x14ac:dyDescent="0.4">
      <c r="A126" s="41">
        <v>123</v>
      </c>
      <c r="B126" s="42">
        <v>44895</v>
      </c>
      <c r="C126" s="41" t="s">
        <v>36</v>
      </c>
      <c r="D126" s="43">
        <v>33279</v>
      </c>
      <c r="E126" s="41">
        <v>30</v>
      </c>
      <c r="F126" s="41">
        <v>70</v>
      </c>
      <c r="G126" s="41">
        <v>80</v>
      </c>
      <c r="H126" s="41">
        <v>40</v>
      </c>
      <c r="I126" s="41">
        <v>40</v>
      </c>
      <c r="J126" s="41">
        <v>1</v>
      </c>
    </row>
    <row r="127" spans="1:10" ht="18.75" x14ac:dyDescent="0.4">
      <c r="A127" s="41">
        <v>124</v>
      </c>
      <c r="B127" s="42">
        <v>44911</v>
      </c>
      <c r="C127" s="41" t="s">
        <v>36</v>
      </c>
      <c r="D127" s="43">
        <v>27095</v>
      </c>
      <c r="E127" s="41">
        <v>30</v>
      </c>
      <c r="F127" s="41">
        <v>90</v>
      </c>
      <c r="G127" s="41">
        <v>70</v>
      </c>
      <c r="H127" s="41">
        <v>50</v>
      </c>
      <c r="I127" s="41">
        <v>30</v>
      </c>
      <c r="J127" s="41">
        <v>3</v>
      </c>
    </row>
    <row r="128" spans="1:10" ht="18.75" x14ac:dyDescent="0.4">
      <c r="A128" s="41">
        <v>125</v>
      </c>
      <c r="B128" s="42">
        <v>44911</v>
      </c>
      <c r="C128" s="41" t="s">
        <v>35</v>
      </c>
      <c r="D128" s="43">
        <v>24931</v>
      </c>
      <c r="E128" s="41">
        <v>10</v>
      </c>
      <c r="F128" s="41">
        <v>60</v>
      </c>
      <c r="G128" s="41">
        <v>80</v>
      </c>
      <c r="H128" s="41">
        <v>10</v>
      </c>
      <c r="I128" s="41">
        <v>20</v>
      </c>
      <c r="J128" s="41">
        <v>1</v>
      </c>
    </row>
    <row r="129" spans="1:10" ht="18.75" x14ac:dyDescent="0.4">
      <c r="A129" s="41">
        <v>126</v>
      </c>
      <c r="B129" s="42">
        <v>44913</v>
      </c>
      <c r="C129" s="41" t="s">
        <v>35</v>
      </c>
      <c r="D129" s="43">
        <v>25295</v>
      </c>
      <c r="E129" s="41">
        <v>30</v>
      </c>
      <c r="F129" s="41">
        <v>90</v>
      </c>
      <c r="G129" s="41">
        <v>70</v>
      </c>
      <c r="H129" s="41">
        <v>50</v>
      </c>
      <c r="I129" s="41">
        <v>30</v>
      </c>
      <c r="J129" s="41">
        <v>1</v>
      </c>
    </row>
    <row r="130" spans="1:10" ht="18.75" x14ac:dyDescent="0.4">
      <c r="A130" s="41">
        <v>127</v>
      </c>
      <c r="B130" s="42">
        <v>44913</v>
      </c>
      <c r="C130" s="41" t="s">
        <v>35</v>
      </c>
      <c r="D130" s="43">
        <v>29991</v>
      </c>
      <c r="E130" s="41">
        <v>10</v>
      </c>
      <c r="F130" s="41">
        <v>90</v>
      </c>
      <c r="G130" s="41">
        <v>80</v>
      </c>
      <c r="H130" s="41">
        <v>40</v>
      </c>
      <c r="I130" s="41">
        <v>30</v>
      </c>
      <c r="J130" s="41">
        <v>3</v>
      </c>
    </row>
    <row r="131" spans="1:10" ht="18.75" x14ac:dyDescent="0.4">
      <c r="A131" s="41">
        <v>128</v>
      </c>
      <c r="B131" s="42">
        <v>44913</v>
      </c>
      <c r="C131" s="41" t="s">
        <v>36</v>
      </c>
      <c r="D131" s="43">
        <v>32517</v>
      </c>
      <c r="E131" s="41">
        <v>30</v>
      </c>
      <c r="F131" s="41">
        <v>70</v>
      </c>
      <c r="G131" s="41">
        <v>80</v>
      </c>
      <c r="H131" s="41">
        <v>40</v>
      </c>
      <c r="I131" s="41">
        <v>30</v>
      </c>
      <c r="J131" s="41">
        <v>1</v>
      </c>
    </row>
    <row r="132" spans="1:10" ht="18.75" x14ac:dyDescent="0.4">
      <c r="A132" s="41">
        <v>129</v>
      </c>
      <c r="B132" s="42">
        <v>44913</v>
      </c>
      <c r="C132" s="41" t="s">
        <v>35</v>
      </c>
      <c r="D132" s="43">
        <v>23838</v>
      </c>
      <c r="E132" s="41">
        <v>10</v>
      </c>
      <c r="F132" s="41">
        <v>100</v>
      </c>
      <c r="G132" s="41">
        <v>70</v>
      </c>
      <c r="H132" s="41">
        <v>40</v>
      </c>
      <c r="I132" s="41">
        <v>10</v>
      </c>
      <c r="J132" s="41">
        <v>2</v>
      </c>
    </row>
    <row r="133" spans="1:10" ht="18.75" x14ac:dyDescent="0.4">
      <c r="A133" s="41">
        <v>130</v>
      </c>
      <c r="B133" s="42">
        <v>44914</v>
      </c>
      <c r="C133" s="41" t="s">
        <v>36</v>
      </c>
      <c r="D133" s="43">
        <v>25942</v>
      </c>
      <c r="E133" s="41">
        <v>30</v>
      </c>
      <c r="F133" s="41">
        <v>90</v>
      </c>
      <c r="G133" s="41">
        <v>80</v>
      </c>
      <c r="H133" s="41">
        <v>40</v>
      </c>
      <c r="I133" s="41">
        <v>50</v>
      </c>
      <c r="J133" s="41">
        <v>2</v>
      </c>
    </row>
    <row r="134" spans="1:10" ht="18.75" x14ac:dyDescent="0.4">
      <c r="A134" s="41">
        <v>131</v>
      </c>
      <c r="B134" s="42">
        <v>44914</v>
      </c>
      <c r="C134" s="41" t="s">
        <v>36</v>
      </c>
      <c r="D134" s="43">
        <v>32905</v>
      </c>
      <c r="E134" s="41">
        <v>10</v>
      </c>
      <c r="F134" s="41">
        <v>100</v>
      </c>
      <c r="G134" s="41">
        <v>70</v>
      </c>
      <c r="H134" s="41">
        <v>40</v>
      </c>
      <c r="I134" s="41">
        <v>10</v>
      </c>
      <c r="J134" s="41">
        <v>2</v>
      </c>
    </row>
    <row r="135" spans="1:10" ht="18.75" x14ac:dyDescent="0.4">
      <c r="A135" s="41">
        <v>132</v>
      </c>
      <c r="B135" s="42">
        <v>44915</v>
      </c>
      <c r="C135" s="41" t="s">
        <v>36</v>
      </c>
      <c r="D135" s="43">
        <v>32881</v>
      </c>
      <c r="E135" s="41">
        <v>10</v>
      </c>
      <c r="F135" s="41">
        <v>70</v>
      </c>
      <c r="G135" s="41">
        <v>80</v>
      </c>
      <c r="H135" s="41">
        <v>40</v>
      </c>
      <c r="I135" s="41">
        <v>10</v>
      </c>
      <c r="J135" s="41">
        <v>1</v>
      </c>
    </row>
    <row r="136" spans="1:10" ht="18.75" x14ac:dyDescent="0.4">
      <c r="A136" s="41">
        <v>133</v>
      </c>
      <c r="B136" s="42">
        <v>44915</v>
      </c>
      <c r="C136" s="41" t="s">
        <v>36</v>
      </c>
      <c r="D136" s="43">
        <v>33279</v>
      </c>
      <c r="E136" s="41">
        <v>10</v>
      </c>
      <c r="F136" s="41">
        <v>70</v>
      </c>
      <c r="G136" s="41">
        <v>80</v>
      </c>
      <c r="H136" s="41">
        <v>40</v>
      </c>
      <c r="I136" s="41">
        <v>10</v>
      </c>
      <c r="J136" s="41">
        <v>2</v>
      </c>
    </row>
    <row r="137" spans="1:10" ht="18.75" x14ac:dyDescent="0.4">
      <c r="A137" s="41">
        <v>134</v>
      </c>
      <c r="B137" s="42">
        <v>44915</v>
      </c>
      <c r="C137" s="41" t="s">
        <v>36</v>
      </c>
      <c r="D137" s="43">
        <v>29991</v>
      </c>
      <c r="E137" s="41">
        <v>10</v>
      </c>
      <c r="F137" s="41">
        <v>70</v>
      </c>
      <c r="G137" s="41">
        <v>80</v>
      </c>
      <c r="H137" s="41">
        <v>40</v>
      </c>
      <c r="I137" s="41">
        <v>10</v>
      </c>
      <c r="J137" s="41">
        <v>2</v>
      </c>
    </row>
    <row r="138" spans="1:10" ht="18.75" x14ac:dyDescent="0.4">
      <c r="A138" s="41">
        <v>135</v>
      </c>
      <c r="B138" s="42">
        <v>44915</v>
      </c>
      <c r="C138" s="41" t="s">
        <v>35</v>
      </c>
      <c r="D138" s="43">
        <v>26821</v>
      </c>
      <c r="E138" s="41">
        <v>20</v>
      </c>
      <c r="F138" s="41">
        <v>90</v>
      </c>
      <c r="G138" s="41">
        <v>80</v>
      </c>
      <c r="H138" s="41">
        <v>40</v>
      </c>
      <c r="I138" s="41">
        <v>30</v>
      </c>
      <c r="J138" s="41">
        <v>1</v>
      </c>
    </row>
    <row r="139" spans="1:10" ht="18.75" x14ac:dyDescent="0.4">
      <c r="A139" s="41">
        <v>136</v>
      </c>
      <c r="B139" s="42">
        <v>44916</v>
      </c>
      <c r="C139" s="41" t="s">
        <v>35</v>
      </c>
      <c r="D139" s="43">
        <v>25750</v>
      </c>
      <c r="E139" s="41">
        <v>20</v>
      </c>
      <c r="F139" s="41">
        <v>70</v>
      </c>
      <c r="G139" s="41">
        <v>80</v>
      </c>
      <c r="H139" s="41">
        <v>40</v>
      </c>
      <c r="I139" s="41">
        <v>10</v>
      </c>
      <c r="J139" s="41">
        <v>2</v>
      </c>
    </row>
    <row r="140" spans="1:10" ht="18.75" x14ac:dyDescent="0.4">
      <c r="A140" s="41">
        <v>137</v>
      </c>
      <c r="B140" s="42">
        <v>44916</v>
      </c>
      <c r="C140" s="41" t="s">
        <v>35</v>
      </c>
      <c r="D140" s="43">
        <v>16594</v>
      </c>
      <c r="E140" s="41">
        <v>10</v>
      </c>
      <c r="F140" s="41">
        <v>70</v>
      </c>
      <c r="G140" s="41">
        <v>80</v>
      </c>
      <c r="H140" s="41">
        <v>40</v>
      </c>
      <c r="I140" s="41">
        <v>10</v>
      </c>
      <c r="J140" s="41">
        <v>1</v>
      </c>
    </row>
    <row r="141" spans="1:10" ht="18.75" x14ac:dyDescent="0.4">
      <c r="A141" s="41">
        <v>138</v>
      </c>
      <c r="B141" s="42">
        <v>44916</v>
      </c>
      <c r="C141" s="41" t="s">
        <v>36</v>
      </c>
      <c r="D141" s="43">
        <v>15501</v>
      </c>
      <c r="E141" s="41">
        <v>10</v>
      </c>
      <c r="F141" s="41">
        <v>90</v>
      </c>
      <c r="G141" s="41">
        <v>80</v>
      </c>
      <c r="H141" s="41">
        <v>40</v>
      </c>
      <c r="I141" s="41">
        <v>30</v>
      </c>
      <c r="J141" s="41">
        <v>1</v>
      </c>
    </row>
    <row r="142" spans="1:10" ht="18.75" x14ac:dyDescent="0.4">
      <c r="A142" s="41">
        <v>139</v>
      </c>
      <c r="B142" s="42">
        <v>44918</v>
      </c>
      <c r="C142" s="41" t="s">
        <v>35</v>
      </c>
      <c r="D142" s="43">
        <v>20944</v>
      </c>
      <c r="E142" s="41">
        <v>20</v>
      </c>
      <c r="F142" s="41">
        <v>90</v>
      </c>
      <c r="G142" s="41">
        <v>80</v>
      </c>
      <c r="H142" s="41">
        <v>40</v>
      </c>
      <c r="I142" s="41">
        <v>40</v>
      </c>
      <c r="J142" s="41">
        <v>1</v>
      </c>
    </row>
    <row r="143" spans="1:10" ht="18.75" x14ac:dyDescent="0.4">
      <c r="A143" s="41">
        <v>140</v>
      </c>
      <c r="B143" s="42">
        <v>44918</v>
      </c>
      <c r="C143" s="41" t="s">
        <v>36</v>
      </c>
      <c r="D143" s="43">
        <v>26367</v>
      </c>
      <c r="E143" s="41">
        <v>20</v>
      </c>
      <c r="F143" s="41">
        <v>90</v>
      </c>
      <c r="G143" s="41">
        <v>80</v>
      </c>
      <c r="H143" s="41">
        <v>40</v>
      </c>
      <c r="I143" s="41">
        <v>30</v>
      </c>
      <c r="J143" s="41">
        <v>2</v>
      </c>
    </row>
    <row r="144" spans="1:10" ht="18.75" x14ac:dyDescent="0.4">
      <c r="A144" s="41">
        <v>141</v>
      </c>
      <c r="B144" s="42">
        <v>44918</v>
      </c>
      <c r="C144" s="41" t="s">
        <v>35</v>
      </c>
      <c r="D144" s="43">
        <v>27759</v>
      </c>
      <c r="E144" s="41">
        <v>10</v>
      </c>
      <c r="F144" s="41">
        <v>90</v>
      </c>
      <c r="G144" s="41">
        <v>80</v>
      </c>
      <c r="H144" s="41">
        <v>40</v>
      </c>
      <c r="I144" s="41">
        <v>10</v>
      </c>
      <c r="J144" s="41">
        <v>1</v>
      </c>
    </row>
    <row r="145" spans="1:10" ht="18.75" x14ac:dyDescent="0.4">
      <c r="A145" s="41">
        <v>142</v>
      </c>
      <c r="B145" s="42">
        <v>44918</v>
      </c>
      <c r="C145" s="41" t="s">
        <v>35</v>
      </c>
      <c r="D145" s="43">
        <v>31020</v>
      </c>
      <c r="E145" s="41">
        <v>10</v>
      </c>
      <c r="F145" s="41">
        <v>70</v>
      </c>
      <c r="G145" s="41">
        <v>70</v>
      </c>
      <c r="H145" s="41">
        <v>40</v>
      </c>
      <c r="I145" s="41">
        <v>10</v>
      </c>
      <c r="J145" s="41">
        <v>1</v>
      </c>
    </row>
    <row r="146" spans="1:10" ht="18.75" x14ac:dyDescent="0.4">
      <c r="A146" s="41">
        <v>143</v>
      </c>
      <c r="B146" s="42">
        <v>44919</v>
      </c>
      <c r="C146" s="41" t="s">
        <v>35</v>
      </c>
      <c r="D146" s="43">
        <v>31020</v>
      </c>
      <c r="E146" s="41">
        <v>20</v>
      </c>
      <c r="F146" s="41">
        <v>70</v>
      </c>
      <c r="G146" s="41">
        <v>70</v>
      </c>
      <c r="H146" s="41">
        <v>40</v>
      </c>
      <c r="I146" s="41">
        <v>30</v>
      </c>
      <c r="J146" s="41">
        <v>2</v>
      </c>
    </row>
    <row r="147" spans="1:10" ht="18.75" x14ac:dyDescent="0.4">
      <c r="A147" s="41">
        <v>144</v>
      </c>
      <c r="B147" s="42">
        <v>44919</v>
      </c>
      <c r="C147" s="41" t="s">
        <v>36</v>
      </c>
      <c r="D147" s="43">
        <v>23409</v>
      </c>
      <c r="E147" s="41">
        <v>20</v>
      </c>
      <c r="F147" s="41">
        <v>70</v>
      </c>
      <c r="G147" s="41">
        <v>70</v>
      </c>
      <c r="H147" s="41">
        <v>40</v>
      </c>
      <c r="I147" s="41">
        <v>30</v>
      </c>
      <c r="J147" s="41">
        <v>2</v>
      </c>
    </row>
    <row r="148" spans="1:10" ht="18.75" x14ac:dyDescent="0.4">
      <c r="A148" s="41">
        <v>145</v>
      </c>
      <c r="B148" s="42">
        <v>44919</v>
      </c>
      <c r="C148" s="41" t="s">
        <v>36</v>
      </c>
      <c r="D148" s="43">
        <v>24138</v>
      </c>
      <c r="E148" s="41">
        <v>10</v>
      </c>
      <c r="F148" s="41">
        <v>90</v>
      </c>
      <c r="G148" s="41">
        <v>70</v>
      </c>
      <c r="H148" s="41">
        <v>40</v>
      </c>
      <c r="I148" s="41">
        <v>50</v>
      </c>
      <c r="J148" s="41">
        <v>1</v>
      </c>
    </row>
    <row r="149" spans="1:10" ht="18.75" x14ac:dyDescent="0.4">
      <c r="A149" s="41">
        <v>146</v>
      </c>
      <c r="B149" s="42">
        <v>44919</v>
      </c>
      <c r="C149" s="41" t="s">
        <v>35</v>
      </c>
      <c r="D149" s="43">
        <v>27395</v>
      </c>
      <c r="E149" s="41">
        <v>50</v>
      </c>
      <c r="F149" s="41">
        <v>100</v>
      </c>
      <c r="G149" s="41">
        <v>70</v>
      </c>
      <c r="H149" s="41">
        <v>40</v>
      </c>
      <c r="I149" s="41">
        <v>30</v>
      </c>
      <c r="J149" s="41">
        <v>2</v>
      </c>
    </row>
    <row r="150" spans="1:10" ht="18.75" x14ac:dyDescent="0.4">
      <c r="A150" s="41">
        <v>147</v>
      </c>
      <c r="B150" s="42">
        <v>44920</v>
      </c>
      <c r="C150" s="41" t="s">
        <v>35</v>
      </c>
      <c r="D150" s="43">
        <v>19090</v>
      </c>
      <c r="E150" s="41">
        <v>20</v>
      </c>
      <c r="F150" s="41">
        <v>90</v>
      </c>
      <c r="G150" s="41">
        <v>70</v>
      </c>
      <c r="H150" s="41">
        <v>40</v>
      </c>
      <c r="I150" s="41">
        <v>50</v>
      </c>
      <c r="J150" s="41">
        <v>2</v>
      </c>
    </row>
    <row r="151" spans="1:10" ht="18.75" x14ac:dyDescent="0.4">
      <c r="A151" s="41">
        <v>148</v>
      </c>
      <c r="B151" s="42">
        <v>44921</v>
      </c>
      <c r="C151" s="41" t="s">
        <v>35</v>
      </c>
      <c r="D151" s="43">
        <v>25231</v>
      </c>
      <c r="E151" s="41">
        <v>40</v>
      </c>
      <c r="F151" s="41">
        <v>90</v>
      </c>
      <c r="G151" s="41">
        <v>70</v>
      </c>
      <c r="H151" s="41">
        <v>40</v>
      </c>
      <c r="I151" s="41">
        <v>50</v>
      </c>
      <c r="J151" s="41">
        <v>2</v>
      </c>
    </row>
    <row r="152" spans="1:10" ht="18.75" x14ac:dyDescent="0.4">
      <c r="A152" s="41">
        <v>149</v>
      </c>
      <c r="B152" s="42">
        <v>44921</v>
      </c>
      <c r="C152" s="41" t="s">
        <v>36</v>
      </c>
      <c r="D152" s="43">
        <v>20151</v>
      </c>
      <c r="E152" s="41">
        <v>40</v>
      </c>
      <c r="F152" s="41">
        <v>90</v>
      </c>
      <c r="G152" s="41">
        <v>70</v>
      </c>
      <c r="H152" s="41">
        <v>40</v>
      </c>
      <c r="I152" s="41">
        <v>30</v>
      </c>
      <c r="J152" s="41">
        <v>2</v>
      </c>
    </row>
    <row r="153" spans="1:10" ht="18.75" x14ac:dyDescent="0.4">
      <c r="A153" s="41">
        <v>150</v>
      </c>
      <c r="B153" s="42">
        <v>44922</v>
      </c>
      <c r="C153" s="41" t="s">
        <v>35</v>
      </c>
      <c r="D153" s="43">
        <v>19090</v>
      </c>
      <c r="E153" s="41">
        <v>10</v>
      </c>
      <c r="F153" s="41">
        <v>80</v>
      </c>
      <c r="G153" s="41">
        <v>70</v>
      </c>
      <c r="H153" s="41">
        <v>50</v>
      </c>
      <c r="I153" s="41">
        <v>30</v>
      </c>
      <c r="J153" s="41">
        <v>2</v>
      </c>
    </row>
    <row r="154" spans="1:10" x14ac:dyDescent="0.4">
      <c r="B154" s="44"/>
    </row>
    <row r="155" spans="1:10" x14ac:dyDescent="0.4">
      <c r="B155" s="44"/>
    </row>
    <row r="156" spans="1:10" x14ac:dyDescent="0.4">
      <c r="B156" s="44"/>
    </row>
    <row r="157" spans="1:10" x14ac:dyDescent="0.4">
      <c r="B157" s="44"/>
    </row>
    <row r="158" spans="1:10" x14ac:dyDescent="0.4">
      <c r="B158" s="44"/>
    </row>
    <row r="159" spans="1:10" x14ac:dyDescent="0.4">
      <c r="B159" s="44"/>
    </row>
    <row r="160" spans="1:10" x14ac:dyDescent="0.4">
      <c r="B160" s="44"/>
    </row>
    <row r="161" spans="2:2" x14ac:dyDescent="0.4">
      <c r="B161" s="44"/>
    </row>
    <row r="162" spans="2:2" x14ac:dyDescent="0.4">
      <c r="B162" s="44"/>
    </row>
    <row r="163" spans="2:2" x14ac:dyDescent="0.4">
      <c r="B163" s="44"/>
    </row>
    <row r="164" spans="2:2" x14ac:dyDescent="0.4">
      <c r="B164" s="44"/>
    </row>
    <row r="165" spans="2:2" x14ac:dyDescent="0.4">
      <c r="B165" s="44"/>
    </row>
    <row r="166" spans="2:2" x14ac:dyDescent="0.4">
      <c r="B166" s="44"/>
    </row>
    <row r="167" spans="2:2" x14ac:dyDescent="0.4">
      <c r="B167" s="44"/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G27" sqref="G27"/>
    </sheetView>
  </sheetViews>
  <sheetFormatPr defaultRowHeight="18.75" x14ac:dyDescent="0.4"/>
  <cols>
    <col min="4" max="8" width="17.625" customWidth="1"/>
  </cols>
  <sheetData>
    <row r="1" spans="1:8" x14ac:dyDescent="0.4">
      <c r="D1" t="s">
        <v>37</v>
      </c>
    </row>
    <row r="2" spans="1:8" ht="19.5" thickBot="1" x14ac:dyDescent="0.45"/>
    <row r="3" spans="1:8" x14ac:dyDescent="0.4">
      <c r="A3" s="109"/>
      <c r="B3" s="110"/>
      <c r="C3" s="113" t="s">
        <v>38</v>
      </c>
      <c r="D3" s="115" t="s">
        <v>39</v>
      </c>
      <c r="E3" s="115"/>
      <c r="F3" s="115"/>
      <c r="G3" s="116"/>
      <c r="H3" s="117"/>
    </row>
    <row r="4" spans="1:8" x14ac:dyDescent="0.4">
      <c r="A4" s="111"/>
      <c r="B4" s="112"/>
      <c r="C4" s="114"/>
      <c r="D4" s="40" t="s">
        <v>31</v>
      </c>
      <c r="E4" s="40" t="s">
        <v>32</v>
      </c>
      <c r="F4" s="40" t="s">
        <v>25</v>
      </c>
      <c r="G4" s="40" t="s">
        <v>33</v>
      </c>
      <c r="H4" s="40" t="s">
        <v>34</v>
      </c>
    </row>
    <row r="5" spans="1:8" x14ac:dyDescent="0.4">
      <c r="A5" s="111" t="s">
        <v>40</v>
      </c>
      <c r="B5" s="45" t="s">
        <v>41</v>
      </c>
      <c r="C5" s="46"/>
      <c r="D5" s="47"/>
      <c r="E5" s="72"/>
      <c r="F5" s="72"/>
      <c r="G5" s="48"/>
      <c r="H5" s="49"/>
    </row>
    <row r="6" spans="1:8" x14ac:dyDescent="0.4">
      <c r="A6" s="111"/>
      <c r="B6" s="50" t="s">
        <v>42</v>
      </c>
      <c r="C6" s="51"/>
      <c r="D6" s="52"/>
      <c r="E6" s="73"/>
      <c r="F6" s="73"/>
      <c r="G6" s="53"/>
      <c r="H6" s="54"/>
    </row>
    <row r="7" spans="1:8" x14ac:dyDescent="0.4">
      <c r="A7" s="111"/>
      <c r="B7" s="50" t="s">
        <v>43</v>
      </c>
      <c r="C7" s="51"/>
      <c r="D7" s="52"/>
      <c r="E7" s="73"/>
      <c r="F7" s="73"/>
      <c r="G7" s="53"/>
      <c r="H7" s="54"/>
    </row>
    <row r="8" spans="1:8" x14ac:dyDescent="0.4">
      <c r="A8" s="111"/>
      <c r="B8" s="50" t="s">
        <v>44</v>
      </c>
      <c r="C8" s="51"/>
      <c r="D8" s="52"/>
      <c r="E8" s="73"/>
      <c r="F8" s="73"/>
      <c r="G8" s="53"/>
      <c r="H8" s="54"/>
    </row>
    <row r="9" spans="1:8" x14ac:dyDescent="0.4">
      <c r="A9" s="111"/>
      <c r="B9" s="50" t="s">
        <v>51</v>
      </c>
      <c r="C9" s="51"/>
      <c r="D9" s="52"/>
      <c r="E9" s="73"/>
      <c r="F9" s="73"/>
      <c r="G9" s="53"/>
      <c r="H9" s="54"/>
    </row>
    <row r="10" spans="1:8" x14ac:dyDescent="0.4">
      <c r="A10" s="118"/>
      <c r="B10" s="60" t="s">
        <v>50</v>
      </c>
      <c r="C10" s="61"/>
      <c r="D10" s="62"/>
      <c r="E10" s="75"/>
      <c r="F10" s="75"/>
      <c r="G10" s="63"/>
      <c r="H10" s="64"/>
    </row>
    <row r="11" spans="1:8" ht="19.5" thickBot="1" x14ac:dyDescent="0.45">
      <c r="A11" s="119"/>
      <c r="B11" s="66" t="s">
        <v>45</v>
      </c>
      <c r="C11" s="67"/>
      <c r="D11" s="68"/>
      <c r="E11" s="76"/>
      <c r="F11" s="76"/>
      <c r="G11" s="69"/>
      <c r="H11" s="70"/>
    </row>
    <row r="12" spans="1:8" x14ac:dyDescent="0.4">
      <c r="A12" s="109" t="s">
        <v>46</v>
      </c>
      <c r="B12" s="55" t="s">
        <v>41</v>
      </c>
      <c r="C12" s="56"/>
      <c r="D12" s="57"/>
      <c r="E12" s="74"/>
      <c r="F12" s="74"/>
      <c r="G12" s="58"/>
      <c r="H12" s="59"/>
    </row>
    <row r="13" spans="1:8" x14ac:dyDescent="0.4">
      <c r="A13" s="111"/>
      <c r="B13" s="50" t="s">
        <v>42</v>
      </c>
      <c r="C13" s="51"/>
      <c r="D13" s="52"/>
      <c r="E13" s="73"/>
      <c r="F13" s="73"/>
      <c r="G13" s="53"/>
      <c r="H13" s="54"/>
    </row>
    <row r="14" spans="1:8" x14ac:dyDescent="0.4">
      <c r="A14" s="111"/>
      <c r="B14" s="50" t="s">
        <v>43</v>
      </c>
      <c r="C14" s="51"/>
      <c r="D14" s="52"/>
      <c r="E14" s="73"/>
      <c r="F14" s="73"/>
      <c r="G14" s="53"/>
      <c r="H14" s="54"/>
    </row>
    <row r="15" spans="1:8" x14ac:dyDescent="0.4">
      <c r="A15" s="111"/>
      <c r="B15" s="50" t="s">
        <v>44</v>
      </c>
      <c r="C15" s="51"/>
      <c r="D15" s="52"/>
      <c r="E15" s="73"/>
      <c r="F15" s="73"/>
      <c r="G15" s="53"/>
      <c r="H15" s="54"/>
    </row>
    <row r="16" spans="1:8" x14ac:dyDescent="0.4">
      <c r="A16" s="111"/>
      <c r="B16" s="50" t="s">
        <v>51</v>
      </c>
      <c r="C16" s="51"/>
      <c r="D16" s="52"/>
      <c r="E16" s="73"/>
      <c r="F16" s="73"/>
      <c r="G16" s="53"/>
      <c r="H16" s="54"/>
    </row>
    <row r="17" spans="1:8" x14ac:dyDescent="0.4">
      <c r="A17" s="111"/>
      <c r="B17" s="60" t="s">
        <v>50</v>
      </c>
      <c r="C17" s="61"/>
      <c r="D17" s="62"/>
      <c r="E17" s="75"/>
      <c r="F17" s="75"/>
      <c r="G17" s="63"/>
      <c r="H17" s="64"/>
    </row>
    <row r="18" spans="1:8" ht="19.5" thickBot="1" x14ac:dyDescent="0.45">
      <c r="A18" s="119"/>
      <c r="B18" s="66" t="s">
        <v>47</v>
      </c>
      <c r="C18" s="67"/>
      <c r="D18" s="68"/>
      <c r="E18" s="76"/>
      <c r="F18" s="76"/>
      <c r="G18" s="69"/>
      <c r="H18" s="70"/>
    </row>
    <row r="19" spans="1:8" ht="19.5" thickBot="1" x14ac:dyDescent="0.45">
      <c r="A19" s="65" t="s">
        <v>48</v>
      </c>
      <c r="B19" s="66"/>
      <c r="C19" s="67"/>
      <c r="D19" s="68"/>
      <c r="E19" s="76"/>
      <c r="F19" s="76"/>
      <c r="G19" s="69"/>
      <c r="H19" s="70"/>
    </row>
  </sheetData>
  <mergeCells count="5">
    <mergeCell ref="A3:B4"/>
    <mergeCell ref="C3:C4"/>
    <mergeCell ref="D3:H3"/>
    <mergeCell ref="A5:A11"/>
    <mergeCell ref="A12:A18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zoomScaleNormal="100" workbookViewId="0">
      <selection activeCell="M28" sqref="M28"/>
    </sheetView>
  </sheetViews>
  <sheetFormatPr defaultRowHeight="13.5" x14ac:dyDescent="0.4"/>
  <cols>
    <col min="1" max="1" width="4.5" style="38" bestFit="1" customWidth="1"/>
    <col min="2" max="2" width="11.625" style="39" bestFit="1" customWidth="1"/>
    <col min="3" max="3" width="5.25" style="38" bestFit="1" customWidth="1"/>
    <col min="4" max="4" width="11.625" style="38" bestFit="1" customWidth="1"/>
    <col min="5" max="5" width="11.625" style="38" customWidth="1"/>
    <col min="6" max="10" width="8.75" style="38" customWidth="1"/>
    <col min="11" max="16384" width="9" style="38"/>
  </cols>
  <sheetData>
    <row r="1" spans="1:11" x14ac:dyDescent="0.4">
      <c r="D1" s="39" t="s">
        <v>26</v>
      </c>
      <c r="E1" s="39"/>
    </row>
    <row r="3" spans="1:11" ht="18.75" x14ac:dyDescent="0.4">
      <c r="A3" s="40" t="s">
        <v>27</v>
      </c>
      <c r="B3" s="40" t="s">
        <v>28</v>
      </c>
      <c r="C3" s="40" t="s">
        <v>29</v>
      </c>
      <c r="D3" s="40" t="s">
        <v>30</v>
      </c>
      <c r="E3" s="40" t="s">
        <v>49</v>
      </c>
      <c r="F3" s="40" t="s">
        <v>31</v>
      </c>
      <c r="G3" s="40" t="s">
        <v>32</v>
      </c>
      <c r="H3" s="40" t="s">
        <v>25</v>
      </c>
      <c r="I3" s="40" t="s">
        <v>33</v>
      </c>
      <c r="J3" s="40" t="s">
        <v>34</v>
      </c>
      <c r="K3" s="40" t="s">
        <v>24</v>
      </c>
    </row>
    <row r="4" spans="1:11" ht="18.75" x14ac:dyDescent="0.4">
      <c r="A4" s="41">
        <v>1</v>
      </c>
      <c r="B4" s="42">
        <v>44737</v>
      </c>
      <c r="C4" s="41" t="s">
        <v>35</v>
      </c>
      <c r="D4" s="43">
        <v>27459</v>
      </c>
      <c r="E4" s="71">
        <f t="shared" ref="E4:E35" si="0">DATEDIF(D4,"2022/12/1","y")</f>
        <v>47</v>
      </c>
      <c r="F4" s="41">
        <v>30</v>
      </c>
      <c r="G4" s="41">
        <v>90</v>
      </c>
      <c r="H4" s="41">
        <v>80</v>
      </c>
      <c r="I4" s="41">
        <v>30</v>
      </c>
      <c r="J4" s="41">
        <v>40</v>
      </c>
      <c r="K4" s="41">
        <v>3</v>
      </c>
    </row>
    <row r="5" spans="1:11" ht="18.75" x14ac:dyDescent="0.4">
      <c r="A5" s="41">
        <v>2</v>
      </c>
      <c r="B5" s="42">
        <v>44737</v>
      </c>
      <c r="C5" s="41" t="s">
        <v>35</v>
      </c>
      <c r="D5" s="43">
        <v>36929</v>
      </c>
      <c r="E5" s="71">
        <f t="shared" si="0"/>
        <v>21</v>
      </c>
      <c r="F5" s="41">
        <v>50</v>
      </c>
      <c r="G5" s="41">
        <v>90</v>
      </c>
      <c r="H5" s="41">
        <v>70</v>
      </c>
      <c r="I5" s="41">
        <v>30</v>
      </c>
      <c r="J5" s="41">
        <v>40</v>
      </c>
      <c r="K5" s="41">
        <v>4</v>
      </c>
    </row>
    <row r="6" spans="1:11" ht="18.75" x14ac:dyDescent="0.4">
      <c r="A6" s="41">
        <v>3</v>
      </c>
      <c r="B6" s="42">
        <v>44738</v>
      </c>
      <c r="C6" s="41" t="s">
        <v>35</v>
      </c>
      <c r="D6" s="43">
        <v>30719</v>
      </c>
      <c r="E6" s="71">
        <f t="shared" si="0"/>
        <v>38</v>
      </c>
      <c r="F6" s="41">
        <v>40</v>
      </c>
      <c r="G6" s="41">
        <v>100</v>
      </c>
      <c r="H6" s="41">
        <v>90</v>
      </c>
      <c r="I6" s="41">
        <v>30</v>
      </c>
      <c r="J6" s="41">
        <v>30</v>
      </c>
      <c r="K6" s="41">
        <v>2</v>
      </c>
    </row>
    <row r="7" spans="1:11" ht="18.75" x14ac:dyDescent="0.4">
      <c r="A7" s="41">
        <v>4</v>
      </c>
      <c r="B7" s="42">
        <v>44738</v>
      </c>
      <c r="C7" s="41" t="s">
        <v>36</v>
      </c>
      <c r="D7" s="43">
        <v>23109</v>
      </c>
      <c r="E7" s="71">
        <f t="shared" si="0"/>
        <v>59</v>
      </c>
      <c r="F7" s="41">
        <v>50</v>
      </c>
      <c r="G7" s="41">
        <v>70</v>
      </c>
      <c r="H7" s="41">
        <v>70</v>
      </c>
      <c r="I7" s="41">
        <v>40</v>
      </c>
      <c r="J7" s="41">
        <v>10</v>
      </c>
      <c r="K7" s="41">
        <v>5</v>
      </c>
    </row>
    <row r="8" spans="1:11" ht="18.75" x14ac:dyDescent="0.4">
      <c r="A8" s="41">
        <v>5</v>
      </c>
      <c r="B8" s="42">
        <v>44738</v>
      </c>
      <c r="C8" s="41" t="s">
        <v>36</v>
      </c>
      <c r="D8" s="43">
        <v>23838</v>
      </c>
      <c r="E8" s="71">
        <f t="shared" si="0"/>
        <v>57</v>
      </c>
      <c r="F8" s="41">
        <v>40</v>
      </c>
      <c r="G8" s="41">
        <v>90</v>
      </c>
      <c r="H8" s="41">
        <v>80</v>
      </c>
      <c r="I8" s="41">
        <v>40</v>
      </c>
      <c r="J8" s="41">
        <v>30</v>
      </c>
      <c r="K8" s="41">
        <v>2</v>
      </c>
    </row>
    <row r="9" spans="1:11" ht="18.75" x14ac:dyDescent="0.4">
      <c r="A9" s="41">
        <v>6</v>
      </c>
      <c r="B9" s="42">
        <v>44738</v>
      </c>
      <c r="C9" s="41" t="s">
        <v>35</v>
      </c>
      <c r="D9" s="43">
        <v>27095</v>
      </c>
      <c r="E9" s="71">
        <f t="shared" si="0"/>
        <v>48</v>
      </c>
      <c r="F9" s="41">
        <v>30</v>
      </c>
      <c r="G9" s="41">
        <v>90</v>
      </c>
      <c r="H9" s="41">
        <v>80</v>
      </c>
      <c r="I9" s="41">
        <v>30</v>
      </c>
      <c r="J9" s="41">
        <v>40</v>
      </c>
      <c r="K9" s="41">
        <v>2</v>
      </c>
    </row>
    <row r="10" spans="1:11" ht="18.75" x14ac:dyDescent="0.4">
      <c r="A10" s="41">
        <v>7</v>
      </c>
      <c r="B10" s="42">
        <v>44739</v>
      </c>
      <c r="C10" s="41" t="s">
        <v>35</v>
      </c>
      <c r="D10" s="43">
        <v>18789</v>
      </c>
      <c r="E10" s="71">
        <f t="shared" si="0"/>
        <v>71</v>
      </c>
      <c r="F10" s="41">
        <v>20</v>
      </c>
      <c r="G10" s="41">
        <v>90</v>
      </c>
      <c r="H10" s="41">
        <v>100</v>
      </c>
      <c r="I10" s="41">
        <v>30</v>
      </c>
      <c r="J10" s="41">
        <v>30</v>
      </c>
      <c r="K10" s="41">
        <v>1</v>
      </c>
    </row>
    <row r="11" spans="1:11" ht="18.75" x14ac:dyDescent="0.4">
      <c r="A11" s="41">
        <v>8</v>
      </c>
      <c r="B11" s="42">
        <v>44739</v>
      </c>
      <c r="C11" s="41" t="s">
        <v>35</v>
      </c>
      <c r="D11" s="43">
        <v>24931</v>
      </c>
      <c r="E11" s="71">
        <f t="shared" si="0"/>
        <v>54</v>
      </c>
      <c r="F11" s="41">
        <v>50</v>
      </c>
      <c r="G11" s="41">
        <v>90</v>
      </c>
      <c r="H11" s="41">
        <v>70</v>
      </c>
      <c r="I11" s="41">
        <v>40</v>
      </c>
      <c r="J11" s="41">
        <v>40</v>
      </c>
      <c r="K11" s="41">
        <v>3</v>
      </c>
    </row>
    <row r="12" spans="1:11" ht="18.75" x14ac:dyDescent="0.4">
      <c r="A12" s="41">
        <v>9</v>
      </c>
      <c r="B12" s="42">
        <v>44740</v>
      </c>
      <c r="C12" s="41" t="s">
        <v>36</v>
      </c>
      <c r="D12" s="43">
        <v>18755</v>
      </c>
      <c r="E12" s="71">
        <f t="shared" si="0"/>
        <v>71</v>
      </c>
      <c r="F12" s="41">
        <v>50</v>
      </c>
      <c r="G12" s="41">
        <v>100</v>
      </c>
      <c r="H12" s="41">
        <v>70</v>
      </c>
      <c r="I12" s="41">
        <v>30</v>
      </c>
      <c r="J12" s="41">
        <v>10</v>
      </c>
      <c r="K12" s="41">
        <v>3</v>
      </c>
    </row>
    <row r="13" spans="1:11" ht="18.75" x14ac:dyDescent="0.4">
      <c r="A13" s="41">
        <v>10</v>
      </c>
      <c r="B13" s="42">
        <v>44740</v>
      </c>
      <c r="C13" s="41" t="s">
        <v>35</v>
      </c>
      <c r="D13" s="43">
        <v>35464</v>
      </c>
      <c r="E13" s="71">
        <f t="shared" si="0"/>
        <v>25</v>
      </c>
      <c r="F13" s="41">
        <v>20</v>
      </c>
      <c r="G13" s="41">
        <v>70</v>
      </c>
      <c r="H13" s="41">
        <v>70</v>
      </c>
      <c r="I13" s="41">
        <v>30</v>
      </c>
      <c r="J13" s="41">
        <v>10</v>
      </c>
      <c r="K13" s="41">
        <v>2</v>
      </c>
    </row>
    <row r="14" spans="1:11" ht="18.75" x14ac:dyDescent="0.4">
      <c r="A14" s="41">
        <v>11</v>
      </c>
      <c r="B14" s="42">
        <v>44741</v>
      </c>
      <c r="C14" s="41" t="s">
        <v>36</v>
      </c>
      <c r="D14" s="43">
        <v>19123</v>
      </c>
      <c r="E14" s="71">
        <f t="shared" si="0"/>
        <v>70</v>
      </c>
      <c r="F14" s="41">
        <v>30</v>
      </c>
      <c r="G14" s="41">
        <v>100</v>
      </c>
      <c r="H14" s="41">
        <v>90</v>
      </c>
      <c r="I14" s="41">
        <v>30</v>
      </c>
      <c r="J14" s="41">
        <v>30</v>
      </c>
      <c r="K14" s="41">
        <v>3</v>
      </c>
    </row>
    <row r="15" spans="1:11" ht="18.75" x14ac:dyDescent="0.4">
      <c r="A15" s="41">
        <v>12</v>
      </c>
      <c r="B15" s="42">
        <v>44741</v>
      </c>
      <c r="C15" s="41" t="s">
        <v>36</v>
      </c>
      <c r="D15" s="43">
        <v>31084</v>
      </c>
      <c r="E15" s="71">
        <f t="shared" si="0"/>
        <v>37</v>
      </c>
      <c r="F15" s="41">
        <v>30</v>
      </c>
      <c r="G15" s="41">
        <v>70</v>
      </c>
      <c r="H15" s="41">
        <v>70</v>
      </c>
      <c r="I15" s="41">
        <v>10</v>
      </c>
      <c r="J15" s="41">
        <v>10</v>
      </c>
      <c r="K15" s="41">
        <v>3</v>
      </c>
    </row>
    <row r="16" spans="1:11" ht="18.75" x14ac:dyDescent="0.4">
      <c r="A16" s="41">
        <v>13</v>
      </c>
      <c r="B16" s="42">
        <v>44741</v>
      </c>
      <c r="C16" s="41" t="s">
        <v>35</v>
      </c>
      <c r="D16" s="43">
        <v>30838</v>
      </c>
      <c r="E16" s="71">
        <f t="shared" si="0"/>
        <v>38</v>
      </c>
      <c r="F16" s="41">
        <v>30</v>
      </c>
      <c r="G16" s="41">
        <v>90</v>
      </c>
      <c r="H16" s="41">
        <v>70</v>
      </c>
      <c r="I16" s="41">
        <v>40</v>
      </c>
      <c r="J16" s="41">
        <v>30</v>
      </c>
      <c r="K16" s="41">
        <v>1</v>
      </c>
    </row>
    <row r="17" spans="1:11" ht="18.75" x14ac:dyDescent="0.4">
      <c r="A17" s="41">
        <v>14</v>
      </c>
      <c r="B17" s="42">
        <v>44741</v>
      </c>
      <c r="C17" s="41" t="s">
        <v>36</v>
      </c>
      <c r="D17" s="43">
        <v>28188</v>
      </c>
      <c r="E17" s="71">
        <f t="shared" si="0"/>
        <v>45</v>
      </c>
      <c r="F17" s="41">
        <v>30</v>
      </c>
      <c r="G17" s="41">
        <v>70</v>
      </c>
      <c r="H17" s="41">
        <v>70</v>
      </c>
      <c r="I17" s="41">
        <v>10</v>
      </c>
      <c r="J17" s="41">
        <v>20</v>
      </c>
      <c r="K17" s="41">
        <v>4</v>
      </c>
    </row>
    <row r="18" spans="1:11" ht="18.75" x14ac:dyDescent="0.4">
      <c r="A18" s="41">
        <v>15</v>
      </c>
      <c r="B18" s="42">
        <v>44763</v>
      </c>
      <c r="C18" s="41" t="s">
        <v>36</v>
      </c>
      <c r="D18" s="43">
        <v>25295</v>
      </c>
      <c r="E18" s="71">
        <f t="shared" si="0"/>
        <v>53</v>
      </c>
      <c r="F18" s="41">
        <v>20</v>
      </c>
      <c r="G18" s="41">
        <v>100</v>
      </c>
      <c r="H18" s="41">
        <v>90</v>
      </c>
      <c r="I18" s="41">
        <v>50</v>
      </c>
      <c r="J18" s="41">
        <v>30</v>
      </c>
      <c r="K18" s="41">
        <v>3</v>
      </c>
    </row>
    <row r="19" spans="1:11" ht="18.75" x14ac:dyDescent="0.4">
      <c r="A19" s="41">
        <v>16</v>
      </c>
      <c r="B19" s="42">
        <v>44764</v>
      </c>
      <c r="C19" s="41" t="s">
        <v>36</v>
      </c>
      <c r="D19" s="43">
        <v>21308</v>
      </c>
      <c r="E19" s="71">
        <f t="shared" si="0"/>
        <v>64</v>
      </c>
      <c r="F19" s="41">
        <v>40</v>
      </c>
      <c r="G19" s="41">
        <v>70</v>
      </c>
      <c r="H19" s="41">
        <v>70</v>
      </c>
      <c r="I19" s="41">
        <v>40</v>
      </c>
      <c r="J19" s="41">
        <v>40</v>
      </c>
      <c r="K19" s="41">
        <v>3</v>
      </c>
    </row>
    <row r="20" spans="1:11" ht="18.75" x14ac:dyDescent="0.4">
      <c r="A20" s="41">
        <v>17</v>
      </c>
      <c r="B20" s="42">
        <v>44766</v>
      </c>
      <c r="C20" s="41" t="s">
        <v>36</v>
      </c>
      <c r="D20" s="43">
        <v>30719</v>
      </c>
      <c r="E20" s="71">
        <f t="shared" si="0"/>
        <v>38</v>
      </c>
      <c r="F20" s="41">
        <v>50</v>
      </c>
      <c r="G20" s="41">
        <v>80</v>
      </c>
      <c r="H20" s="41">
        <v>70</v>
      </c>
      <c r="I20" s="41">
        <v>20</v>
      </c>
      <c r="J20" s="41">
        <v>20</v>
      </c>
      <c r="K20" s="41">
        <v>1</v>
      </c>
    </row>
    <row r="21" spans="1:11" ht="18.75" x14ac:dyDescent="0.4">
      <c r="A21" s="41">
        <v>18</v>
      </c>
      <c r="B21" s="42">
        <v>44766</v>
      </c>
      <c r="C21" s="41" t="s">
        <v>35</v>
      </c>
      <c r="D21" s="43">
        <v>32541</v>
      </c>
      <c r="E21" s="71">
        <f t="shared" si="0"/>
        <v>33</v>
      </c>
      <c r="F21" s="41">
        <v>50</v>
      </c>
      <c r="G21" s="41">
        <v>80</v>
      </c>
      <c r="H21" s="41">
        <v>80</v>
      </c>
      <c r="I21" s="41">
        <v>30</v>
      </c>
      <c r="J21" s="41">
        <v>10</v>
      </c>
      <c r="K21" s="41">
        <v>2</v>
      </c>
    </row>
    <row r="22" spans="1:11" ht="18.75" x14ac:dyDescent="0.4">
      <c r="A22" s="41">
        <v>19</v>
      </c>
      <c r="B22" s="42">
        <v>44767</v>
      </c>
      <c r="C22" s="41" t="s">
        <v>36</v>
      </c>
      <c r="D22" s="43">
        <v>21672</v>
      </c>
      <c r="E22" s="71">
        <f t="shared" si="0"/>
        <v>63</v>
      </c>
      <c r="F22" s="41">
        <v>20</v>
      </c>
      <c r="G22" s="41">
        <v>80</v>
      </c>
      <c r="H22" s="41">
        <v>80</v>
      </c>
      <c r="I22" s="41">
        <v>30</v>
      </c>
      <c r="J22" s="41">
        <v>10</v>
      </c>
      <c r="K22" s="41">
        <v>5</v>
      </c>
    </row>
    <row r="23" spans="1:11" ht="18.75" x14ac:dyDescent="0.4">
      <c r="A23" s="41">
        <v>20</v>
      </c>
      <c r="B23" s="42">
        <v>44767</v>
      </c>
      <c r="C23" s="41" t="s">
        <v>36</v>
      </c>
      <c r="D23" s="43">
        <v>35463</v>
      </c>
      <c r="E23" s="71">
        <f t="shared" si="0"/>
        <v>25</v>
      </c>
      <c r="F23" s="41">
        <v>20</v>
      </c>
      <c r="G23" s="41">
        <v>100</v>
      </c>
      <c r="H23" s="41">
        <v>80</v>
      </c>
      <c r="I23" s="41">
        <v>10</v>
      </c>
      <c r="J23" s="41">
        <v>10</v>
      </c>
      <c r="K23" s="41">
        <v>2</v>
      </c>
    </row>
    <row r="24" spans="1:11" ht="18.75" x14ac:dyDescent="0.4">
      <c r="A24" s="41">
        <v>21</v>
      </c>
      <c r="B24" s="42">
        <v>44767</v>
      </c>
      <c r="C24" s="41" t="s">
        <v>36</v>
      </c>
      <c r="D24" s="43">
        <v>29281</v>
      </c>
      <c r="E24" s="71">
        <f t="shared" si="0"/>
        <v>42</v>
      </c>
      <c r="F24" s="41">
        <v>50</v>
      </c>
      <c r="G24" s="41">
        <v>100</v>
      </c>
      <c r="H24" s="41">
        <v>80</v>
      </c>
      <c r="I24" s="41">
        <v>40</v>
      </c>
      <c r="J24" s="41">
        <v>10</v>
      </c>
      <c r="K24" s="41">
        <v>4</v>
      </c>
    </row>
    <row r="25" spans="1:11" ht="18.75" x14ac:dyDescent="0.4">
      <c r="A25" s="41">
        <v>22</v>
      </c>
      <c r="B25" s="42">
        <v>44770</v>
      </c>
      <c r="C25" s="41" t="s">
        <v>36</v>
      </c>
      <c r="D25" s="43">
        <v>24931</v>
      </c>
      <c r="E25" s="71">
        <f t="shared" si="0"/>
        <v>54</v>
      </c>
      <c r="F25" s="41">
        <v>50</v>
      </c>
      <c r="G25" s="41">
        <v>100</v>
      </c>
      <c r="H25" s="41">
        <v>60</v>
      </c>
      <c r="I25" s="41">
        <v>40</v>
      </c>
      <c r="J25" s="41">
        <v>40</v>
      </c>
      <c r="K25" s="41">
        <v>1</v>
      </c>
    </row>
    <row r="26" spans="1:11" ht="18.75" x14ac:dyDescent="0.4">
      <c r="A26" s="41">
        <v>23</v>
      </c>
      <c r="B26" s="42">
        <v>44770</v>
      </c>
      <c r="C26" s="41" t="s">
        <v>36</v>
      </c>
      <c r="D26" s="43">
        <v>26731</v>
      </c>
      <c r="E26" s="71">
        <f t="shared" si="0"/>
        <v>49</v>
      </c>
      <c r="F26" s="41">
        <v>40</v>
      </c>
      <c r="G26" s="41">
        <v>90</v>
      </c>
      <c r="H26" s="41">
        <v>80</v>
      </c>
      <c r="I26" s="41">
        <v>40</v>
      </c>
      <c r="J26" s="41">
        <v>30</v>
      </c>
      <c r="K26" s="41">
        <v>3</v>
      </c>
    </row>
    <row r="27" spans="1:11" ht="18.75" x14ac:dyDescent="0.4">
      <c r="A27" s="41">
        <v>24</v>
      </c>
      <c r="B27" s="42">
        <v>44770</v>
      </c>
      <c r="C27" s="41" t="s">
        <v>36</v>
      </c>
      <c r="D27" s="43">
        <v>32541</v>
      </c>
      <c r="E27" s="71">
        <f t="shared" si="0"/>
        <v>33</v>
      </c>
      <c r="F27" s="41">
        <v>40</v>
      </c>
      <c r="G27" s="41">
        <v>100</v>
      </c>
      <c r="H27" s="41">
        <v>90</v>
      </c>
      <c r="I27" s="41">
        <v>50</v>
      </c>
      <c r="J27" s="41">
        <v>10</v>
      </c>
      <c r="K27" s="41">
        <v>4</v>
      </c>
    </row>
    <row r="28" spans="1:11" ht="18.75" x14ac:dyDescent="0.4">
      <c r="A28" s="41">
        <v>25</v>
      </c>
      <c r="B28" s="42">
        <v>44771</v>
      </c>
      <c r="C28" s="41" t="s">
        <v>35</v>
      </c>
      <c r="D28" s="43">
        <v>26731</v>
      </c>
      <c r="E28" s="71">
        <f t="shared" si="0"/>
        <v>49</v>
      </c>
      <c r="F28" s="41">
        <v>30</v>
      </c>
      <c r="G28" s="41">
        <v>90</v>
      </c>
      <c r="H28" s="41">
        <v>90</v>
      </c>
      <c r="I28" s="41">
        <v>10</v>
      </c>
      <c r="J28" s="41">
        <v>40</v>
      </c>
      <c r="K28" s="41">
        <v>2</v>
      </c>
    </row>
    <row r="29" spans="1:11" ht="18.75" x14ac:dyDescent="0.4">
      <c r="A29" s="41">
        <v>26</v>
      </c>
      <c r="B29" s="42">
        <v>44771</v>
      </c>
      <c r="C29" s="41" t="s">
        <v>36</v>
      </c>
      <c r="D29" s="43">
        <v>24931</v>
      </c>
      <c r="E29" s="71">
        <f t="shared" si="0"/>
        <v>54</v>
      </c>
      <c r="F29" s="41">
        <v>30</v>
      </c>
      <c r="G29" s="41">
        <v>90</v>
      </c>
      <c r="H29" s="41">
        <v>90</v>
      </c>
      <c r="I29" s="41">
        <v>10</v>
      </c>
      <c r="J29" s="41">
        <v>40</v>
      </c>
      <c r="K29" s="41">
        <v>2</v>
      </c>
    </row>
    <row r="30" spans="1:11" ht="18.75" x14ac:dyDescent="0.4">
      <c r="A30" s="41">
        <v>27</v>
      </c>
      <c r="B30" s="42">
        <v>44771</v>
      </c>
      <c r="C30" s="41" t="s">
        <v>36</v>
      </c>
      <c r="D30" s="43">
        <v>28916</v>
      </c>
      <c r="E30" s="71">
        <f t="shared" si="0"/>
        <v>43</v>
      </c>
      <c r="F30" s="41">
        <v>30</v>
      </c>
      <c r="G30" s="41">
        <v>70</v>
      </c>
      <c r="H30" s="41">
        <v>50</v>
      </c>
      <c r="I30" s="41">
        <v>40</v>
      </c>
      <c r="J30" s="41">
        <v>40</v>
      </c>
      <c r="K30" s="41">
        <v>2</v>
      </c>
    </row>
    <row r="31" spans="1:11" ht="18.75" x14ac:dyDescent="0.4">
      <c r="A31" s="41">
        <v>28</v>
      </c>
      <c r="B31" s="42">
        <v>44772</v>
      </c>
      <c r="C31" s="41" t="s">
        <v>36</v>
      </c>
      <c r="D31" s="43">
        <v>23838</v>
      </c>
      <c r="E31" s="71">
        <f t="shared" si="0"/>
        <v>57</v>
      </c>
      <c r="F31" s="41">
        <v>40</v>
      </c>
      <c r="G31" s="41">
        <v>70</v>
      </c>
      <c r="H31" s="41">
        <v>70</v>
      </c>
      <c r="I31" s="41">
        <v>10</v>
      </c>
      <c r="J31" s="41">
        <v>20</v>
      </c>
      <c r="K31" s="41">
        <v>2</v>
      </c>
    </row>
    <row r="32" spans="1:11" ht="18.75" x14ac:dyDescent="0.4">
      <c r="A32" s="41">
        <v>29</v>
      </c>
      <c r="B32" s="42">
        <v>44772</v>
      </c>
      <c r="C32" s="41" t="s">
        <v>35</v>
      </c>
      <c r="D32" s="43">
        <v>16958</v>
      </c>
      <c r="E32" s="71">
        <f t="shared" si="0"/>
        <v>76</v>
      </c>
      <c r="F32" s="41">
        <v>30</v>
      </c>
      <c r="G32" s="41">
        <v>80</v>
      </c>
      <c r="H32" s="41">
        <v>50</v>
      </c>
      <c r="I32" s="41">
        <v>10</v>
      </c>
      <c r="J32" s="41">
        <v>40</v>
      </c>
      <c r="K32" s="41">
        <v>2</v>
      </c>
    </row>
    <row r="33" spans="1:11" ht="18.75" x14ac:dyDescent="0.4">
      <c r="A33" s="41">
        <v>30</v>
      </c>
      <c r="B33" s="42">
        <v>44772</v>
      </c>
      <c r="C33" s="41" t="s">
        <v>35</v>
      </c>
      <c r="D33" s="43">
        <v>17687</v>
      </c>
      <c r="E33" s="71">
        <f t="shared" si="0"/>
        <v>74</v>
      </c>
      <c r="F33" s="41">
        <v>30</v>
      </c>
      <c r="G33" s="41">
        <v>90</v>
      </c>
      <c r="H33" s="41">
        <v>90</v>
      </c>
      <c r="I33" s="41">
        <v>30</v>
      </c>
      <c r="J33" s="41">
        <v>30</v>
      </c>
      <c r="K33" s="41">
        <v>2</v>
      </c>
    </row>
    <row r="34" spans="1:11" ht="18.75" x14ac:dyDescent="0.4">
      <c r="A34" s="41">
        <v>31</v>
      </c>
      <c r="B34" s="42">
        <v>44772</v>
      </c>
      <c r="C34" s="41" t="s">
        <v>36</v>
      </c>
      <c r="D34" s="43">
        <v>33390</v>
      </c>
      <c r="E34" s="71">
        <f t="shared" si="0"/>
        <v>31</v>
      </c>
      <c r="F34" s="41">
        <v>20</v>
      </c>
      <c r="G34" s="41">
        <v>100</v>
      </c>
      <c r="H34" s="41">
        <v>70</v>
      </c>
      <c r="I34" s="41">
        <v>30</v>
      </c>
      <c r="J34" s="41">
        <v>10</v>
      </c>
      <c r="K34" s="41">
        <v>1</v>
      </c>
    </row>
    <row r="35" spans="1:11" ht="18.75" x14ac:dyDescent="0.4">
      <c r="A35" s="41">
        <v>32</v>
      </c>
      <c r="B35" s="42">
        <v>44773</v>
      </c>
      <c r="C35" s="41" t="s">
        <v>35</v>
      </c>
      <c r="D35" s="43">
        <v>21308</v>
      </c>
      <c r="E35" s="71">
        <f t="shared" si="0"/>
        <v>64</v>
      </c>
      <c r="F35" s="41">
        <v>30</v>
      </c>
      <c r="G35" s="41">
        <v>100</v>
      </c>
      <c r="H35" s="41">
        <v>70</v>
      </c>
      <c r="I35" s="41">
        <v>30</v>
      </c>
      <c r="J35" s="41">
        <v>10</v>
      </c>
      <c r="K35" s="41">
        <v>2</v>
      </c>
    </row>
    <row r="36" spans="1:11" ht="18.75" x14ac:dyDescent="0.4">
      <c r="A36" s="41">
        <v>33</v>
      </c>
      <c r="B36" s="42">
        <v>44773</v>
      </c>
      <c r="C36" s="41" t="s">
        <v>36</v>
      </c>
      <c r="D36" s="43">
        <v>18415</v>
      </c>
      <c r="E36" s="71">
        <f t="shared" ref="E36:E67" si="1">DATEDIF(D36,"2022/12/1","y")</f>
        <v>72</v>
      </c>
      <c r="F36" s="41">
        <v>20</v>
      </c>
      <c r="G36" s="41">
        <v>100</v>
      </c>
      <c r="H36" s="41">
        <v>70</v>
      </c>
      <c r="I36" s="41">
        <v>30</v>
      </c>
      <c r="J36" s="41">
        <v>10</v>
      </c>
      <c r="K36" s="41">
        <v>2</v>
      </c>
    </row>
    <row r="37" spans="1:11" ht="18.75" x14ac:dyDescent="0.4">
      <c r="A37" s="41">
        <v>34</v>
      </c>
      <c r="B37" s="42">
        <v>44773</v>
      </c>
      <c r="C37" s="41" t="s">
        <v>35</v>
      </c>
      <c r="D37" s="43">
        <v>33028</v>
      </c>
      <c r="E37" s="71">
        <f t="shared" si="1"/>
        <v>32</v>
      </c>
      <c r="F37" s="41">
        <v>30</v>
      </c>
      <c r="G37" s="41">
        <v>80</v>
      </c>
      <c r="H37" s="41">
        <v>50</v>
      </c>
      <c r="I37" s="41">
        <v>40</v>
      </c>
      <c r="J37" s="41">
        <v>20</v>
      </c>
      <c r="K37" s="41">
        <v>4</v>
      </c>
    </row>
    <row r="38" spans="1:11" ht="18.75" x14ac:dyDescent="0.4">
      <c r="A38" s="41">
        <v>35</v>
      </c>
      <c r="B38" s="42">
        <v>44773</v>
      </c>
      <c r="C38" s="41" t="s">
        <v>35</v>
      </c>
      <c r="D38" s="43">
        <v>32176</v>
      </c>
      <c r="E38" s="71">
        <f t="shared" si="1"/>
        <v>34</v>
      </c>
      <c r="F38" s="41">
        <v>20</v>
      </c>
      <c r="G38" s="41">
        <v>70</v>
      </c>
      <c r="H38" s="41">
        <v>70</v>
      </c>
      <c r="I38" s="41">
        <v>10</v>
      </c>
      <c r="J38" s="41">
        <v>20</v>
      </c>
      <c r="K38" s="41">
        <v>2</v>
      </c>
    </row>
    <row r="39" spans="1:11" ht="18.75" x14ac:dyDescent="0.4">
      <c r="A39" s="41">
        <v>36</v>
      </c>
      <c r="B39" s="42">
        <v>44795</v>
      </c>
      <c r="C39" s="41" t="s">
        <v>36</v>
      </c>
      <c r="D39" s="43">
        <v>31448</v>
      </c>
      <c r="E39" s="71">
        <f t="shared" si="1"/>
        <v>36</v>
      </c>
      <c r="F39" s="41">
        <v>40</v>
      </c>
      <c r="G39" s="41">
        <v>70</v>
      </c>
      <c r="H39" s="41">
        <v>70</v>
      </c>
      <c r="I39" s="41">
        <v>10</v>
      </c>
      <c r="J39" s="41">
        <v>20</v>
      </c>
      <c r="K39" s="41">
        <v>1</v>
      </c>
    </row>
    <row r="40" spans="1:11" ht="18.75" x14ac:dyDescent="0.4">
      <c r="A40" s="41">
        <v>37</v>
      </c>
      <c r="B40" s="42">
        <v>44795</v>
      </c>
      <c r="C40" s="41" t="s">
        <v>35</v>
      </c>
      <c r="D40" s="43">
        <v>26731</v>
      </c>
      <c r="E40" s="71">
        <f t="shared" si="1"/>
        <v>49</v>
      </c>
      <c r="F40" s="41">
        <v>50</v>
      </c>
      <c r="G40" s="41">
        <v>70</v>
      </c>
      <c r="H40" s="41">
        <v>70</v>
      </c>
      <c r="I40" s="41">
        <v>10</v>
      </c>
      <c r="J40" s="41">
        <v>20</v>
      </c>
      <c r="K40" s="41">
        <v>1</v>
      </c>
    </row>
    <row r="41" spans="1:11" ht="18.75" x14ac:dyDescent="0.4">
      <c r="A41" s="41">
        <v>38</v>
      </c>
      <c r="B41" s="42">
        <v>44796</v>
      </c>
      <c r="C41" s="41" t="s">
        <v>36</v>
      </c>
      <c r="D41" s="43">
        <v>29281</v>
      </c>
      <c r="E41" s="71">
        <f t="shared" si="1"/>
        <v>42</v>
      </c>
      <c r="F41" s="41">
        <v>50</v>
      </c>
      <c r="G41" s="41">
        <v>90</v>
      </c>
      <c r="H41" s="41">
        <v>90</v>
      </c>
      <c r="I41" s="41">
        <v>30</v>
      </c>
      <c r="J41" s="41">
        <v>30</v>
      </c>
      <c r="K41" s="41">
        <v>4</v>
      </c>
    </row>
    <row r="42" spans="1:11" ht="18.75" x14ac:dyDescent="0.4">
      <c r="A42" s="41">
        <v>39</v>
      </c>
      <c r="B42" s="42">
        <v>44796</v>
      </c>
      <c r="C42" s="41" t="s">
        <v>36</v>
      </c>
      <c r="D42" s="43">
        <v>32482</v>
      </c>
      <c r="E42" s="71">
        <f t="shared" si="1"/>
        <v>33</v>
      </c>
      <c r="F42" s="41">
        <v>50</v>
      </c>
      <c r="G42" s="41">
        <v>100</v>
      </c>
      <c r="H42" s="41">
        <v>50</v>
      </c>
      <c r="I42" s="41">
        <v>40</v>
      </c>
      <c r="J42" s="41">
        <v>40</v>
      </c>
      <c r="K42" s="41">
        <v>1</v>
      </c>
    </row>
    <row r="43" spans="1:11" ht="18.75" x14ac:dyDescent="0.4">
      <c r="A43" s="41">
        <v>40</v>
      </c>
      <c r="B43" s="42">
        <v>44796</v>
      </c>
      <c r="C43" s="41" t="s">
        <v>35</v>
      </c>
      <c r="D43" s="43">
        <v>25659</v>
      </c>
      <c r="E43" s="71">
        <f t="shared" si="1"/>
        <v>52</v>
      </c>
      <c r="F43" s="41">
        <v>30</v>
      </c>
      <c r="G43" s="41">
        <v>90</v>
      </c>
      <c r="H43" s="41">
        <v>50</v>
      </c>
      <c r="I43" s="41">
        <v>40</v>
      </c>
      <c r="J43" s="41">
        <v>20</v>
      </c>
      <c r="K43" s="41">
        <v>2</v>
      </c>
    </row>
    <row r="44" spans="1:11" ht="18.75" x14ac:dyDescent="0.4">
      <c r="A44" s="41">
        <v>41</v>
      </c>
      <c r="B44" s="42">
        <v>44796</v>
      </c>
      <c r="C44" s="41" t="s">
        <v>35</v>
      </c>
      <c r="D44" s="43">
        <v>28188</v>
      </c>
      <c r="E44" s="71">
        <f t="shared" si="1"/>
        <v>45</v>
      </c>
      <c r="F44" s="41">
        <v>20</v>
      </c>
      <c r="G44" s="41">
        <v>90</v>
      </c>
      <c r="H44" s="41">
        <v>90</v>
      </c>
      <c r="I44" s="41">
        <v>30</v>
      </c>
      <c r="J44" s="41">
        <v>30</v>
      </c>
      <c r="K44" s="41">
        <v>3</v>
      </c>
    </row>
    <row r="45" spans="1:11" ht="18.75" x14ac:dyDescent="0.4">
      <c r="A45" s="41">
        <v>42</v>
      </c>
      <c r="B45" s="42">
        <v>44797</v>
      </c>
      <c r="C45" s="41" t="s">
        <v>35</v>
      </c>
      <c r="D45" s="43">
        <v>26036</v>
      </c>
      <c r="E45" s="71">
        <f t="shared" si="1"/>
        <v>51</v>
      </c>
      <c r="F45" s="41">
        <v>40</v>
      </c>
      <c r="G45" s="41">
        <v>70</v>
      </c>
      <c r="H45" s="41">
        <v>70</v>
      </c>
      <c r="I45" s="41">
        <v>10</v>
      </c>
      <c r="J45" s="41">
        <v>40</v>
      </c>
      <c r="K45" s="41">
        <v>5</v>
      </c>
    </row>
    <row r="46" spans="1:11" ht="18.75" x14ac:dyDescent="0.4">
      <c r="A46" s="41">
        <v>43</v>
      </c>
      <c r="B46" s="42">
        <v>44797</v>
      </c>
      <c r="C46" s="41" t="s">
        <v>36</v>
      </c>
      <c r="D46" s="43">
        <v>26367</v>
      </c>
      <c r="E46" s="71">
        <f t="shared" si="1"/>
        <v>50</v>
      </c>
      <c r="F46" s="41">
        <v>10</v>
      </c>
      <c r="G46" s="41">
        <v>80</v>
      </c>
      <c r="H46" s="41">
        <v>70</v>
      </c>
      <c r="I46" s="41">
        <v>40</v>
      </c>
      <c r="J46" s="41">
        <v>20</v>
      </c>
      <c r="K46" s="41">
        <v>4</v>
      </c>
    </row>
    <row r="47" spans="1:11" ht="18.75" x14ac:dyDescent="0.4">
      <c r="A47" s="41">
        <v>44</v>
      </c>
      <c r="B47" s="42">
        <v>44798</v>
      </c>
      <c r="C47" s="41" t="s">
        <v>36</v>
      </c>
      <c r="D47" s="43">
        <v>35213</v>
      </c>
      <c r="E47" s="71">
        <f t="shared" si="1"/>
        <v>26</v>
      </c>
      <c r="F47" s="41">
        <v>40</v>
      </c>
      <c r="G47" s="41">
        <v>80</v>
      </c>
      <c r="H47" s="41">
        <v>70</v>
      </c>
      <c r="I47" s="41">
        <v>40</v>
      </c>
      <c r="J47" s="41">
        <v>20</v>
      </c>
      <c r="K47" s="41">
        <v>3</v>
      </c>
    </row>
    <row r="48" spans="1:11" ht="18.75" x14ac:dyDescent="0.4">
      <c r="A48" s="41">
        <v>45</v>
      </c>
      <c r="B48" s="42">
        <v>44798</v>
      </c>
      <c r="C48" s="41" t="s">
        <v>36</v>
      </c>
      <c r="D48" s="43">
        <v>28188</v>
      </c>
      <c r="E48" s="71">
        <f t="shared" si="1"/>
        <v>45</v>
      </c>
      <c r="F48" s="41">
        <v>40</v>
      </c>
      <c r="G48" s="41">
        <v>80</v>
      </c>
      <c r="H48" s="41">
        <v>70</v>
      </c>
      <c r="I48" s="41">
        <v>40</v>
      </c>
      <c r="J48" s="41">
        <v>20</v>
      </c>
      <c r="K48" s="41">
        <v>2</v>
      </c>
    </row>
    <row r="49" spans="1:11" ht="18.75" x14ac:dyDescent="0.4">
      <c r="A49" s="41">
        <v>46</v>
      </c>
      <c r="B49" s="42">
        <v>44798</v>
      </c>
      <c r="C49" s="41" t="s">
        <v>36</v>
      </c>
      <c r="D49" s="43">
        <v>29991</v>
      </c>
      <c r="E49" s="71">
        <f t="shared" si="1"/>
        <v>40</v>
      </c>
      <c r="F49" s="41">
        <v>40</v>
      </c>
      <c r="G49" s="41">
        <v>80</v>
      </c>
      <c r="H49" s="41">
        <v>60</v>
      </c>
      <c r="I49" s="41">
        <v>40</v>
      </c>
      <c r="J49" s="41">
        <v>20</v>
      </c>
      <c r="K49" s="41">
        <v>2</v>
      </c>
    </row>
    <row r="50" spans="1:11" ht="18.75" x14ac:dyDescent="0.4">
      <c r="A50" s="41">
        <v>47</v>
      </c>
      <c r="B50" s="42">
        <v>44798</v>
      </c>
      <c r="C50" s="41" t="s">
        <v>35</v>
      </c>
      <c r="D50" s="43">
        <v>26367</v>
      </c>
      <c r="E50" s="71">
        <f t="shared" si="1"/>
        <v>50</v>
      </c>
      <c r="F50" s="41">
        <v>50</v>
      </c>
      <c r="G50" s="41">
        <v>100</v>
      </c>
      <c r="H50" s="41">
        <v>50</v>
      </c>
      <c r="I50" s="41">
        <v>40</v>
      </c>
      <c r="J50" s="41">
        <v>20</v>
      </c>
      <c r="K50" s="41">
        <v>1</v>
      </c>
    </row>
    <row r="51" spans="1:11" ht="18.75" x14ac:dyDescent="0.4">
      <c r="A51" s="41">
        <v>48</v>
      </c>
      <c r="B51" s="42">
        <v>44799</v>
      </c>
      <c r="C51" s="41" t="s">
        <v>35</v>
      </c>
      <c r="D51" s="43">
        <v>29655</v>
      </c>
      <c r="E51" s="71">
        <f t="shared" si="1"/>
        <v>41</v>
      </c>
      <c r="F51" s="41">
        <v>50</v>
      </c>
      <c r="G51" s="41">
        <v>100</v>
      </c>
      <c r="H51" s="41">
        <v>70</v>
      </c>
      <c r="I51" s="41">
        <v>40</v>
      </c>
      <c r="J51" s="41">
        <v>20</v>
      </c>
      <c r="K51" s="41">
        <v>1</v>
      </c>
    </row>
    <row r="52" spans="1:11" ht="18.75" x14ac:dyDescent="0.4">
      <c r="A52" s="41">
        <v>49</v>
      </c>
      <c r="B52" s="42">
        <v>44799</v>
      </c>
      <c r="C52" s="41" t="s">
        <v>35</v>
      </c>
      <c r="D52" s="43">
        <v>25295</v>
      </c>
      <c r="E52" s="71">
        <f t="shared" si="1"/>
        <v>53</v>
      </c>
      <c r="F52" s="41">
        <v>40</v>
      </c>
      <c r="G52" s="41">
        <v>90</v>
      </c>
      <c r="H52" s="41">
        <v>50</v>
      </c>
      <c r="I52" s="41">
        <v>10</v>
      </c>
      <c r="J52" s="41">
        <v>30</v>
      </c>
      <c r="K52" s="41">
        <v>2</v>
      </c>
    </row>
    <row r="53" spans="1:11" ht="18.75" x14ac:dyDescent="0.4">
      <c r="A53" s="41">
        <v>50</v>
      </c>
      <c r="B53" s="42">
        <v>44800</v>
      </c>
      <c r="C53" s="41" t="s">
        <v>35</v>
      </c>
      <c r="D53" s="43">
        <v>28552</v>
      </c>
      <c r="E53" s="71">
        <f t="shared" si="1"/>
        <v>44</v>
      </c>
      <c r="F53" s="41">
        <v>50</v>
      </c>
      <c r="G53" s="41">
        <v>90</v>
      </c>
      <c r="H53" s="41">
        <v>30</v>
      </c>
      <c r="I53" s="41">
        <v>10</v>
      </c>
      <c r="J53" s="41">
        <v>10</v>
      </c>
      <c r="K53" s="41">
        <v>2</v>
      </c>
    </row>
    <row r="54" spans="1:11" ht="18.75" x14ac:dyDescent="0.4">
      <c r="A54" s="41">
        <v>51</v>
      </c>
      <c r="B54" s="42">
        <v>44800</v>
      </c>
      <c r="C54" s="41" t="s">
        <v>36</v>
      </c>
      <c r="D54" s="43">
        <v>32233</v>
      </c>
      <c r="E54" s="71">
        <f t="shared" si="1"/>
        <v>34</v>
      </c>
      <c r="F54" s="41">
        <v>40</v>
      </c>
      <c r="G54" s="41">
        <v>80</v>
      </c>
      <c r="H54" s="41">
        <v>60</v>
      </c>
      <c r="I54" s="41">
        <v>40</v>
      </c>
      <c r="J54" s="41">
        <v>20</v>
      </c>
      <c r="K54" s="41">
        <v>1</v>
      </c>
    </row>
    <row r="55" spans="1:11" ht="18.75" x14ac:dyDescent="0.4">
      <c r="A55" s="41">
        <v>52</v>
      </c>
      <c r="B55" s="42">
        <v>44800</v>
      </c>
      <c r="C55" s="41" t="s">
        <v>36</v>
      </c>
      <c r="D55" s="43">
        <v>30355</v>
      </c>
      <c r="E55" s="71">
        <f t="shared" si="1"/>
        <v>39</v>
      </c>
      <c r="F55" s="41">
        <v>50</v>
      </c>
      <c r="G55" s="41">
        <v>100</v>
      </c>
      <c r="H55" s="41">
        <v>70</v>
      </c>
      <c r="I55" s="41">
        <v>40</v>
      </c>
      <c r="J55" s="41">
        <v>20</v>
      </c>
      <c r="K55" s="41">
        <v>1</v>
      </c>
    </row>
    <row r="56" spans="1:11" ht="18.75" x14ac:dyDescent="0.4">
      <c r="A56" s="41">
        <v>53</v>
      </c>
      <c r="B56" s="42">
        <v>44800</v>
      </c>
      <c r="C56" s="41" t="s">
        <v>36</v>
      </c>
      <c r="D56" s="43">
        <v>33279</v>
      </c>
      <c r="E56" s="71">
        <f t="shared" si="1"/>
        <v>31</v>
      </c>
      <c r="F56" s="41">
        <v>50</v>
      </c>
      <c r="G56" s="41">
        <v>70</v>
      </c>
      <c r="H56" s="41">
        <v>50</v>
      </c>
      <c r="I56" s="41">
        <v>40</v>
      </c>
      <c r="J56" s="41">
        <v>20</v>
      </c>
      <c r="K56" s="41">
        <v>2</v>
      </c>
    </row>
    <row r="57" spans="1:11" ht="18.75" x14ac:dyDescent="0.4">
      <c r="A57" s="41">
        <v>54</v>
      </c>
      <c r="B57" s="42">
        <v>44801</v>
      </c>
      <c r="C57" s="41" t="s">
        <v>35</v>
      </c>
      <c r="D57" s="43">
        <v>27095</v>
      </c>
      <c r="E57" s="71">
        <f t="shared" si="1"/>
        <v>48</v>
      </c>
      <c r="F57" s="41">
        <v>10</v>
      </c>
      <c r="G57" s="41">
        <v>80</v>
      </c>
      <c r="H57" s="41">
        <v>60</v>
      </c>
      <c r="I57" s="41">
        <v>40</v>
      </c>
      <c r="J57" s="41">
        <v>20</v>
      </c>
      <c r="K57" s="41">
        <v>3</v>
      </c>
    </row>
    <row r="58" spans="1:11" ht="18.75" x14ac:dyDescent="0.4">
      <c r="A58" s="41">
        <v>55</v>
      </c>
      <c r="B58" s="42">
        <v>44801</v>
      </c>
      <c r="C58" s="41" t="s">
        <v>36</v>
      </c>
      <c r="D58" s="43">
        <v>24931</v>
      </c>
      <c r="E58" s="71">
        <f t="shared" si="1"/>
        <v>54</v>
      </c>
      <c r="F58" s="41">
        <v>40</v>
      </c>
      <c r="G58" s="41">
        <v>80</v>
      </c>
      <c r="H58" s="41">
        <v>60</v>
      </c>
      <c r="I58" s="41">
        <v>40</v>
      </c>
      <c r="J58" s="41">
        <v>40</v>
      </c>
      <c r="K58" s="41">
        <v>3</v>
      </c>
    </row>
    <row r="59" spans="1:11" ht="18.75" x14ac:dyDescent="0.4">
      <c r="A59" s="41">
        <v>56</v>
      </c>
      <c r="B59" s="42">
        <v>44801</v>
      </c>
      <c r="C59" s="41" t="s">
        <v>35</v>
      </c>
      <c r="D59" s="43">
        <v>25295</v>
      </c>
      <c r="E59" s="71">
        <f t="shared" si="1"/>
        <v>53</v>
      </c>
      <c r="F59" s="41">
        <v>30</v>
      </c>
      <c r="G59" s="41">
        <v>80</v>
      </c>
      <c r="H59" s="41">
        <v>60</v>
      </c>
      <c r="I59" s="41">
        <v>40</v>
      </c>
      <c r="J59" s="41">
        <v>40</v>
      </c>
      <c r="K59" s="41">
        <v>3</v>
      </c>
    </row>
    <row r="60" spans="1:11" ht="18.75" x14ac:dyDescent="0.4">
      <c r="A60" s="41">
        <v>57</v>
      </c>
      <c r="B60" s="42">
        <v>44831</v>
      </c>
      <c r="C60" s="41" t="s">
        <v>35</v>
      </c>
      <c r="D60" s="43">
        <v>29991</v>
      </c>
      <c r="E60" s="71">
        <f t="shared" si="1"/>
        <v>40</v>
      </c>
      <c r="F60" s="41">
        <v>10</v>
      </c>
      <c r="G60" s="41">
        <v>90</v>
      </c>
      <c r="H60" s="41">
        <v>70</v>
      </c>
      <c r="I60" s="41">
        <v>30</v>
      </c>
      <c r="J60" s="41">
        <v>40</v>
      </c>
      <c r="K60" s="41">
        <v>1</v>
      </c>
    </row>
    <row r="61" spans="1:11" ht="18.75" x14ac:dyDescent="0.4">
      <c r="A61" s="41">
        <v>58</v>
      </c>
      <c r="B61" s="42">
        <v>44832</v>
      </c>
      <c r="C61" s="41" t="s">
        <v>35</v>
      </c>
      <c r="D61" s="43">
        <v>32517</v>
      </c>
      <c r="E61" s="71">
        <f t="shared" si="1"/>
        <v>33</v>
      </c>
      <c r="F61" s="41">
        <v>50</v>
      </c>
      <c r="G61" s="41">
        <v>70</v>
      </c>
      <c r="H61" s="41">
        <v>40</v>
      </c>
      <c r="I61" s="41">
        <v>10</v>
      </c>
      <c r="J61" s="41">
        <v>10</v>
      </c>
      <c r="K61" s="41">
        <v>3</v>
      </c>
    </row>
    <row r="62" spans="1:11" ht="18.75" x14ac:dyDescent="0.4">
      <c r="A62" s="41">
        <v>59</v>
      </c>
      <c r="B62" s="42">
        <v>44832</v>
      </c>
      <c r="C62" s="41" t="s">
        <v>36</v>
      </c>
      <c r="D62" s="43">
        <v>23838</v>
      </c>
      <c r="E62" s="71">
        <f t="shared" si="1"/>
        <v>57</v>
      </c>
      <c r="F62" s="41">
        <v>10</v>
      </c>
      <c r="G62" s="41">
        <v>90</v>
      </c>
      <c r="H62" s="41">
        <v>70</v>
      </c>
      <c r="I62" s="41">
        <v>40</v>
      </c>
      <c r="J62" s="41">
        <v>40</v>
      </c>
      <c r="K62" s="41">
        <v>3</v>
      </c>
    </row>
    <row r="63" spans="1:11" ht="18.75" x14ac:dyDescent="0.4">
      <c r="A63" s="41">
        <v>60</v>
      </c>
      <c r="B63" s="42">
        <v>44832</v>
      </c>
      <c r="C63" s="41" t="s">
        <v>35</v>
      </c>
      <c r="D63" s="43">
        <v>32882</v>
      </c>
      <c r="E63" s="71">
        <f t="shared" si="1"/>
        <v>32</v>
      </c>
      <c r="F63" s="41">
        <v>10</v>
      </c>
      <c r="G63" s="41">
        <v>90</v>
      </c>
      <c r="H63" s="41">
        <v>70</v>
      </c>
      <c r="I63" s="41">
        <v>40</v>
      </c>
      <c r="J63" s="41">
        <v>40</v>
      </c>
      <c r="K63" s="41">
        <v>4</v>
      </c>
    </row>
    <row r="64" spans="1:11" ht="18.75" x14ac:dyDescent="0.4">
      <c r="A64" s="41">
        <v>61</v>
      </c>
      <c r="B64" s="42">
        <v>44832</v>
      </c>
      <c r="C64" s="41" t="s">
        <v>36</v>
      </c>
      <c r="D64" s="43">
        <v>32905</v>
      </c>
      <c r="E64" s="71">
        <f t="shared" si="1"/>
        <v>32</v>
      </c>
      <c r="F64" s="41">
        <v>10</v>
      </c>
      <c r="G64" s="41">
        <v>80</v>
      </c>
      <c r="H64" s="41">
        <v>100</v>
      </c>
      <c r="I64" s="41">
        <v>10</v>
      </c>
      <c r="J64" s="41">
        <v>10</v>
      </c>
      <c r="K64" s="41">
        <v>3</v>
      </c>
    </row>
    <row r="65" spans="1:11" ht="18.75" x14ac:dyDescent="0.4">
      <c r="A65" s="41">
        <v>62</v>
      </c>
      <c r="B65" s="42">
        <v>44833</v>
      </c>
      <c r="C65" s="41" t="s">
        <v>36</v>
      </c>
      <c r="D65" s="43">
        <v>29228</v>
      </c>
      <c r="E65" s="71">
        <f t="shared" si="1"/>
        <v>42</v>
      </c>
      <c r="F65" s="41">
        <v>10</v>
      </c>
      <c r="G65" s="41">
        <v>60</v>
      </c>
      <c r="H65" s="41">
        <v>40</v>
      </c>
      <c r="I65" s="41">
        <v>10</v>
      </c>
      <c r="J65" s="41">
        <v>10</v>
      </c>
      <c r="K65" s="41">
        <v>1</v>
      </c>
    </row>
    <row r="66" spans="1:11" ht="18.75" x14ac:dyDescent="0.4">
      <c r="A66" s="41">
        <v>63</v>
      </c>
      <c r="B66" s="42">
        <v>44833</v>
      </c>
      <c r="C66" s="41" t="s">
        <v>35</v>
      </c>
      <c r="D66" s="43">
        <v>33279</v>
      </c>
      <c r="E66" s="71">
        <f t="shared" si="1"/>
        <v>31</v>
      </c>
      <c r="F66" s="41">
        <v>50</v>
      </c>
      <c r="G66" s="41">
        <v>70</v>
      </c>
      <c r="H66" s="41">
        <v>50</v>
      </c>
      <c r="I66" s="41">
        <v>40</v>
      </c>
      <c r="J66" s="41">
        <v>40</v>
      </c>
      <c r="K66" s="41">
        <v>2</v>
      </c>
    </row>
    <row r="67" spans="1:11" ht="18.75" x14ac:dyDescent="0.4">
      <c r="A67" s="41">
        <v>64</v>
      </c>
      <c r="B67" s="42">
        <v>44834</v>
      </c>
      <c r="C67" s="41" t="s">
        <v>36</v>
      </c>
      <c r="D67" s="43">
        <v>29991</v>
      </c>
      <c r="E67" s="71">
        <f t="shared" si="1"/>
        <v>40</v>
      </c>
      <c r="F67" s="41">
        <v>40</v>
      </c>
      <c r="G67" s="41">
        <v>70</v>
      </c>
      <c r="H67" s="41">
        <v>80</v>
      </c>
      <c r="I67" s="41">
        <v>40</v>
      </c>
      <c r="J67" s="41">
        <v>40</v>
      </c>
      <c r="K67" s="41">
        <v>2</v>
      </c>
    </row>
    <row r="68" spans="1:11" ht="18.75" x14ac:dyDescent="0.4">
      <c r="A68" s="41">
        <v>65</v>
      </c>
      <c r="B68" s="42">
        <v>44834</v>
      </c>
      <c r="C68" s="41" t="s">
        <v>36</v>
      </c>
      <c r="D68" s="43">
        <v>16594</v>
      </c>
      <c r="E68" s="71">
        <f t="shared" ref="E68:E99" si="2">DATEDIF(D68,"2022/12/1","y")</f>
        <v>77</v>
      </c>
      <c r="F68" s="41">
        <v>40</v>
      </c>
      <c r="G68" s="41">
        <v>70</v>
      </c>
      <c r="H68" s="41">
        <v>80</v>
      </c>
      <c r="I68" s="41">
        <v>40</v>
      </c>
      <c r="J68" s="41">
        <v>40</v>
      </c>
      <c r="K68" s="41">
        <v>2</v>
      </c>
    </row>
    <row r="69" spans="1:11" ht="18.75" x14ac:dyDescent="0.4">
      <c r="A69" s="41">
        <v>66</v>
      </c>
      <c r="B69" s="42">
        <v>44834</v>
      </c>
      <c r="C69" s="41" t="s">
        <v>35</v>
      </c>
      <c r="D69" s="43">
        <v>30498</v>
      </c>
      <c r="E69" s="71">
        <f t="shared" si="2"/>
        <v>39</v>
      </c>
      <c r="F69" s="41">
        <v>10</v>
      </c>
      <c r="G69" s="41">
        <v>90</v>
      </c>
      <c r="H69" s="41">
        <v>60</v>
      </c>
      <c r="I69" s="41">
        <v>40</v>
      </c>
      <c r="J69" s="41">
        <v>40</v>
      </c>
      <c r="K69" s="41">
        <v>3</v>
      </c>
    </row>
    <row r="70" spans="1:11" ht="18.75" x14ac:dyDescent="0.4">
      <c r="A70" s="41">
        <v>67</v>
      </c>
      <c r="B70" s="42">
        <v>44834</v>
      </c>
      <c r="C70" s="41" t="s">
        <v>36</v>
      </c>
      <c r="D70" s="43">
        <v>15873</v>
      </c>
      <c r="E70" s="71">
        <f t="shared" si="2"/>
        <v>79</v>
      </c>
      <c r="F70" s="41">
        <v>10</v>
      </c>
      <c r="G70" s="41">
        <v>90</v>
      </c>
      <c r="H70" s="41">
        <v>60</v>
      </c>
      <c r="I70" s="41">
        <v>40</v>
      </c>
      <c r="J70" s="41">
        <v>20</v>
      </c>
      <c r="K70" s="41">
        <v>1</v>
      </c>
    </row>
    <row r="71" spans="1:11" ht="18.75" x14ac:dyDescent="0.4">
      <c r="A71" s="41">
        <v>68</v>
      </c>
      <c r="B71" s="42">
        <v>44855</v>
      </c>
      <c r="C71" s="41" t="s">
        <v>36</v>
      </c>
      <c r="D71" s="43">
        <v>15501</v>
      </c>
      <c r="E71" s="71">
        <f t="shared" si="2"/>
        <v>80</v>
      </c>
      <c r="F71" s="41">
        <v>10</v>
      </c>
      <c r="G71" s="41">
        <v>70</v>
      </c>
      <c r="H71" s="41">
        <v>80</v>
      </c>
      <c r="I71" s="41">
        <v>40</v>
      </c>
      <c r="J71" s="41">
        <v>20</v>
      </c>
      <c r="K71" s="41">
        <v>3</v>
      </c>
    </row>
    <row r="72" spans="1:11" ht="18.75" x14ac:dyDescent="0.4">
      <c r="A72" s="41">
        <v>69</v>
      </c>
      <c r="B72" s="42">
        <v>44855</v>
      </c>
      <c r="C72" s="41" t="s">
        <v>35</v>
      </c>
      <c r="D72" s="43">
        <v>20944</v>
      </c>
      <c r="E72" s="71">
        <f t="shared" si="2"/>
        <v>65</v>
      </c>
      <c r="F72" s="41">
        <v>50</v>
      </c>
      <c r="G72" s="41">
        <v>80</v>
      </c>
      <c r="H72" s="41">
        <v>70</v>
      </c>
      <c r="I72" s="41">
        <v>40</v>
      </c>
      <c r="J72" s="41">
        <v>50</v>
      </c>
      <c r="K72" s="41">
        <v>3</v>
      </c>
    </row>
    <row r="73" spans="1:11" ht="18.75" x14ac:dyDescent="0.4">
      <c r="A73" s="41">
        <v>70</v>
      </c>
      <c r="B73" s="42">
        <v>44856</v>
      </c>
      <c r="C73" s="41" t="s">
        <v>36</v>
      </c>
      <c r="D73" s="43">
        <v>26367</v>
      </c>
      <c r="E73" s="71">
        <f t="shared" si="2"/>
        <v>50</v>
      </c>
      <c r="F73" s="41">
        <v>10</v>
      </c>
      <c r="G73" s="41">
        <v>90</v>
      </c>
      <c r="H73" s="41">
        <v>70</v>
      </c>
      <c r="I73" s="41">
        <v>40</v>
      </c>
      <c r="J73" s="41">
        <v>40</v>
      </c>
      <c r="K73" s="41">
        <v>3</v>
      </c>
    </row>
    <row r="74" spans="1:11" ht="18.75" x14ac:dyDescent="0.4">
      <c r="A74" s="41">
        <v>71</v>
      </c>
      <c r="B74" s="42">
        <v>44857</v>
      </c>
      <c r="C74" s="41" t="s">
        <v>36</v>
      </c>
      <c r="D74" s="43">
        <v>27459</v>
      </c>
      <c r="E74" s="71">
        <f t="shared" si="2"/>
        <v>47</v>
      </c>
      <c r="F74" s="41">
        <v>50</v>
      </c>
      <c r="G74" s="41">
        <v>100</v>
      </c>
      <c r="H74" s="41">
        <v>70</v>
      </c>
      <c r="I74" s="41">
        <v>40</v>
      </c>
      <c r="J74" s="41">
        <v>40</v>
      </c>
      <c r="K74" s="41">
        <v>4</v>
      </c>
    </row>
    <row r="75" spans="1:11" ht="18.75" x14ac:dyDescent="0.4">
      <c r="A75" s="41">
        <v>72</v>
      </c>
      <c r="B75" s="42">
        <v>44857</v>
      </c>
      <c r="C75" s="41" t="s">
        <v>35</v>
      </c>
      <c r="D75" s="43">
        <v>30719</v>
      </c>
      <c r="E75" s="71">
        <f t="shared" si="2"/>
        <v>38</v>
      </c>
      <c r="F75" s="41">
        <v>40</v>
      </c>
      <c r="G75" s="41">
        <v>80</v>
      </c>
      <c r="H75" s="41">
        <v>70</v>
      </c>
      <c r="I75" s="41">
        <v>40</v>
      </c>
      <c r="J75" s="41">
        <v>40</v>
      </c>
      <c r="K75" s="41">
        <v>3</v>
      </c>
    </row>
    <row r="76" spans="1:11" ht="18.75" x14ac:dyDescent="0.4">
      <c r="A76" s="41">
        <v>73</v>
      </c>
      <c r="B76" s="42">
        <v>44857</v>
      </c>
      <c r="C76" s="41" t="s">
        <v>36</v>
      </c>
      <c r="D76" s="43">
        <v>30719</v>
      </c>
      <c r="E76" s="71">
        <f t="shared" si="2"/>
        <v>38</v>
      </c>
      <c r="F76" s="41">
        <v>40</v>
      </c>
      <c r="G76" s="41">
        <v>100</v>
      </c>
      <c r="H76" s="41">
        <v>70</v>
      </c>
      <c r="I76" s="41">
        <v>40</v>
      </c>
      <c r="J76" s="41">
        <v>50</v>
      </c>
      <c r="K76" s="41">
        <v>1</v>
      </c>
    </row>
    <row r="77" spans="1:11" ht="18.75" x14ac:dyDescent="0.4">
      <c r="A77" s="41">
        <v>74</v>
      </c>
      <c r="B77" s="42">
        <v>44857</v>
      </c>
      <c r="C77" s="41" t="s">
        <v>35</v>
      </c>
      <c r="D77" s="43">
        <v>23109</v>
      </c>
      <c r="E77" s="71">
        <f t="shared" si="2"/>
        <v>59</v>
      </c>
      <c r="F77" s="41">
        <v>10</v>
      </c>
      <c r="G77" s="41">
        <v>90</v>
      </c>
      <c r="H77" s="41">
        <v>70</v>
      </c>
      <c r="I77" s="41">
        <v>40</v>
      </c>
      <c r="J77" s="41">
        <v>40</v>
      </c>
      <c r="K77" s="41">
        <v>2</v>
      </c>
    </row>
    <row r="78" spans="1:11" ht="18.75" x14ac:dyDescent="0.4">
      <c r="A78" s="41">
        <v>75</v>
      </c>
      <c r="B78" s="42">
        <v>44858</v>
      </c>
      <c r="C78" s="41" t="s">
        <v>35</v>
      </c>
      <c r="D78" s="43">
        <v>23838</v>
      </c>
      <c r="E78" s="71">
        <f t="shared" si="2"/>
        <v>57</v>
      </c>
      <c r="F78" s="41">
        <v>40</v>
      </c>
      <c r="G78" s="41">
        <v>70</v>
      </c>
      <c r="H78" s="41">
        <v>80</v>
      </c>
      <c r="I78" s="41">
        <v>40</v>
      </c>
      <c r="J78" s="41">
        <v>40</v>
      </c>
      <c r="K78" s="41">
        <v>1</v>
      </c>
    </row>
    <row r="79" spans="1:11" ht="18.75" x14ac:dyDescent="0.4">
      <c r="A79" s="41">
        <v>76</v>
      </c>
      <c r="B79" s="42">
        <v>44858</v>
      </c>
      <c r="C79" s="41" t="s">
        <v>36</v>
      </c>
      <c r="D79" s="43">
        <v>27095</v>
      </c>
      <c r="E79" s="71">
        <f t="shared" si="2"/>
        <v>48</v>
      </c>
      <c r="F79" s="41">
        <v>40</v>
      </c>
      <c r="G79" s="41">
        <v>70</v>
      </c>
      <c r="H79" s="41">
        <v>50</v>
      </c>
      <c r="I79" s="41">
        <v>40</v>
      </c>
      <c r="J79" s="41">
        <v>40</v>
      </c>
      <c r="K79" s="41">
        <v>3</v>
      </c>
    </row>
    <row r="80" spans="1:11" ht="18.75" x14ac:dyDescent="0.4">
      <c r="A80" s="41">
        <v>77</v>
      </c>
      <c r="B80" s="42">
        <v>44859</v>
      </c>
      <c r="C80" s="41" t="s">
        <v>35</v>
      </c>
      <c r="D80" s="43">
        <v>18789</v>
      </c>
      <c r="E80" s="71">
        <f t="shared" si="2"/>
        <v>71</v>
      </c>
      <c r="F80" s="41">
        <v>40</v>
      </c>
      <c r="G80" s="41">
        <v>90</v>
      </c>
      <c r="H80" s="41">
        <v>60</v>
      </c>
      <c r="I80" s="41">
        <v>40</v>
      </c>
      <c r="J80" s="41">
        <v>30</v>
      </c>
      <c r="K80" s="41">
        <v>3</v>
      </c>
    </row>
    <row r="81" spans="1:11" ht="18.75" x14ac:dyDescent="0.4">
      <c r="A81" s="41">
        <v>78</v>
      </c>
      <c r="B81" s="42">
        <v>44859</v>
      </c>
      <c r="C81" s="41" t="s">
        <v>36</v>
      </c>
      <c r="D81" s="43">
        <v>24931</v>
      </c>
      <c r="E81" s="71">
        <f t="shared" si="2"/>
        <v>54</v>
      </c>
      <c r="F81" s="41">
        <v>10</v>
      </c>
      <c r="G81" s="41">
        <v>90</v>
      </c>
      <c r="H81" s="41">
        <v>60</v>
      </c>
      <c r="I81" s="41">
        <v>40</v>
      </c>
      <c r="J81" s="41">
        <v>40</v>
      </c>
      <c r="K81" s="41">
        <v>3</v>
      </c>
    </row>
    <row r="82" spans="1:11" ht="18.75" x14ac:dyDescent="0.4">
      <c r="A82" s="41">
        <v>79</v>
      </c>
      <c r="B82" s="42">
        <v>44860</v>
      </c>
      <c r="C82" s="41" t="s">
        <v>35</v>
      </c>
      <c r="D82" s="43">
        <v>19851</v>
      </c>
      <c r="E82" s="71">
        <f t="shared" si="2"/>
        <v>68</v>
      </c>
      <c r="F82" s="41">
        <v>40</v>
      </c>
      <c r="G82" s="41">
        <v>80</v>
      </c>
      <c r="H82" s="41">
        <v>70</v>
      </c>
      <c r="I82" s="41">
        <v>10</v>
      </c>
      <c r="J82" s="41">
        <v>30</v>
      </c>
      <c r="K82" s="41">
        <v>3</v>
      </c>
    </row>
    <row r="83" spans="1:11" ht="18.75" x14ac:dyDescent="0.4">
      <c r="A83" s="41">
        <v>80</v>
      </c>
      <c r="B83" s="42">
        <v>44860</v>
      </c>
      <c r="C83" s="41" t="s">
        <v>35</v>
      </c>
      <c r="D83" s="43">
        <v>26096</v>
      </c>
      <c r="E83" s="71">
        <f t="shared" si="2"/>
        <v>51</v>
      </c>
      <c r="F83" s="41">
        <v>50</v>
      </c>
      <c r="G83" s="41">
        <v>80</v>
      </c>
      <c r="H83" s="41">
        <v>70</v>
      </c>
      <c r="I83" s="41">
        <v>40</v>
      </c>
      <c r="J83" s="41">
        <v>50</v>
      </c>
      <c r="K83" s="41">
        <v>1</v>
      </c>
    </row>
    <row r="84" spans="1:11" ht="18.75" x14ac:dyDescent="0.4">
      <c r="A84" s="41">
        <v>81</v>
      </c>
      <c r="B84" s="42">
        <v>44860</v>
      </c>
      <c r="C84" s="41" t="s">
        <v>36</v>
      </c>
      <c r="D84" s="43">
        <v>36655</v>
      </c>
      <c r="E84" s="71">
        <f t="shared" si="2"/>
        <v>22</v>
      </c>
      <c r="F84" s="41">
        <v>50</v>
      </c>
      <c r="G84" s="41">
        <v>80</v>
      </c>
      <c r="H84" s="41">
        <v>70</v>
      </c>
      <c r="I84" s="41">
        <v>30</v>
      </c>
      <c r="J84" s="41">
        <v>40</v>
      </c>
      <c r="K84" s="41">
        <v>3</v>
      </c>
    </row>
    <row r="85" spans="1:11" ht="18.75" x14ac:dyDescent="0.4">
      <c r="A85" s="41">
        <v>82</v>
      </c>
      <c r="B85" s="42">
        <v>44860</v>
      </c>
      <c r="C85" s="41" t="s">
        <v>36</v>
      </c>
      <c r="D85" s="43">
        <v>31084</v>
      </c>
      <c r="E85" s="71">
        <f t="shared" si="2"/>
        <v>37</v>
      </c>
      <c r="F85" s="41">
        <v>40</v>
      </c>
      <c r="G85" s="41">
        <v>80</v>
      </c>
      <c r="H85" s="41">
        <v>70</v>
      </c>
      <c r="I85" s="41">
        <v>40</v>
      </c>
      <c r="J85" s="41">
        <v>40</v>
      </c>
      <c r="K85" s="41">
        <v>5</v>
      </c>
    </row>
    <row r="86" spans="1:11" ht="18.75" x14ac:dyDescent="0.4">
      <c r="A86" s="41">
        <v>83</v>
      </c>
      <c r="B86" s="42">
        <v>44860</v>
      </c>
      <c r="C86" s="41" t="s">
        <v>36</v>
      </c>
      <c r="D86" s="43">
        <v>16958</v>
      </c>
      <c r="E86" s="71">
        <f t="shared" si="2"/>
        <v>76</v>
      </c>
      <c r="F86" s="41">
        <v>40</v>
      </c>
      <c r="G86" s="41">
        <v>80</v>
      </c>
      <c r="H86" s="41">
        <v>70</v>
      </c>
      <c r="I86" s="41">
        <v>40</v>
      </c>
      <c r="J86" s="41">
        <v>40</v>
      </c>
      <c r="K86" s="41">
        <v>3</v>
      </c>
    </row>
    <row r="87" spans="1:11" ht="18.75" x14ac:dyDescent="0.4">
      <c r="A87" s="41">
        <v>84</v>
      </c>
      <c r="B87" s="42">
        <v>44861</v>
      </c>
      <c r="C87" s="41" t="s">
        <v>36</v>
      </c>
      <c r="D87" s="43">
        <v>28188</v>
      </c>
      <c r="E87" s="71">
        <f t="shared" si="2"/>
        <v>45</v>
      </c>
      <c r="F87" s="41">
        <v>40</v>
      </c>
      <c r="G87" s="41">
        <v>100</v>
      </c>
      <c r="H87" s="41">
        <v>70</v>
      </c>
      <c r="I87" s="41">
        <v>30</v>
      </c>
      <c r="J87" s="41">
        <v>20</v>
      </c>
      <c r="K87" s="41">
        <v>3</v>
      </c>
    </row>
    <row r="88" spans="1:11" ht="18.75" x14ac:dyDescent="0.4">
      <c r="A88" s="41">
        <v>85</v>
      </c>
      <c r="B88" s="42">
        <v>44861</v>
      </c>
      <c r="C88" s="41" t="s">
        <v>35</v>
      </c>
      <c r="D88" s="43">
        <v>25295</v>
      </c>
      <c r="E88" s="71">
        <f t="shared" si="2"/>
        <v>53</v>
      </c>
      <c r="F88" s="41">
        <v>40</v>
      </c>
      <c r="G88" s="41">
        <v>100</v>
      </c>
      <c r="H88" s="41">
        <v>70</v>
      </c>
      <c r="I88" s="41">
        <v>30</v>
      </c>
      <c r="J88" s="41">
        <v>10</v>
      </c>
      <c r="K88" s="41">
        <v>3</v>
      </c>
    </row>
    <row r="89" spans="1:11" ht="18.75" x14ac:dyDescent="0.4">
      <c r="A89" s="41">
        <v>86</v>
      </c>
      <c r="B89" s="42">
        <v>44861</v>
      </c>
      <c r="C89" s="41" t="s">
        <v>36</v>
      </c>
      <c r="D89" s="43">
        <v>21308</v>
      </c>
      <c r="E89" s="71">
        <f t="shared" si="2"/>
        <v>64</v>
      </c>
      <c r="F89" s="41">
        <v>40</v>
      </c>
      <c r="G89" s="41">
        <v>100</v>
      </c>
      <c r="H89" s="41">
        <v>80</v>
      </c>
      <c r="I89" s="41">
        <v>30</v>
      </c>
      <c r="J89" s="41">
        <v>40</v>
      </c>
      <c r="K89" s="41">
        <v>3</v>
      </c>
    </row>
    <row r="90" spans="1:11" ht="18.75" x14ac:dyDescent="0.4">
      <c r="A90" s="41">
        <v>87</v>
      </c>
      <c r="B90" s="42">
        <v>44861</v>
      </c>
      <c r="C90" s="41" t="s">
        <v>35</v>
      </c>
      <c r="D90" s="43">
        <v>30719</v>
      </c>
      <c r="E90" s="71">
        <f t="shared" si="2"/>
        <v>38</v>
      </c>
      <c r="F90" s="41">
        <v>10</v>
      </c>
      <c r="G90" s="41">
        <v>90</v>
      </c>
      <c r="H90" s="41">
        <v>70</v>
      </c>
      <c r="I90" s="41">
        <v>40</v>
      </c>
      <c r="J90" s="41">
        <v>40</v>
      </c>
      <c r="K90" s="41">
        <v>1</v>
      </c>
    </row>
    <row r="91" spans="1:11" ht="18.75" x14ac:dyDescent="0.4">
      <c r="A91" s="41">
        <v>88</v>
      </c>
      <c r="B91" s="42">
        <v>44861</v>
      </c>
      <c r="C91" s="41" t="s">
        <v>36</v>
      </c>
      <c r="D91" s="43">
        <v>32541</v>
      </c>
      <c r="E91" s="71">
        <f t="shared" si="2"/>
        <v>33</v>
      </c>
      <c r="F91" s="41">
        <v>10</v>
      </c>
      <c r="G91" s="41">
        <v>80</v>
      </c>
      <c r="H91" s="41">
        <v>70</v>
      </c>
      <c r="I91" s="41">
        <v>30</v>
      </c>
      <c r="J91" s="41">
        <v>20</v>
      </c>
      <c r="K91" s="41">
        <v>3</v>
      </c>
    </row>
    <row r="92" spans="1:11" ht="18.75" x14ac:dyDescent="0.4">
      <c r="A92" s="41">
        <v>89</v>
      </c>
      <c r="B92" s="42">
        <v>44861</v>
      </c>
      <c r="C92" s="41" t="s">
        <v>36</v>
      </c>
      <c r="D92" s="43">
        <v>21672</v>
      </c>
      <c r="E92" s="71">
        <f t="shared" si="2"/>
        <v>63</v>
      </c>
      <c r="F92" s="41">
        <v>10</v>
      </c>
      <c r="G92" s="41">
        <v>90</v>
      </c>
      <c r="H92" s="41">
        <v>80</v>
      </c>
      <c r="I92" s="41">
        <v>40</v>
      </c>
      <c r="J92" s="41">
        <v>50</v>
      </c>
      <c r="K92" s="41">
        <v>1</v>
      </c>
    </row>
    <row r="93" spans="1:11" ht="18.75" x14ac:dyDescent="0.4">
      <c r="A93" s="41">
        <v>90</v>
      </c>
      <c r="B93" s="42">
        <v>44862</v>
      </c>
      <c r="C93" s="41" t="s">
        <v>36</v>
      </c>
      <c r="D93" s="43">
        <v>32722</v>
      </c>
      <c r="E93" s="71">
        <f t="shared" si="2"/>
        <v>33</v>
      </c>
      <c r="F93" s="41">
        <v>30</v>
      </c>
      <c r="G93" s="41">
        <v>90</v>
      </c>
      <c r="H93" s="41">
        <v>80</v>
      </c>
      <c r="I93" s="41">
        <v>30</v>
      </c>
      <c r="J93" s="41">
        <v>30</v>
      </c>
      <c r="K93" s="41">
        <v>2</v>
      </c>
    </row>
    <row r="94" spans="1:11" ht="18.75" x14ac:dyDescent="0.4">
      <c r="A94" s="41">
        <v>91</v>
      </c>
      <c r="B94" s="42">
        <v>44862</v>
      </c>
      <c r="C94" s="41" t="s">
        <v>35</v>
      </c>
      <c r="D94" s="43">
        <v>29281</v>
      </c>
      <c r="E94" s="71">
        <f t="shared" si="2"/>
        <v>42</v>
      </c>
      <c r="F94" s="41">
        <v>50</v>
      </c>
      <c r="G94" s="41">
        <v>90</v>
      </c>
      <c r="H94" s="41">
        <v>80</v>
      </c>
      <c r="I94" s="41">
        <v>40</v>
      </c>
      <c r="J94" s="41">
        <v>30</v>
      </c>
      <c r="K94" s="41">
        <v>1</v>
      </c>
    </row>
    <row r="95" spans="1:11" ht="18.75" x14ac:dyDescent="0.4">
      <c r="A95" s="41">
        <v>92</v>
      </c>
      <c r="B95" s="42">
        <v>44862</v>
      </c>
      <c r="C95" s="41" t="s">
        <v>36</v>
      </c>
      <c r="D95" s="43">
        <v>24931</v>
      </c>
      <c r="E95" s="71">
        <f t="shared" si="2"/>
        <v>54</v>
      </c>
      <c r="F95" s="41">
        <v>50</v>
      </c>
      <c r="G95" s="41">
        <v>90</v>
      </c>
      <c r="H95" s="41">
        <v>70</v>
      </c>
      <c r="I95" s="41">
        <v>30</v>
      </c>
      <c r="J95" s="41">
        <v>40</v>
      </c>
      <c r="K95" s="41">
        <v>2</v>
      </c>
    </row>
    <row r="96" spans="1:11" ht="18.75" x14ac:dyDescent="0.4">
      <c r="A96" s="41">
        <v>93</v>
      </c>
      <c r="B96" s="42">
        <v>44862</v>
      </c>
      <c r="C96" s="41" t="s">
        <v>35</v>
      </c>
      <c r="D96" s="43">
        <v>18051</v>
      </c>
      <c r="E96" s="71">
        <f t="shared" si="2"/>
        <v>73</v>
      </c>
      <c r="F96" s="41">
        <v>50</v>
      </c>
      <c r="G96" s="41">
        <v>90</v>
      </c>
      <c r="H96" s="41">
        <v>80</v>
      </c>
      <c r="I96" s="41">
        <v>40</v>
      </c>
      <c r="J96" s="41">
        <v>40</v>
      </c>
      <c r="K96" s="41">
        <v>1</v>
      </c>
    </row>
    <row r="97" spans="1:11" ht="18.75" x14ac:dyDescent="0.4">
      <c r="A97" s="41">
        <v>94</v>
      </c>
      <c r="B97" s="42">
        <v>44862</v>
      </c>
      <c r="C97" s="41" t="s">
        <v>36</v>
      </c>
      <c r="D97" s="43">
        <v>32541</v>
      </c>
      <c r="E97" s="71">
        <f t="shared" si="2"/>
        <v>33</v>
      </c>
      <c r="F97" s="41">
        <v>10</v>
      </c>
      <c r="G97" s="41">
        <v>90</v>
      </c>
      <c r="H97" s="41">
        <v>70</v>
      </c>
      <c r="I97" s="41">
        <v>30</v>
      </c>
      <c r="J97" s="41">
        <v>30</v>
      </c>
      <c r="K97" s="41">
        <v>1</v>
      </c>
    </row>
    <row r="98" spans="1:11" ht="18.75" x14ac:dyDescent="0.4">
      <c r="A98" s="41">
        <v>95</v>
      </c>
      <c r="B98" s="42">
        <v>44862</v>
      </c>
      <c r="C98" s="41" t="s">
        <v>35</v>
      </c>
      <c r="D98" s="43">
        <v>17322</v>
      </c>
      <c r="E98" s="71">
        <f t="shared" si="2"/>
        <v>75</v>
      </c>
      <c r="F98" s="41">
        <v>10</v>
      </c>
      <c r="G98" s="41">
        <v>90</v>
      </c>
      <c r="H98" s="41">
        <v>40</v>
      </c>
      <c r="I98" s="41">
        <v>10</v>
      </c>
      <c r="J98" s="41">
        <v>10</v>
      </c>
      <c r="K98" s="41">
        <v>1</v>
      </c>
    </row>
    <row r="99" spans="1:11" ht="18.75" x14ac:dyDescent="0.4">
      <c r="A99" s="41">
        <v>96</v>
      </c>
      <c r="B99" s="42">
        <v>44863</v>
      </c>
      <c r="C99" s="41" t="s">
        <v>35</v>
      </c>
      <c r="D99" s="43">
        <v>24931</v>
      </c>
      <c r="E99" s="71">
        <f t="shared" si="2"/>
        <v>54</v>
      </c>
      <c r="F99" s="41">
        <v>30</v>
      </c>
      <c r="G99" s="41">
        <v>90</v>
      </c>
      <c r="H99" s="41">
        <v>70</v>
      </c>
      <c r="I99" s="41">
        <v>50</v>
      </c>
      <c r="J99" s="41">
        <v>30</v>
      </c>
      <c r="K99" s="41">
        <v>2</v>
      </c>
    </row>
    <row r="100" spans="1:11" ht="18.75" x14ac:dyDescent="0.4">
      <c r="A100" s="41">
        <v>97</v>
      </c>
      <c r="B100" s="42">
        <v>44863</v>
      </c>
      <c r="C100" s="41" t="s">
        <v>36</v>
      </c>
      <c r="D100" s="43">
        <v>28916</v>
      </c>
      <c r="E100" s="71">
        <f t="shared" ref="E100:E131" si="3">DATEDIF(D100,"2022/12/1","y")</f>
        <v>43</v>
      </c>
      <c r="F100" s="41">
        <v>10</v>
      </c>
      <c r="G100" s="41">
        <v>90</v>
      </c>
      <c r="H100" s="41">
        <v>100</v>
      </c>
      <c r="I100" s="41">
        <v>50</v>
      </c>
      <c r="J100" s="41">
        <v>10</v>
      </c>
      <c r="K100" s="41">
        <v>1</v>
      </c>
    </row>
    <row r="101" spans="1:11" ht="18.75" x14ac:dyDescent="0.4">
      <c r="A101" s="41">
        <v>98</v>
      </c>
      <c r="B101" s="42">
        <v>44889</v>
      </c>
      <c r="C101" s="41" t="s">
        <v>35</v>
      </c>
      <c r="D101" s="43">
        <v>23838</v>
      </c>
      <c r="E101" s="71">
        <f t="shared" si="3"/>
        <v>57</v>
      </c>
      <c r="F101" s="41">
        <v>30</v>
      </c>
      <c r="G101" s="41">
        <v>60</v>
      </c>
      <c r="H101" s="41">
        <v>70</v>
      </c>
      <c r="I101" s="41">
        <v>10</v>
      </c>
      <c r="J101" s="41">
        <v>20</v>
      </c>
      <c r="K101" s="41">
        <v>4</v>
      </c>
    </row>
    <row r="102" spans="1:11" ht="18.75" x14ac:dyDescent="0.4">
      <c r="A102" s="41">
        <v>99</v>
      </c>
      <c r="B102" s="42">
        <v>44889</v>
      </c>
      <c r="C102" s="41" t="s">
        <v>35</v>
      </c>
      <c r="D102" s="43">
        <v>31933</v>
      </c>
      <c r="E102" s="71">
        <f t="shared" si="3"/>
        <v>35</v>
      </c>
      <c r="F102" s="41">
        <v>10</v>
      </c>
      <c r="G102" s="41">
        <v>60</v>
      </c>
      <c r="H102" s="41">
        <v>70</v>
      </c>
      <c r="I102" s="41">
        <v>10</v>
      </c>
      <c r="J102" s="41">
        <v>20</v>
      </c>
      <c r="K102" s="41">
        <v>1</v>
      </c>
    </row>
    <row r="103" spans="1:11" ht="18.75" x14ac:dyDescent="0.4">
      <c r="A103" s="41">
        <v>100</v>
      </c>
      <c r="B103" s="42">
        <v>44889</v>
      </c>
      <c r="C103" s="41" t="s">
        <v>36</v>
      </c>
      <c r="D103" s="43">
        <v>35006</v>
      </c>
      <c r="E103" s="71">
        <f t="shared" si="3"/>
        <v>27</v>
      </c>
      <c r="F103" s="41">
        <v>30</v>
      </c>
      <c r="G103" s="41">
        <v>60</v>
      </c>
      <c r="H103" s="41">
        <v>70</v>
      </c>
      <c r="I103" s="41">
        <v>10</v>
      </c>
      <c r="J103" s="41">
        <v>20</v>
      </c>
      <c r="K103" s="41">
        <v>1</v>
      </c>
    </row>
    <row r="104" spans="1:11" ht="18.75" x14ac:dyDescent="0.4">
      <c r="A104" s="41">
        <v>101</v>
      </c>
      <c r="B104" s="42">
        <v>44889</v>
      </c>
      <c r="C104" s="41" t="s">
        <v>36</v>
      </c>
      <c r="D104" s="43">
        <v>28552</v>
      </c>
      <c r="E104" s="71">
        <f t="shared" si="3"/>
        <v>44</v>
      </c>
      <c r="F104" s="41">
        <v>10</v>
      </c>
      <c r="G104" s="41">
        <v>100</v>
      </c>
      <c r="H104" s="41">
        <v>80</v>
      </c>
      <c r="I104" s="41">
        <v>40</v>
      </c>
      <c r="J104" s="41">
        <v>30</v>
      </c>
      <c r="K104" s="41">
        <v>3</v>
      </c>
    </row>
    <row r="105" spans="1:11" ht="18.75" x14ac:dyDescent="0.4">
      <c r="A105" s="41">
        <v>102</v>
      </c>
      <c r="B105" s="42">
        <v>44889</v>
      </c>
      <c r="C105" s="41" t="s">
        <v>35</v>
      </c>
      <c r="D105" s="43">
        <v>21308</v>
      </c>
      <c r="E105" s="71">
        <f t="shared" si="3"/>
        <v>64</v>
      </c>
      <c r="F105" s="41">
        <v>10</v>
      </c>
      <c r="G105" s="41">
        <v>100</v>
      </c>
      <c r="H105" s="41">
        <v>80</v>
      </c>
      <c r="I105" s="41">
        <v>40</v>
      </c>
      <c r="J105" s="41">
        <v>30</v>
      </c>
      <c r="K105" s="41">
        <v>3</v>
      </c>
    </row>
    <row r="106" spans="1:11" ht="18.75" x14ac:dyDescent="0.4">
      <c r="A106" s="41">
        <v>103</v>
      </c>
      <c r="B106" s="42">
        <v>44890</v>
      </c>
      <c r="C106" s="41" t="s">
        <v>35</v>
      </c>
      <c r="D106" s="43">
        <v>26731</v>
      </c>
      <c r="E106" s="71">
        <f t="shared" si="3"/>
        <v>49</v>
      </c>
      <c r="F106" s="41">
        <v>30</v>
      </c>
      <c r="G106" s="41">
        <v>100</v>
      </c>
      <c r="H106" s="41">
        <v>80</v>
      </c>
      <c r="I106" s="41">
        <v>40</v>
      </c>
      <c r="J106" s="41">
        <v>30</v>
      </c>
      <c r="K106" s="41">
        <v>3</v>
      </c>
    </row>
    <row r="107" spans="1:11" ht="18.75" x14ac:dyDescent="0.4">
      <c r="A107" s="41">
        <v>104</v>
      </c>
      <c r="B107" s="42">
        <v>44891</v>
      </c>
      <c r="C107" s="41" t="s">
        <v>36</v>
      </c>
      <c r="D107" s="43">
        <v>28188</v>
      </c>
      <c r="E107" s="71">
        <f t="shared" si="3"/>
        <v>45</v>
      </c>
      <c r="F107" s="41">
        <v>30</v>
      </c>
      <c r="G107" s="41">
        <v>100</v>
      </c>
      <c r="H107" s="41">
        <v>80</v>
      </c>
      <c r="I107" s="41">
        <v>10</v>
      </c>
      <c r="J107" s="41">
        <v>40</v>
      </c>
      <c r="K107" s="41">
        <v>2</v>
      </c>
    </row>
    <row r="108" spans="1:11" ht="18.75" x14ac:dyDescent="0.4">
      <c r="A108" s="41">
        <v>105</v>
      </c>
      <c r="B108" s="42">
        <v>44891</v>
      </c>
      <c r="C108" s="41" t="s">
        <v>35</v>
      </c>
      <c r="D108" s="43">
        <v>32176</v>
      </c>
      <c r="E108" s="71">
        <f t="shared" si="3"/>
        <v>34</v>
      </c>
      <c r="F108" s="41">
        <v>10</v>
      </c>
      <c r="G108" s="41">
        <v>90</v>
      </c>
      <c r="H108" s="41">
        <v>90</v>
      </c>
      <c r="I108" s="41">
        <v>40</v>
      </c>
      <c r="J108" s="41">
        <v>10</v>
      </c>
      <c r="K108" s="41">
        <v>3</v>
      </c>
    </row>
    <row r="109" spans="1:11" ht="18.75" x14ac:dyDescent="0.4">
      <c r="A109" s="41">
        <v>106</v>
      </c>
      <c r="B109" s="42">
        <v>44891</v>
      </c>
      <c r="C109" s="41" t="s">
        <v>35</v>
      </c>
      <c r="D109" s="43">
        <v>31448</v>
      </c>
      <c r="E109" s="71">
        <f t="shared" si="3"/>
        <v>36</v>
      </c>
      <c r="F109" s="41">
        <v>30</v>
      </c>
      <c r="G109" s="41">
        <v>90</v>
      </c>
      <c r="H109" s="41">
        <v>90</v>
      </c>
      <c r="I109" s="41">
        <v>40</v>
      </c>
      <c r="J109" s="41">
        <v>20</v>
      </c>
      <c r="K109" s="41">
        <v>3</v>
      </c>
    </row>
    <row r="110" spans="1:11" ht="18.75" x14ac:dyDescent="0.4">
      <c r="A110" s="41">
        <v>107</v>
      </c>
      <c r="B110" s="42">
        <v>44891</v>
      </c>
      <c r="C110" s="41" t="s">
        <v>35</v>
      </c>
      <c r="D110" s="43">
        <v>26731</v>
      </c>
      <c r="E110" s="71">
        <f t="shared" si="3"/>
        <v>49</v>
      </c>
      <c r="F110" s="41">
        <v>20</v>
      </c>
      <c r="G110" s="41">
        <v>90</v>
      </c>
      <c r="H110" s="41">
        <v>70</v>
      </c>
      <c r="I110" s="41">
        <v>50</v>
      </c>
      <c r="J110" s="41">
        <v>30</v>
      </c>
      <c r="K110" s="41">
        <v>3</v>
      </c>
    </row>
    <row r="111" spans="1:11" ht="18.75" x14ac:dyDescent="0.4">
      <c r="A111" s="41">
        <v>108</v>
      </c>
      <c r="B111" s="42">
        <v>44891</v>
      </c>
      <c r="C111" s="41" t="s">
        <v>36</v>
      </c>
      <c r="D111" s="43">
        <v>29281</v>
      </c>
      <c r="E111" s="71">
        <f t="shared" si="3"/>
        <v>42</v>
      </c>
      <c r="F111" s="41">
        <v>40</v>
      </c>
      <c r="G111" s="41">
        <v>70</v>
      </c>
      <c r="H111" s="41">
        <v>70</v>
      </c>
      <c r="I111" s="41">
        <v>10</v>
      </c>
      <c r="J111" s="41">
        <v>20</v>
      </c>
      <c r="K111" s="41">
        <v>1</v>
      </c>
    </row>
    <row r="112" spans="1:11" ht="18.75" x14ac:dyDescent="0.4">
      <c r="A112" s="41">
        <v>109</v>
      </c>
      <c r="B112" s="42">
        <v>44891</v>
      </c>
      <c r="C112" s="41" t="s">
        <v>35</v>
      </c>
      <c r="D112" s="43">
        <v>31448</v>
      </c>
      <c r="E112" s="71">
        <f t="shared" si="3"/>
        <v>36</v>
      </c>
      <c r="F112" s="41">
        <v>20</v>
      </c>
      <c r="G112" s="41">
        <v>70</v>
      </c>
      <c r="H112" s="41">
        <v>70</v>
      </c>
      <c r="I112" s="41">
        <v>50</v>
      </c>
      <c r="J112" s="41">
        <v>30</v>
      </c>
      <c r="K112" s="41">
        <v>3</v>
      </c>
    </row>
    <row r="113" spans="1:11" ht="18.75" x14ac:dyDescent="0.4">
      <c r="A113" s="41">
        <v>110</v>
      </c>
      <c r="B113" s="42">
        <v>44892</v>
      </c>
      <c r="C113" s="41" t="s">
        <v>35</v>
      </c>
      <c r="D113" s="43">
        <v>25659</v>
      </c>
      <c r="E113" s="71">
        <f t="shared" si="3"/>
        <v>52</v>
      </c>
      <c r="F113" s="41">
        <v>40</v>
      </c>
      <c r="G113" s="41">
        <v>70</v>
      </c>
      <c r="H113" s="41">
        <v>70</v>
      </c>
      <c r="I113" s="41">
        <v>20</v>
      </c>
      <c r="J113" s="41">
        <v>30</v>
      </c>
      <c r="K113" s="41">
        <v>3</v>
      </c>
    </row>
    <row r="114" spans="1:11" ht="18.75" x14ac:dyDescent="0.4">
      <c r="A114" s="41">
        <v>111</v>
      </c>
      <c r="B114" s="42">
        <v>44892</v>
      </c>
      <c r="C114" s="41" t="s">
        <v>35</v>
      </c>
      <c r="D114" s="43">
        <v>28188</v>
      </c>
      <c r="E114" s="71">
        <f t="shared" si="3"/>
        <v>45</v>
      </c>
      <c r="F114" s="41">
        <v>50</v>
      </c>
      <c r="G114" s="41">
        <v>90</v>
      </c>
      <c r="H114" s="41">
        <v>70</v>
      </c>
      <c r="I114" s="41">
        <v>20</v>
      </c>
      <c r="J114" s="41">
        <v>30</v>
      </c>
      <c r="K114" s="41">
        <v>1</v>
      </c>
    </row>
    <row r="115" spans="1:11" ht="18.75" x14ac:dyDescent="0.4">
      <c r="A115" s="41">
        <v>112</v>
      </c>
      <c r="B115" s="42">
        <v>44892</v>
      </c>
      <c r="C115" s="41" t="s">
        <v>35</v>
      </c>
      <c r="D115" s="43">
        <v>25659</v>
      </c>
      <c r="E115" s="71">
        <f t="shared" si="3"/>
        <v>52</v>
      </c>
      <c r="F115" s="41">
        <v>50</v>
      </c>
      <c r="G115" s="41">
        <v>70</v>
      </c>
      <c r="H115" s="41">
        <v>70</v>
      </c>
      <c r="I115" s="41">
        <v>20</v>
      </c>
      <c r="J115" s="41">
        <v>30</v>
      </c>
      <c r="K115" s="41">
        <v>1</v>
      </c>
    </row>
    <row r="116" spans="1:11" ht="18.75" x14ac:dyDescent="0.4">
      <c r="A116" s="41">
        <v>113</v>
      </c>
      <c r="B116" s="42">
        <v>44892</v>
      </c>
      <c r="C116" s="41" t="s">
        <v>36</v>
      </c>
      <c r="D116" s="43">
        <v>26367</v>
      </c>
      <c r="E116" s="71">
        <f t="shared" si="3"/>
        <v>50</v>
      </c>
      <c r="F116" s="41">
        <v>10</v>
      </c>
      <c r="G116" s="41">
        <v>70</v>
      </c>
      <c r="H116" s="41">
        <v>70</v>
      </c>
      <c r="I116" s="41">
        <v>50</v>
      </c>
      <c r="J116" s="41">
        <v>30</v>
      </c>
      <c r="K116" s="41">
        <v>3</v>
      </c>
    </row>
    <row r="117" spans="1:11" ht="18.75" x14ac:dyDescent="0.4">
      <c r="A117" s="41">
        <v>114</v>
      </c>
      <c r="B117" s="42">
        <v>44893</v>
      </c>
      <c r="C117" s="41" t="s">
        <v>35</v>
      </c>
      <c r="D117" s="43">
        <v>30314</v>
      </c>
      <c r="E117" s="71">
        <f t="shared" si="3"/>
        <v>39</v>
      </c>
      <c r="F117" s="41">
        <v>50</v>
      </c>
      <c r="G117" s="41">
        <v>90</v>
      </c>
      <c r="H117" s="41">
        <v>90</v>
      </c>
      <c r="I117" s="41">
        <v>40</v>
      </c>
      <c r="J117" s="41">
        <v>10</v>
      </c>
      <c r="K117" s="41">
        <v>3</v>
      </c>
    </row>
    <row r="118" spans="1:11" ht="18.75" x14ac:dyDescent="0.4">
      <c r="A118" s="41">
        <v>115</v>
      </c>
      <c r="B118" s="42">
        <v>44893</v>
      </c>
      <c r="C118" s="41" t="s">
        <v>35</v>
      </c>
      <c r="D118" s="43">
        <v>28188</v>
      </c>
      <c r="E118" s="71">
        <f t="shared" si="3"/>
        <v>45</v>
      </c>
      <c r="F118" s="41">
        <v>50</v>
      </c>
      <c r="G118" s="41">
        <v>80</v>
      </c>
      <c r="H118" s="41">
        <v>100</v>
      </c>
      <c r="I118" s="41">
        <v>20</v>
      </c>
      <c r="J118" s="41">
        <v>20</v>
      </c>
      <c r="K118" s="41">
        <v>4</v>
      </c>
    </row>
    <row r="119" spans="1:11" ht="18.75" x14ac:dyDescent="0.4">
      <c r="A119" s="41">
        <v>116</v>
      </c>
      <c r="B119" s="42">
        <v>44893</v>
      </c>
      <c r="C119" s="41" t="s">
        <v>36</v>
      </c>
      <c r="D119" s="43">
        <v>29991</v>
      </c>
      <c r="E119" s="71">
        <f t="shared" si="3"/>
        <v>40</v>
      </c>
      <c r="F119" s="41">
        <v>10</v>
      </c>
      <c r="G119" s="41">
        <v>90</v>
      </c>
      <c r="H119" s="41">
        <v>70</v>
      </c>
      <c r="I119" s="41">
        <v>50</v>
      </c>
      <c r="J119" s="41">
        <v>30</v>
      </c>
      <c r="K119" s="41">
        <v>1</v>
      </c>
    </row>
    <row r="120" spans="1:11" ht="18.75" x14ac:dyDescent="0.4">
      <c r="A120" s="41">
        <v>117</v>
      </c>
      <c r="B120" s="42">
        <v>44893</v>
      </c>
      <c r="C120" s="41" t="s">
        <v>36</v>
      </c>
      <c r="D120" s="43">
        <v>26367</v>
      </c>
      <c r="E120" s="71">
        <f t="shared" si="3"/>
        <v>50</v>
      </c>
      <c r="F120" s="41">
        <v>50</v>
      </c>
      <c r="G120" s="41">
        <v>90</v>
      </c>
      <c r="H120" s="41">
        <v>70</v>
      </c>
      <c r="I120" s="41">
        <v>20</v>
      </c>
      <c r="J120" s="41">
        <v>30</v>
      </c>
      <c r="K120" s="41">
        <v>3</v>
      </c>
    </row>
    <row r="121" spans="1:11" ht="18.75" x14ac:dyDescent="0.4">
      <c r="A121" s="41">
        <v>118</v>
      </c>
      <c r="B121" s="42">
        <v>44894</v>
      </c>
      <c r="C121" s="41" t="s">
        <v>36</v>
      </c>
      <c r="D121" s="43">
        <v>29655</v>
      </c>
      <c r="E121" s="71">
        <f t="shared" si="3"/>
        <v>41</v>
      </c>
      <c r="F121" s="41">
        <v>50</v>
      </c>
      <c r="G121" s="41">
        <v>70</v>
      </c>
      <c r="H121" s="41">
        <v>70</v>
      </c>
      <c r="I121" s="41">
        <v>20</v>
      </c>
      <c r="J121" s="41">
        <v>30</v>
      </c>
      <c r="K121" s="41">
        <v>3</v>
      </c>
    </row>
    <row r="122" spans="1:11" ht="18.75" x14ac:dyDescent="0.4">
      <c r="A122" s="41">
        <v>119</v>
      </c>
      <c r="B122" s="42">
        <v>44894</v>
      </c>
      <c r="C122" s="41" t="s">
        <v>35</v>
      </c>
      <c r="D122" s="43">
        <v>25295</v>
      </c>
      <c r="E122" s="71">
        <f t="shared" si="3"/>
        <v>53</v>
      </c>
      <c r="F122" s="41">
        <v>10</v>
      </c>
      <c r="G122" s="41">
        <v>70</v>
      </c>
      <c r="H122" s="41">
        <v>70</v>
      </c>
      <c r="I122" s="41">
        <v>50</v>
      </c>
      <c r="J122" s="41">
        <v>30</v>
      </c>
      <c r="K122" s="41">
        <v>3</v>
      </c>
    </row>
    <row r="123" spans="1:11" ht="18.75" x14ac:dyDescent="0.4">
      <c r="A123" s="41">
        <v>120</v>
      </c>
      <c r="B123" s="42">
        <v>44894</v>
      </c>
      <c r="C123" s="41" t="s">
        <v>35</v>
      </c>
      <c r="D123" s="43">
        <v>28552</v>
      </c>
      <c r="E123" s="71">
        <f t="shared" si="3"/>
        <v>44</v>
      </c>
      <c r="F123" s="41">
        <v>10</v>
      </c>
      <c r="G123" s="41">
        <v>70</v>
      </c>
      <c r="H123" s="41">
        <v>70</v>
      </c>
      <c r="I123" s="41">
        <v>50</v>
      </c>
      <c r="J123" s="41">
        <v>30</v>
      </c>
      <c r="K123" s="41">
        <v>2</v>
      </c>
    </row>
    <row r="124" spans="1:11" ht="18.75" x14ac:dyDescent="0.4">
      <c r="A124" s="41">
        <v>121</v>
      </c>
      <c r="B124" s="42">
        <v>44894</v>
      </c>
      <c r="C124" s="41" t="s">
        <v>35</v>
      </c>
      <c r="D124" s="43">
        <v>34051</v>
      </c>
      <c r="E124" s="71">
        <f t="shared" si="3"/>
        <v>29</v>
      </c>
      <c r="F124" s="41">
        <v>30</v>
      </c>
      <c r="G124" s="41">
        <v>70</v>
      </c>
      <c r="H124" s="41">
        <v>70</v>
      </c>
      <c r="I124" s="41">
        <v>40</v>
      </c>
      <c r="J124" s="41">
        <v>30</v>
      </c>
      <c r="K124" s="41">
        <v>3</v>
      </c>
    </row>
    <row r="125" spans="1:11" ht="18.75" x14ac:dyDescent="0.4">
      <c r="A125" s="41">
        <v>122</v>
      </c>
      <c r="B125" s="42">
        <v>44895</v>
      </c>
      <c r="C125" s="41" t="s">
        <v>36</v>
      </c>
      <c r="D125" s="43">
        <v>30355</v>
      </c>
      <c r="E125" s="71">
        <f t="shared" si="3"/>
        <v>39</v>
      </c>
      <c r="F125" s="41">
        <v>10</v>
      </c>
      <c r="G125" s="41">
        <v>70</v>
      </c>
      <c r="H125" s="41">
        <v>80</v>
      </c>
      <c r="I125" s="41">
        <v>40</v>
      </c>
      <c r="J125" s="41">
        <v>40</v>
      </c>
      <c r="K125" s="41">
        <v>3</v>
      </c>
    </row>
    <row r="126" spans="1:11" ht="18.75" x14ac:dyDescent="0.4">
      <c r="A126" s="41">
        <v>123</v>
      </c>
      <c r="B126" s="42">
        <v>44895</v>
      </c>
      <c r="C126" s="41" t="s">
        <v>36</v>
      </c>
      <c r="D126" s="43">
        <v>33279</v>
      </c>
      <c r="E126" s="71">
        <f t="shared" si="3"/>
        <v>31</v>
      </c>
      <c r="F126" s="41">
        <v>30</v>
      </c>
      <c r="G126" s="41">
        <v>70</v>
      </c>
      <c r="H126" s="41">
        <v>80</v>
      </c>
      <c r="I126" s="41">
        <v>40</v>
      </c>
      <c r="J126" s="41">
        <v>40</v>
      </c>
      <c r="K126" s="41">
        <v>1</v>
      </c>
    </row>
    <row r="127" spans="1:11" ht="18.75" x14ac:dyDescent="0.4">
      <c r="A127" s="41">
        <v>124</v>
      </c>
      <c r="B127" s="42">
        <v>44911</v>
      </c>
      <c r="C127" s="41" t="s">
        <v>36</v>
      </c>
      <c r="D127" s="43">
        <v>27095</v>
      </c>
      <c r="E127" s="71">
        <f t="shared" si="3"/>
        <v>48</v>
      </c>
      <c r="F127" s="41">
        <v>30</v>
      </c>
      <c r="G127" s="41">
        <v>90</v>
      </c>
      <c r="H127" s="41">
        <v>70</v>
      </c>
      <c r="I127" s="41">
        <v>50</v>
      </c>
      <c r="J127" s="41">
        <v>30</v>
      </c>
      <c r="K127" s="41">
        <v>3</v>
      </c>
    </row>
    <row r="128" spans="1:11" ht="18.75" x14ac:dyDescent="0.4">
      <c r="A128" s="41">
        <v>125</v>
      </c>
      <c r="B128" s="42">
        <v>44911</v>
      </c>
      <c r="C128" s="41" t="s">
        <v>35</v>
      </c>
      <c r="D128" s="43">
        <v>24931</v>
      </c>
      <c r="E128" s="71">
        <f t="shared" si="3"/>
        <v>54</v>
      </c>
      <c r="F128" s="41">
        <v>10</v>
      </c>
      <c r="G128" s="41">
        <v>60</v>
      </c>
      <c r="H128" s="41">
        <v>80</v>
      </c>
      <c r="I128" s="41">
        <v>10</v>
      </c>
      <c r="J128" s="41">
        <v>20</v>
      </c>
      <c r="K128" s="41">
        <v>1</v>
      </c>
    </row>
    <row r="129" spans="1:11" ht="18.75" x14ac:dyDescent="0.4">
      <c r="A129" s="41">
        <v>126</v>
      </c>
      <c r="B129" s="42">
        <v>44913</v>
      </c>
      <c r="C129" s="41" t="s">
        <v>35</v>
      </c>
      <c r="D129" s="43">
        <v>25295</v>
      </c>
      <c r="E129" s="71">
        <f t="shared" si="3"/>
        <v>53</v>
      </c>
      <c r="F129" s="41">
        <v>30</v>
      </c>
      <c r="G129" s="41">
        <v>90</v>
      </c>
      <c r="H129" s="41">
        <v>70</v>
      </c>
      <c r="I129" s="41">
        <v>50</v>
      </c>
      <c r="J129" s="41">
        <v>30</v>
      </c>
      <c r="K129" s="41">
        <v>1</v>
      </c>
    </row>
    <row r="130" spans="1:11" ht="18.75" x14ac:dyDescent="0.4">
      <c r="A130" s="41">
        <v>127</v>
      </c>
      <c r="B130" s="42">
        <v>44913</v>
      </c>
      <c r="C130" s="41" t="s">
        <v>35</v>
      </c>
      <c r="D130" s="43">
        <v>29991</v>
      </c>
      <c r="E130" s="71">
        <f t="shared" si="3"/>
        <v>40</v>
      </c>
      <c r="F130" s="41">
        <v>10</v>
      </c>
      <c r="G130" s="41">
        <v>90</v>
      </c>
      <c r="H130" s="41">
        <v>80</v>
      </c>
      <c r="I130" s="41">
        <v>40</v>
      </c>
      <c r="J130" s="41">
        <v>30</v>
      </c>
      <c r="K130" s="41">
        <v>3</v>
      </c>
    </row>
    <row r="131" spans="1:11" ht="18.75" x14ac:dyDescent="0.4">
      <c r="A131" s="41">
        <v>128</v>
      </c>
      <c r="B131" s="42">
        <v>44913</v>
      </c>
      <c r="C131" s="41" t="s">
        <v>36</v>
      </c>
      <c r="D131" s="43">
        <v>32517</v>
      </c>
      <c r="E131" s="71">
        <f t="shared" si="3"/>
        <v>33</v>
      </c>
      <c r="F131" s="41">
        <v>30</v>
      </c>
      <c r="G131" s="41">
        <v>70</v>
      </c>
      <c r="H131" s="41">
        <v>80</v>
      </c>
      <c r="I131" s="41">
        <v>40</v>
      </c>
      <c r="J131" s="41">
        <v>30</v>
      </c>
      <c r="K131" s="41">
        <v>1</v>
      </c>
    </row>
    <row r="132" spans="1:11" ht="18.75" x14ac:dyDescent="0.4">
      <c r="A132" s="41">
        <v>129</v>
      </c>
      <c r="B132" s="42">
        <v>44913</v>
      </c>
      <c r="C132" s="41" t="s">
        <v>35</v>
      </c>
      <c r="D132" s="43">
        <v>23838</v>
      </c>
      <c r="E132" s="71">
        <f t="shared" ref="E132:E153" si="4">DATEDIF(D132,"2022/12/1","y")</f>
        <v>57</v>
      </c>
      <c r="F132" s="41">
        <v>10</v>
      </c>
      <c r="G132" s="41">
        <v>100</v>
      </c>
      <c r="H132" s="41">
        <v>70</v>
      </c>
      <c r="I132" s="41">
        <v>40</v>
      </c>
      <c r="J132" s="41">
        <v>10</v>
      </c>
      <c r="K132" s="41">
        <v>2</v>
      </c>
    </row>
    <row r="133" spans="1:11" ht="18.75" x14ac:dyDescent="0.4">
      <c r="A133" s="41">
        <v>130</v>
      </c>
      <c r="B133" s="42">
        <v>44914</v>
      </c>
      <c r="C133" s="41" t="s">
        <v>36</v>
      </c>
      <c r="D133" s="43">
        <v>25942</v>
      </c>
      <c r="E133" s="71">
        <f t="shared" si="4"/>
        <v>51</v>
      </c>
      <c r="F133" s="41">
        <v>30</v>
      </c>
      <c r="G133" s="41">
        <v>90</v>
      </c>
      <c r="H133" s="41">
        <v>80</v>
      </c>
      <c r="I133" s="41">
        <v>40</v>
      </c>
      <c r="J133" s="41">
        <v>50</v>
      </c>
      <c r="K133" s="41">
        <v>2</v>
      </c>
    </row>
    <row r="134" spans="1:11" ht="18.75" x14ac:dyDescent="0.4">
      <c r="A134" s="41">
        <v>131</v>
      </c>
      <c r="B134" s="42">
        <v>44914</v>
      </c>
      <c r="C134" s="41" t="s">
        <v>36</v>
      </c>
      <c r="D134" s="43">
        <v>32905</v>
      </c>
      <c r="E134" s="71">
        <f t="shared" si="4"/>
        <v>32</v>
      </c>
      <c r="F134" s="41">
        <v>10</v>
      </c>
      <c r="G134" s="41">
        <v>100</v>
      </c>
      <c r="H134" s="41">
        <v>70</v>
      </c>
      <c r="I134" s="41">
        <v>40</v>
      </c>
      <c r="J134" s="41">
        <v>10</v>
      </c>
      <c r="K134" s="41">
        <v>2</v>
      </c>
    </row>
    <row r="135" spans="1:11" ht="18.75" x14ac:dyDescent="0.4">
      <c r="A135" s="41">
        <v>132</v>
      </c>
      <c r="B135" s="42">
        <v>44915</v>
      </c>
      <c r="C135" s="41" t="s">
        <v>36</v>
      </c>
      <c r="D135" s="43">
        <v>32881</v>
      </c>
      <c r="E135" s="71">
        <f t="shared" si="4"/>
        <v>32</v>
      </c>
      <c r="F135" s="41">
        <v>10</v>
      </c>
      <c r="G135" s="41">
        <v>70</v>
      </c>
      <c r="H135" s="41">
        <v>80</v>
      </c>
      <c r="I135" s="41">
        <v>40</v>
      </c>
      <c r="J135" s="41">
        <v>10</v>
      </c>
      <c r="K135" s="41">
        <v>1</v>
      </c>
    </row>
    <row r="136" spans="1:11" ht="18.75" x14ac:dyDescent="0.4">
      <c r="A136" s="41">
        <v>133</v>
      </c>
      <c r="B136" s="42">
        <v>44915</v>
      </c>
      <c r="C136" s="41" t="s">
        <v>36</v>
      </c>
      <c r="D136" s="43">
        <v>33279</v>
      </c>
      <c r="E136" s="71">
        <f t="shared" si="4"/>
        <v>31</v>
      </c>
      <c r="F136" s="41">
        <v>10</v>
      </c>
      <c r="G136" s="41">
        <v>70</v>
      </c>
      <c r="H136" s="41">
        <v>80</v>
      </c>
      <c r="I136" s="41">
        <v>40</v>
      </c>
      <c r="J136" s="41">
        <v>10</v>
      </c>
      <c r="K136" s="41">
        <v>2</v>
      </c>
    </row>
    <row r="137" spans="1:11" ht="18.75" x14ac:dyDescent="0.4">
      <c r="A137" s="41">
        <v>134</v>
      </c>
      <c r="B137" s="42">
        <v>44915</v>
      </c>
      <c r="C137" s="41" t="s">
        <v>36</v>
      </c>
      <c r="D137" s="43">
        <v>29991</v>
      </c>
      <c r="E137" s="71">
        <f t="shared" si="4"/>
        <v>40</v>
      </c>
      <c r="F137" s="41">
        <v>10</v>
      </c>
      <c r="G137" s="41">
        <v>70</v>
      </c>
      <c r="H137" s="41">
        <v>80</v>
      </c>
      <c r="I137" s="41">
        <v>40</v>
      </c>
      <c r="J137" s="41">
        <v>10</v>
      </c>
      <c r="K137" s="41">
        <v>5</v>
      </c>
    </row>
    <row r="138" spans="1:11" ht="18.75" x14ac:dyDescent="0.4">
      <c r="A138" s="41">
        <v>135</v>
      </c>
      <c r="B138" s="42">
        <v>44915</v>
      </c>
      <c r="C138" s="41" t="s">
        <v>35</v>
      </c>
      <c r="D138" s="43">
        <v>26821</v>
      </c>
      <c r="E138" s="71">
        <f t="shared" si="4"/>
        <v>49</v>
      </c>
      <c r="F138" s="41">
        <v>20</v>
      </c>
      <c r="G138" s="41">
        <v>90</v>
      </c>
      <c r="H138" s="41">
        <v>80</v>
      </c>
      <c r="I138" s="41">
        <v>40</v>
      </c>
      <c r="J138" s="41">
        <v>30</v>
      </c>
      <c r="K138" s="41">
        <v>1</v>
      </c>
    </row>
    <row r="139" spans="1:11" ht="18.75" x14ac:dyDescent="0.4">
      <c r="A139" s="41">
        <v>136</v>
      </c>
      <c r="B139" s="42">
        <v>44916</v>
      </c>
      <c r="C139" s="41" t="s">
        <v>35</v>
      </c>
      <c r="D139" s="43">
        <v>25750</v>
      </c>
      <c r="E139" s="71">
        <f t="shared" si="4"/>
        <v>52</v>
      </c>
      <c r="F139" s="41">
        <v>20</v>
      </c>
      <c r="G139" s="41">
        <v>70</v>
      </c>
      <c r="H139" s="41">
        <v>80</v>
      </c>
      <c r="I139" s="41">
        <v>40</v>
      </c>
      <c r="J139" s="41">
        <v>10</v>
      </c>
      <c r="K139" s="41">
        <v>2</v>
      </c>
    </row>
    <row r="140" spans="1:11" ht="18.75" x14ac:dyDescent="0.4">
      <c r="A140" s="41">
        <v>137</v>
      </c>
      <c r="B140" s="42">
        <v>44916</v>
      </c>
      <c r="C140" s="41" t="s">
        <v>35</v>
      </c>
      <c r="D140" s="43">
        <v>16594</v>
      </c>
      <c r="E140" s="71">
        <f t="shared" si="4"/>
        <v>77</v>
      </c>
      <c r="F140" s="41">
        <v>10</v>
      </c>
      <c r="G140" s="41">
        <v>70</v>
      </c>
      <c r="H140" s="41">
        <v>80</v>
      </c>
      <c r="I140" s="41">
        <v>40</v>
      </c>
      <c r="J140" s="41">
        <v>10</v>
      </c>
      <c r="K140" s="41">
        <v>1</v>
      </c>
    </row>
    <row r="141" spans="1:11" ht="18.75" x14ac:dyDescent="0.4">
      <c r="A141" s="41">
        <v>138</v>
      </c>
      <c r="B141" s="42">
        <v>44916</v>
      </c>
      <c r="C141" s="41" t="s">
        <v>36</v>
      </c>
      <c r="D141" s="43">
        <v>15501</v>
      </c>
      <c r="E141" s="71">
        <f t="shared" si="4"/>
        <v>80</v>
      </c>
      <c r="F141" s="41">
        <v>10</v>
      </c>
      <c r="G141" s="41">
        <v>90</v>
      </c>
      <c r="H141" s="41">
        <v>80</v>
      </c>
      <c r="I141" s="41">
        <v>40</v>
      </c>
      <c r="J141" s="41">
        <v>30</v>
      </c>
      <c r="K141" s="41">
        <v>1</v>
      </c>
    </row>
    <row r="142" spans="1:11" ht="18.75" x14ac:dyDescent="0.4">
      <c r="A142" s="41">
        <v>139</v>
      </c>
      <c r="B142" s="42">
        <v>44918</v>
      </c>
      <c r="C142" s="41" t="s">
        <v>35</v>
      </c>
      <c r="D142" s="43">
        <v>20944</v>
      </c>
      <c r="E142" s="71">
        <f t="shared" si="4"/>
        <v>65</v>
      </c>
      <c r="F142" s="41">
        <v>20</v>
      </c>
      <c r="G142" s="41">
        <v>90</v>
      </c>
      <c r="H142" s="41">
        <v>80</v>
      </c>
      <c r="I142" s="41">
        <v>40</v>
      </c>
      <c r="J142" s="41">
        <v>40</v>
      </c>
      <c r="K142" s="41">
        <v>1</v>
      </c>
    </row>
    <row r="143" spans="1:11" ht="18.75" x14ac:dyDescent="0.4">
      <c r="A143" s="41">
        <v>140</v>
      </c>
      <c r="B143" s="42">
        <v>44918</v>
      </c>
      <c r="C143" s="41" t="s">
        <v>36</v>
      </c>
      <c r="D143" s="43">
        <v>26367</v>
      </c>
      <c r="E143" s="71">
        <f t="shared" si="4"/>
        <v>50</v>
      </c>
      <c r="F143" s="41">
        <v>20</v>
      </c>
      <c r="G143" s="41">
        <v>90</v>
      </c>
      <c r="H143" s="41">
        <v>80</v>
      </c>
      <c r="I143" s="41">
        <v>40</v>
      </c>
      <c r="J143" s="41">
        <v>30</v>
      </c>
      <c r="K143" s="41">
        <v>2</v>
      </c>
    </row>
    <row r="144" spans="1:11" ht="18.75" x14ac:dyDescent="0.4">
      <c r="A144" s="41">
        <v>141</v>
      </c>
      <c r="B144" s="42">
        <v>44918</v>
      </c>
      <c r="C144" s="41" t="s">
        <v>35</v>
      </c>
      <c r="D144" s="43">
        <v>27759</v>
      </c>
      <c r="E144" s="71">
        <f t="shared" si="4"/>
        <v>46</v>
      </c>
      <c r="F144" s="41">
        <v>10</v>
      </c>
      <c r="G144" s="41">
        <v>90</v>
      </c>
      <c r="H144" s="41">
        <v>80</v>
      </c>
      <c r="I144" s="41">
        <v>40</v>
      </c>
      <c r="J144" s="41">
        <v>10</v>
      </c>
      <c r="K144" s="41">
        <v>1</v>
      </c>
    </row>
    <row r="145" spans="1:11" ht="18.75" x14ac:dyDescent="0.4">
      <c r="A145" s="41">
        <v>142</v>
      </c>
      <c r="B145" s="42">
        <v>44918</v>
      </c>
      <c r="C145" s="41" t="s">
        <v>35</v>
      </c>
      <c r="D145" s="43">
        <v>31020</v>
      </c>
      <c r="E145" s="71">
        <f t="shared" si="4"/>
        <v>37</v>
      </c>
      <c r="F145" s="41">
        <v>10</v>
      </c>
      <c r="G145" s="41">
        <v>70</v>
      </c>
      <c r="H145" s="41">
        <v>70</v>
      </c>
      <c r="I145" s="41">
        <v>40</v>
      </c>
      <c r="J145" s="41">
        <v>10</v>
      </c>
      <c r="K145" s="41">
        <v>1</v>
      </c>
    </row>
    <row r="146" spans="1:11" ht="18.75" x14ac:dyDescent="0.4">
      <c r="A146" s="41">
        <v>143</v>
      </c>
      <c r="B146" s="42">
        <v>44919</v>
      </c>
      <c r="C146" s="41" t="s">
        <v>35</v>
      </c>
      <c r="D146" s="43">
        <v>31020</v>
      </c>
      <c r="E146" s="71">
        <f t="shared" si="4"/>
        <v>37</v>
      </c>
      <c r="F146" s="41">
        <v>20</v>
      </c>
      <c r="G146" s="41">
        <v>70</v>
      </c>
      <c r="H146" s="41">
        <v>70</v>
      </c>
      <c r="I146" s="41">
        <v>40</v>
      </c>
      <c r="J146" s="41">
        <v>30</v>
      </c>
      <c r="K146" s="41">
        <v>2</v>
      </c>
    </row>
    <row r="147" spans="1:11" ht="18.75" x14ac:dyDescent="0.4">
      <c r="A147" s="41">
        <v>144</v>
      </c>
      <c r="B147" s="42">
        <v>44919</v>
      </c>
      <c r="C147" s="41" t="s">
        <v>36</v>
      </c>
      <c r="D147" s="43">
        <v>23409</v>
      </c>
      <c r="E147" s="71">
        <f t="shared" si="4"/>
        <v>58</v>
      </c>
      <c r="F147" s="41">
        <v>20</v>
      </c>
      <c r="G147" s="41">
        <v>70</v>
      </c>
      <c r="H147" s="41">
        <v>70</v>
      </c>
      <c r="I147" s="41">
        <v>40</v>
      </c>
      <c r="J147" s="41">
        <v>30</v>
      </c>
      <c r="K147" s="41">
        <v>2</v>
      </c>
    </row>
    <row r="148" spans="1:11" ht="18.75" x14ac:dyDescent="0.4">
      <c r="A148" s="41">
        <v>145</v>
      </c>
      <c r="B148" s="42">
        <v>44919</v>
      </c>
      <c r="C148" s="41" t="s">
        <v>36</v>
      </c>
      <c r="D148" s="43">
        <v>24138</v>
      </c>
      <c r="E148" s="71">
        <f t="shared" si="4"/>
        <v>56</v>
      </c>
      <c r="F148" s="41">
        <v>10</v>
      </c>
      <c r="G148" s="41">
        <v>90</v>
      </c>
      <c r="H148" s="41">
        <v>70</v>
      </c>
      <c r="I148" s="41">
        <v>40</v>
      </c>
      <c r="J148" s="41">
        <v>50</v>
      </c>
      <c r="K148" s="41">
        <v>1</v>
      </c>
    </row>
    <row r="149" spans="1:11" ht="18.75" x14ac:dyDescent="0.4">
      <c r="A149" s="41">
        <v>146</v>
      </c>
      <c r="B149" s="42">
        <v>44919</v>
      </c>
      <c r="C149" s="41" t="s">
        <v>35</v>
      </c>
      <c r="D149" s="43">
        <v>27395</v>
      </c>
      <c r="E149" s="71">
        <f t="shared" si="4"/>
        <v>47</v>
      </c>
      <c r="F149" s="41">
        <v>50</v>
      </c>
      <c r="G149" s="41">
        <v>100</v>
      </c>
      <c r="H149" s="41">
        <v>70</v>
      </c>
      <c r="I149" s="41">
        <v>40</v>
      </c>
      <c r="J149" s="41">
        <v>30</v>
      </c>
      <c r="K149" s="41">
        <v>2</v>
      </c>
    </row>
    <row r="150" spans="1:11" ht="18.75" x14ac:dyDescent="0.4">
      <c r="A150" s="41">
        <v>147</v>
      </c>
      <c r="B150" s="42">
        <v>44920</v>
      </c>
      <c r="C150" s="41" t="s">
        <v>35</v>
      </c>
      <c r="D150" s="43">
        <v>19090</v>
      </c>
      <c r="E150" s="71">
        <f t="shared" si="4"/>
        <v>70</v>
      </c>
      <c r="F150" s="41">
        <v>20</v>
      </c>
      <c r="G150" s="41">
        <v>90</v>
      </c>
      <c r="H150" s="41">
        <v>70</v>
      </c>
      <c r="I150" s="41">
        <v>40</v>
      </c>
      <c r="J150" s="41">
        <v>50</v>
      </c>
      <c r="K150" s="41">
        <v>2</v>
      </c>
    </row>
    <row r="151" spans="1:11" ht="18.75" x14ac:dyDescent="0.4">
      <c r="A151" s="41">
        <v>148</v>
      </c>
      <c r="B151" s="42">
        <v>44921</v>
      </c>
      <c r="C151" s="41" t="s">
        <v>35</v>
      </c>
      <c r="D151" s="43">
        <v>25231</v>
      </c>
      <c r="E151" s="71">
        <f t="shared" si="4"/>
        <v>53</v>
      </c>
      <c r="F151" s="41">
        <v>40</v>
      </c>
      <c r="G151" s="41">
        <v>90</v>
      </c>
      <c r="H151" s="41">
        <v>70</v>
      </c>
      <c r="I151" s="41">
        <v>40</v>
      </c>
      <c r="J151" s="41">
        <v>50</v>
      </c>
      <c r="K151" s="41">
        <v>4</v>
      </c>
    </row>
    <row r="152" spans="1:11" ht="18.75" x14ac:dyDescent="0.4">
      <c r="A152" s="41">
        <v>149</v>
      </c>
      <c r="B152" s="42">
        <v>44921</v>
      </c>
      <c r="C152" s="41" t="s">
        <v>36</v>
      </c>
      <c r="D152" s="43">
        <v>20151</v>
      </c>
      <c r="E152" s="71">
        <f t="shared" si="4"/>
        <v>67</v>
      </c>
      <c r="F152" s="41">
        <v>40</v>
      </c>
      <c r="G152" s="41">
        <v>90</v>
      </c>
      <c r="H152" s="41">
        <v>70</v>
      </c>
      <c r="I152" s="41">
        <v>40</v>
      </c>
      <c r="J152" s="41">
        <v>30</v>
      </c>
      <c r="K152" s="41">
        <v>2</v>
      </c>
    </row>
    <row r="153" spans="1:11" ht="18.75" x14ac:dyDescent="0.4">
      <c r="A153" s="41">
        <v>150</v>
      </c>
      <c r="B153" s="42">
        <v>44922</v>
      </c>
      <c r="C153" s="41" t="s">
        <v>35</v>
      </c>
      <c r="D153" s="43">
        <v>19090</v>
      </c>
      <c r="E153" s="71">
        <f t="shared" si="4"/>
        <v>70</v>
      </c>
      <c r="F153" s="41">
        <v>10</v>
      </c>
      <c r="G153" s="41">
        <v>80</v>
      </c>
      <c r="H153" s="41">
        <v>70</v>
      </c>
      <c r="I153" s="41">
        <v>50</v>
      </c>
      <c r="J153" s="41">
        <v>30</v>
      </c>
      <c r="K153" s="41">
        <v>5</v>
      </c>
    </row>
    <row r="154" spans="1:11" x14ac:dyDescent="0.4">
      <c r="B154" s="44"/>
    </row>
    <row r="155" spans="1:11" x14ac:dyDescent="0.4">
      <c r="B155" s="44"/>
    </row>
    <row r="156" spans="1:11" x14ac:dyDescent="0.4">
      <c r="B156" s="44"/>
    </row>
    <row r="157" spans="1:11" x14ac:dyDescent="0.4">
      <c r="B157" s="44"/>
    </row>
    <row r="158" spans="1:11" x14ac:dyDescent="0.4">
      <c r="B158" s="44"/>
    </row>
    <row r="159" spans="1:11" x14ac:dyDescent="0.4">
      <c r="B159" s="44"/>
    </row>
    <row r="160" spans="1:11" x14ac:dyDescent="0.4">
      <c r="B160" s="44"/>
    </row>
    <row r="161" spans="2:2" x14ac:dyDescent="0.4">
      <c r="B161" s="44"/>
    </row>
    <row r="162" spans="2:2" x14ac:dyDescent="0.4">
      <c r="B162" s="44"/>
    </row>
    <row r="163" spans="2:2" x14ac:dyDescent="0.4">
      <c r="B163" s="44"/>
    </row>
    <row r="164" spans="2:2" x14ac:dyDescent="0.4">
      <c r="B164" s="44"/>
    </row>
    <row r="165" spans="2:2" x14ac:dyDescent="0.4">
      <c r="B165" s="44"/>
    </row>
    <row r="166" spans="2:2" x14ac:dyDescent="0.4">
      <c r="B166" s="44"/>
    </row>
    <row r="167" spans="2:2" x14ac:dyDescent="0.4">
      <c r="B167" s="44"/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zoomScaleNormal="100" workbookViewId="0">
      <selection activeCell="L24" sqref="L24"/>
    </sheetView>
  </sheetViews>
  <sheetFormatPr defaultRowHeight="18.75" x14ac:dyDescent="0.4"/>
  <cols>
    <col min="1" max="1" width="11.25" bestFit="1" customWidth="1"/>
    <col min="2" max="2" width="7.5" bestFit="1" customWidth="1"/>
    <col min="3" max="3" width="11.375" bestFit="1" customWidth="1"/>
    <col min="4" max="4" width="17.625" bestFit="1" customWidth="1"/>
    <col min="5" max="5" width="15.5" bestFit="1" customWidth="1"/>
    <col min="6" max="6" width="25.875" bestFit="1" customWidth="1"/>
    <col min="7" max="7" width="19.625" bestFit="1" customWidth="1"/>
    <col min="8" max="8" width="13.375" bestFit="1" customWidth="1"/>
  </cols>
  <sheetData>
    <row r="3" spans="1:8" x14ac:dyDescent="0.4">
      <c r="A3" s="77" t="s">
        <v>66</v>
      </c>
      <c r="B3" s="77" t="s">
        <v>67</v>
      </c>
      <c r="C3" t="s">
        <v>70</v>
      </c>
      <c r="D3" t="s">
        <v>61</v>
      </c>
      <c r="E3" t="s">
        <v>62</v>
      </c>
      <c r="F3" t="s">
        <v>63</v>
      </c>
      <c r="G3" t="s">
        <v>64</v>
      </c>
      <c r="H3" t="s">
        <v>65</v>
      </c>
    </row>
    <row r="4" spans="1:8" x14ac:dyDescent="0.4">
      <c r="A4" t="s">
        <v>53</v>
      </c>
      <c r="B4" t="s">
        <v>55</v>
      </c>
      <c r="C4">
        <v>3</v>
      </c>
      <c r="D4">
        <v>33.333333333333336</v>
      </c>
      <c r="E4">
        <v>76.666666666666671</v>
      </c>
      <c r="F4">
        <v>70</v>
      </c>
      <c r="G4">
        <v>33.333333333333336</v>
      </c>
      <c r="H4">
        <v>26.666666666666668</v>
      </c>
    </row>
    <row r="5" spans="1:8" x14ac:dyDescent="0.4">
      <c r="B5" t="s">
        <v>56</v>
      </c>
      <c r="C5">
        <v>18</v>
      </c>
      <c r="D5">
        <v>27.222222222222221</v>
      </c>
      <c r="E5">
        <v>80.555555555555557</v>
      </c>
      <c r="F5">
        <v>70.555555555555557</v>
      </c>
      <c r="G5">
        <v>34.444444444444443</v>
      </c>
      <c r="H5">
        <v>25</v>
      </c>
    </row>
    <row r="6" spans="1:8" x14ac:dyDescent="0.4">
      <c r="B6" t="s">
        <v>57</v>
      </c>
      <c r="C6">
        <v>19</v>
      </c>
      <c r="D6">
        <v>30.526315789473685</v>
      </c>
      <c r="E6">
        <v>88.421052631578945</v>
      </c>
      <c r="F6">
        <v>74.736842105263165</v>
      </c>
      <c r="G6">
        <v>32.10526315789474</v>
      </c>
      <c r="H6">
        <v>27.894736842105264</v>
      </c>
    </row>
    <row r="7" spans="1:8" x14ac:dyDescent="0.4">
      <c r="B7" t="s">
        <v>58</v>
      </c>
      <c r="C7">
        <v>20</v>
      </c>
      <c r="D7">
        <v>32.5</v>
      </c>
      <c r="E7">
        <v>81.5</v>
      </c>
      <c r="F7">
        <v>68</v>
      </c>
      <c r="G7">
        <v>33</v>
      </c>
      <c r="H7">
        <v>29.5</v>
      </c>
    </row>
    <row r="8" spans="1:8" x14ac:dyDescent="0.4">
      <c r="B8" t="s">
        <v>59</v>
      </c>
      <c r="C8">
        <v>5</v>
      </c>
      <c r="D8">
        <v>30</v>
      </c>
      <c r="E8">
        <v>90</v>
      </c>
      <c r="F8">
        <v>74</v>
      </c>
      <c r="G8">
        <v>32</v>
      </c>
      <c r="H8">
        <v>32</v>
      </c>
    </row>
    <row r="9" spans="1:8" x14ac:dyDescent="0.4">
      <c r="B9" t="s">
        <v>60</v>
      </c>
      <c r="C9">
        <v>9</v>
      </c>
      <c r="D9">
        <v>24.444444444444443</v>
      </c>
      <c r="E9">
        <v>85.555555555555557</v>
      </c>
      <c r="F9">
        <v>71.111111111111114</v>
      </c>
      <c r="G9">
        <v>32.222222222222221</v>
      </c>
      <c r="H9">
        <v>30</v>
      </c>
    </row>
    <row r="10" spans="1:8" x14ac:dyDescent="0.4">
      <c r="A10" t="s">
        <v>68</v>
      </c>
      <c r="C10">
        <v>74</v>
      </c>
      <c r="D10">
        <v>29.594594594594593</v>
      </c>
      <c r="E10">
        <v>83.918918918918919</v>
      </c>
      <c r="F10">
        <v>71.21621621621621</v>
      </c>
      <c r="G10">
        <v>32.972972972972975</v>
      </c>
      <c r="H10">
        <v>28.108108108108109</v>
      </c>
    </row>
    <row r="11" spans="1:8" x14ac:dyDescent="0.4">
      <c r="A11" t="s">
        <v>52</v>
      </c>
      <c r="B11" t="s">
        <v>55</v>
      </c>
      <c r="C11">
        <v>4</v>
      </c>
      <c r="D11">
        <v>35</v>
      </c>
      <c r="E11">
        <v>80</v>
      </c>
      <c r="F11">
        <v>72.5</v>
      </c>
      <c r="G11">
        <v>22.5</v>
      </c>
      <c r="H11">
        <v>22.5</v>
      </c>
    </row>
    <row r="12" spans="1:8" x14ac:dyDescent="0.4">
      <c r="B12" t="s">
        <v>56</v>
      </c>
      <c r="C12">
        <v>21</v>
      </c>
      <c r="D12">
        <v>29.047619047619047</v>
      </c>
      <c r="E12">
        <v>82.857142857142861</v>
      </c>
      <c r="F12">
        <v>72.857142857142861</v>
      </c>
      <c r="G12">
        <v>33.333333333333336</v>
      </c>
      <c r="H12">
        <v>23.333333333333332</v>
      </c>
    </row>
    <row r="13" spans="1:8" x14ac:dyDescent="0.4">
      <c r="B13" t="s">
        <v>57</v>
      </c>
      <c r="C13">
        <v>20</v>
      </c>
      <c r="D13">
        <v>32.5</v>
      </c>
      <c r="E13">
        <v>83</v>
      </c>
      <c r="F13">
        <v>71.5</v>
      </c>
      <c r="G13">
        <v>33.5</v>
      </c>
      <c r="H13">
        <v>26</v>
      </c>
    </row>
    <row r="14" spans="1:8" x14ac:dyDescent="0.4">
      <c r="B14" t="s">
        <v>58</v>
      </c>
      <c r="C14">
        <v>18</v>
      </c>
      <c r="D14">
        <v>27.777777777777779</v>
      </c>
      <c r="E14">
        <v>85.555555555555557</v>
      </c>
      <c r="F14">
        <v>72.222222222222229</v>
      </c>
      <c r="G14">
        <v>36.111111111111114</v>
      </c>
      <c r="H14">
        <v>33.888888888888886</v>
      </c>
    </row>
    <row r="15" spans="1:8" x14ac:dyDescent="0.4">
      <c r="B15" t="s">
        <v>59</v>
      </c>
      <c r="C15">
        <v>5</v>
      </c>
      <c r="D15">
        <v>30</v>
      </c>
      <c r="E15">
        <v>86</v>
      </c>
      <c r="F15">
        <v>76</v>
      </c>
      <c r="G15">
        <v>36</v>
      </c>
      <c r="H15">
        <v>34</v>
      </c>
    </row>
    <row r="16" spans="1:8" x14ac:dyDescent="0.4">
      <c r="B16" t="s">
        <v>60</v>
      </c>
      <c r="C16">
        <v>8</v>
      </c>
      <c r="D16">
        <v>26.25</v>
      </c>
      <c r="E16">
        <v>87.5</v>
      </c>
      <c r="F16">
        <v>75</v>
      </c>
      <c r="G16">
        <v>36.25</v>
      </c>
      <c r="H16">
        <v>25</v>
      </c>
    </row>
    <row r="17" spans="1:8" x14ac:dyDescent="0.4">
      <c r="A17" t="s">
        <v>69</v>
      </c>
      <c r="C17">
        <v>76</v>
      </c>
      <c r="D17">
        <v>29.736842105263158</v>
      </c>
      <c r="E17">
        <v>84.078947368421055</v>
      </c>
      <c r="F17">
        <v>72.763157894736835</v>
      </c>
      <c r="G17">
        <v>33.94736842105263</v>
      </c>
      <c r="H17">
        <v>27.368421052631579</v>
      </c>
    </row>
    <row r="18" spans="1:8" x14ac:dyDescent="0.4">
      <c r="A18" t="s">
        <v>54</v>
      </c>
      <c r="C18">
        <v>150</v>
      </c>
      <c r="D18">
        <v>29.666666666666668</v>
      </c>
      <c r="E18">
        <v>84</v>
      </c>
      <c r="F18">
        <v>72</v>
      </c>
      <c r="G18">
        <v>33.466666666666669</v>
      </c>
      <c r="H18">
        <v>27.733333333333334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85" zoomScaleNormal="85" workbookViewId="0">
      <selection activeCell="E28" sqref="E28"/>
    </sheetView>
  </sheetViews>
  <sheetFormatPr defaultRowHeight="18.75" x14ac:dyDescent="0.4"/>
  <cols>
    <col min="4" max="8" width="17.625" customWidth="1"/>
  </cols>
  <sheetData>
    <row r="1" spans="1:8" x14ac:dyDescent="0.4">
      <c r="D1" t="s">
        <v>37</v>
      </c>
    </row>
    <row r="2" spans="1:8" ht="19.5" thickBot="1" x14ac:dyDescent="0.45"/>
    <row r="3" spans="1:8" x14ac:dyDescent="0.4">
      <c r="A3" s="109"/>
      <c r="B3" s="110"/>
      <c r="C3" s="113" t="s">
        <v>38</v>
      </c>
      <c r="D3" s="115" t="s">
        <v>39</v>
      </c>
      <c r="E3" s="115"/>
      <c r="F3" s="115"/>
      <c r="G3" s="116"/>
      <c r="H3" s="117"/>
    </row>
    <row r="4" spans="1:8" x14ac:dyDescent="0.4">
      <c r="A4" s="111"/>
      <c r="B4" s="112"/>
      <c r="C4" s="114"/>
      <c r="D4" s="40" t="s">
        <v>31</v>
      </c>
      <c r="E4" s="40" t="s">
        <v>32</v>
      </c>
      <c r="F4" s="40" t="s">
        <v>25</v>
      </c>
      <c r="G4" s="40" t="s">
        <v>33</v>
      </c>
      <c r="H4" s="40" t="s">
        <v>34</v>
      </c>
    </row>
    <row r="5" spans="1:8" x14ac:dyDescent="0.4">
      <c r="A5" s="111" t="s">
        <v>40</v>
      </c>
      <c r="B5" s="45" t="s">
        <v>41</v>
      </c>
      <c r="C5" s="78">
        <v>3</v>
      </c>
      <c r="D5" s="79">
        <v>33.333333333333336</v>
      </c>
      <c r="E5" s="80">
        <v>76.666666666666671</v>
      </c>
      <c r="F5" s="80">
        <v>70</v>
      </c>
      <c r="G5" s="81">
        <v>33.333333333333336</v>
      </c>
      <c r="H5" s="82">
        <v>26.666666666666668</v>
      </c>
    </row>
    <row r="6" spans="1:8" x14ac:dyDescent="0.4">
      <c r="A6" s="111"/>
      <c r="B6" s="50" t="s">
        <v>42</v>
      </c>
      <c r="C6" s="83">
        <v>18</v>
      </c>
      <c r="D6" s="84">
        <v>27.222222222222221</v>
      </c>
      <c r="E6" s="85">
        <v>80.555555555555557</v>
      </c>
      <c r="F6" s="85">
        <v>70.555555555555557</v>
      </c>
      <c r="G6" s="86">
        <v>34.444444444444443</v>
      </c>
      <c r="H6" s="87">
        <v>25</v>
      </c>
    </row>
    <row r="7" spans="1:8" x14ac:dyDescent="0.4">
      <c r="A7" s="111"/>
      <c r="B7" s="50" t="s">
        <v>43</v>
      </c>
      <c r="C7" s="83">
        <v>19</v>
      </c>
      <c r="D7" s="84">
        <v>30.526315789473685</v>
      </c>
      <c r="E7" s="85">
        <v>88.421052631578945</v>
      </c>
      <c r="F7" s="85">
        <v>74.736842105263165</v>
      </c>
      <c r="G7" s="86">
        <v>32.10526315789474</v>
      </c>
      <c r="H7" s="87">
        <v>27.894736842105264</v>
      </c>
    </row>
    <row r="8" spans="1:8" x14ac:dyDescent="0.4">
      <c r="A8" s="111"/>
      <c r="B8" s="50" t="s">
        <v>44</v>
      </c>
      <c r="C8" s="83">
        <v>20</v>
      </c>
      <c r="D8" s="84">
        <v>32.5</v>
      </c>
      <c r="E8" s="85">
        <v>81.5</v>
      </c>
      <c r="F8" s="85">
        <v>68</v>
      </c>
      <c r="G8" s="86">
        <v>33</v>
      </c>
      <c r="H8" s="87">
        <v>29.5</v>
      </c>
    </row>
    <row r="9" spans="1:8" x14ac:dyDescent="0.4">
      <c r="A9" s="111"/>
      <c r="B9" s="50" t="s">
        <v>51</v>
      </c>
      <c r="C9" s="83">
        <v>5</v>
      </c>
      <c r="D9" s="84">
        <v>30</v>
      </c>
      <c r="E9" s="85">
        <v>90</v>
      </c>
      <c r="F9" s="85">
        <v>74</v>
      </c>
      <c r="G9" s="86">
        <v>32</v>
      </c>
      <c r="H9" s="87">
        <v>32</v>
      </c>
    </row>
    <row r="10" spans="1:8" x14ac:dyDescent="0.4">
      <c r="A10" s="118"/>
      <c r="B10" s="60" t="s">
        <v>50</v>
      </c>
      <c r="C10" s="88">
        <v>9</v>
      </c>
      <c r="D10" s="89">
        <v>24.444444444444443</v>
      </c>
      <c r="E10" s="90">
        <v>85.555555555555557</v>
      </c>
      <c r="F10" s="90">
        <v>71.111111111111114</v>
      </c>
      <c r="G10" s="91">
        <v>32.222222222222221</v>
      </c>
      <c r="H10" s="92">
        <v>30</v>
      </c>
    </row>
    <row r="11" spans="1:8" ht="19.5" thickBot="1" x14ac:dyDescent="0.45">
      <c r="A11" s="119"/>
      <c r="B11" s="66" t="s">
        <v>45</v>
      </c>
      <c r="C11" s="93">
        <v>74</v>
      </c>
      <c r="D11" s="94">
        <v>29.594594594594593</v>
      </c>
      <c r="E11" s="95">
        <v>83.918918918918919</v>
      </c>
      <c r="F11" s="95">
        <v>71.21621621621621</v>
      </c>
      <c r="G11" s="96">
        <v>32.972972972972975</v>
      </c>
      <c r="H11" s="97">
        <v>28.108108108108109</v>
      </c>
    </row>
    <row r="12" spans="1:8" x14ac:dyDescent="0.4">
      <c r="A12" s="109" t="s">
        <v>46</v>
      </c>
      <c r="B12" s="55" t="s">
        <v>41</v>
      </c>
      <c r="C12" s="98">
        <v>4</v>
      </c>
      <c r="D12" s="99">
        <v>35</v>
      </c>
      <c r="E12" s="100">
        <v>80</v>
      </c>
      <c r="F12" s="100">
        <v>72.5</v>
      </c>
      <c r="G12" s="101">
        <v>22.5</v>
      </c>
      <c r="H12" s="102">
        <v>22.5</v>
      </c>
    </row>
    <row r="13" spans="1:8" x14ac:dyDescent="0.4">
      <c r="A13" s="111"/>
      <c r="B13" s="50" t="s">
        <v>42</v>
      </c>
      <c r="C13" s="83">
        <v>21</v>
      </c>
      <c r="D13" s="84">
        <v>29.047619047619047</v>
      </c>
      <c r="E13" s="85">
        <v>82.857142857142861</v>
      </c>
      <c r="F13" s="85">
        <v>72.857142857142861</v>
      </c>
      <c r="G13" s="86">
        <v>33.333333333333336</v>
      </c>
      <c r="H13" s="87">
        <v>23.333333333333332</v>
      </c>
    </row>
    <row r="14" spans="1:8" x14ac:dyDescent="0.4">
      <c r="A14" s="111"/>
      <c r="B14" s="50" t="s">
        <v>43</v>
      </c>
      <c r="C14" s="83">
        <v>20</v>
      </c>
      <c r="D14" s="84">
        <v>32.5</v>
      </c>
      <c r="E14" s="85">
        <v>83</v>
      </c>
      <c r="F14" s="85">
        <v>71.5</v>
      </c>
      <c r="G14" s="86">
        <v>33.5</v>
      </c>
      <c r="H14" s="87">
        <v>26</v>
      </c>
    </row>
    <row r="15" spans="1:8" x14ac:dyDescent="0.4">
      <c r="A15" s="111"/>
      <c r="B15" s="50" t="s">
        <v>44</v>
      </c>
      <c r="C15" s="83">
        <v>18</v>
      </c>
      <c r="D15" s="84">
        <v>27.777777777777779</v>
      </c>
      <c r="E15" s="85">
        <v>85.555555555555557</v>
      </c>
      <c r="F15" s="85">
        <v>72.222222222222229</v>
      </c>
      <c r="G15" s="86">
        <v>36.111111111111114</v>
      </c>
      <c r="H15" s="87">
        <v>33.888888888888886</v>
      </c>
    </row>
    <row r="16" spans="1:8" x14ac:dyDescent="0.4">
      <c r="A16" s="111"/>
      <c r="B16" s="50" t="s">
        <v>51</v>
      </c>
      <c r="C16" s="83">
        <v>5</v>
      </c>
      <c r="D16" s="84">
        <v>30</v>
      </c>
      <c r="E16" s="85">
        <v>86</v>
      </c>
      <c r="F16" s="85">
        <v>76</v>
      </c>
      <c r="G16" s="86">
        <v>36</v>
      </c>
      <c r="H16" s="87">
        <v>34</v>
      </c>
    </row>
    <row r="17" spans="1:8" x14ac:dyDescent="0.4">
      <c r="A17" s="111"/>
      <c r="B17" s="60" t="s">
        <v>50</v>
      </c>
      <c r="C17" s="88">
        <v>8</v>
      </c>
      <c r="D17" s="89">
        <v>26.25</v>
      </c>
      <c r="E17" s="90">
        <v>87.5</v>
      </c>
      <c r="F17" s="90">
        <v>75</v>
      </c>
      <c r="G17" s="91">
        <v>36.25</v>
      </c>
      <c r="H17" s="92">
        <v>25</v>
      </c>
    </row>
    <row r="18" spans="1:8" ht="19.5" thickBot="1" x14ac:dyDescent="0.45">
      <c r="A18" s="119"/>
      <c r="B18" s="66" t="s">
        <v>47</v>
      </c>
      <c r="C18" s="93">
        <v>76</v>
      </c>
      <c r="D18" s="94">
        <v>29.736842105263158</v>
      </c>
      <c r="E18" s="95">
        <v>84.078947368421055</v>
      </c>
      <c r="F18" s="95">
        <v>72.763157894736835</v>
      </c>
      <c r="G18" s="96">
        <v>33.94736842105263</v>
      </c>
      <c r="H18" s="97">
        <v>27.368421052631579</v>
      </c>
    </row>
    <row r="19" spans="1:8" ht="19.5" thickBot="1" x14ac:dyDescent="0.45">
      <c r="A19" s="65" t="s">
        <v>48</v>
      </c>
      <c r="B19" s="66"/>
      <c r="C19" s="93">
        <v>150</v>
      </c>
      <c r="D19" s="94">
        <v>29.666666666666668</v>
      </c>
      <c r="E19" s="95">
        <v>84</v>
      </c>
      <c r="F19" s="95">
        <v>72</v>
      </c>
      <c r="G19" s="96">
        <v>33.466666666666669</v>
      </c>
      <c r="H19" s="97">
        <v>27.733333333333334</v>
      </c>
    </row>
  </sheetData>
  <mergeCells count="5">
    <mergeCell ref="A3:B4"/>
    <mergeCell ref="C3:C4"/>
    <mergeCell ref="D3:H3"/>
    <mergeCell ref="A5:A11"/>
    <mergeCell ref="A12:A18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グラフ</vt:lpstr>
      </vt:variant>
      <vt:variant>
        <vt:i4>1</vt:i4>
      </vt:variant>
    </vt:vector>
  </HeadingPairs>
  <TitlesOfParts>
    <vt:vector size="10" baseType="lpstr">
      <vt:lpstr>課題1</vt:lpstr>
      <vt:lpstr>課題1解答</vt:lpstr>
      <vt:lpstr>課題2</vt:lpstr>
      <vt:lpstr>課題2解答</vt:lpstr>
      <vt:lpstr>課題3_アンケート回答データ</vt:lpstr>
      <vt:lpstr>課題3_アンケート集計結果</vt:lpstr>
      <vt:lpstr>課題3_アンケート回答データ_解答</vt:lpstr>
      <vt:lpstr>Sheet1</vt:lpstr>
      <vt:lpstr>課題3_アンケート集計結果_解答</vt:lpstr>
      <vt:lpstr>課題2解答_グラフ_5市比較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アイズ情報</dc:creator>
  <cp:lastModifiedBy>高齢・障害・求職者雇用支援機構</cp:lastModifiedBy>
  <cp:lastPrinted>2023-04-19T23:56:47Z</cp:lastPrinted>
  <dcterms:created xsi:type="dcterms:W3CDTF">2023-04-19T06:29:18Z</dcterms:created>
  <dcterms:modified xsi:type="dcterms:W3CDTF">2023-09-28T07:27:58Z</dcterms:modified>
</cp:coreProperties>
</file>