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SEC102\Desktop\第22回アビリンピック徳島大会（パソコンデータ入力）\課題②\"/>
    </mc:Choice>
  </mc:AlternateContent>
  <bookViews>
    <workbookView xWindow="-120" yWindow="-120" windowWidth="20730" windowHeight="11160" firstSheet="1" activeTab="1"/>
  </bookViews>
  <sheets>
    <sheet name="見本" sheetId="5" state="hidden" r:id="rId1"/>
    <sheet name="課題２" sheetId="3" r:id="rId2"/>
    <sheet name="解答例" sheetId="2" state="hidden" r:id="rId3"/>
    <sheet name="正解数" sheetId="4" state="hidden" r:id="rId4"/>
  </sheets>
  <definedNames>
    <definedName name="_xlnm.Print_Area" localSheetId="2">解答例!$A$1:$F$52</definedName>
    <definedName name="_xlnm.Print_Area" localSheetId="0">見本!$A$1:$F$52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6" i="4" l="1"/>
  <c r="C75" i="4"/>
  <c r="C74" i="4"/>
  <c r="C73" i="4"/>
  <c r="C72" i="4"/>
  <c r="C71" i="4"/>
  <c r="C70" i="4"/>
  <c r="C69" i="4"/>
  <c r="C68" i="4"/>
  <c r="C67" i="4"/>
  <c r="C66" i="4"/>
  <c r="C65" i="4"/>
  <c r="C64" i="4"/>
  <c r="C63" i="4"/>
  <c r="C62" i="4"/>
  <c r="C61" i="4"/>
  <c r="C60" i="4"/>
  <c r="C59" i="4"/>
  <c r="C58" i="4"/>
  <c r="C57" i="4"/>
  <c r="C56" i="4"/>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7" i="4"/>
  <c r="C6" i="4"/>
  <c r="C5" i="4"/>
  <c r="C4" i="4"/>
  <c r="C3" i="4"/>
  <c r="C2" i="4"/>
  <c r="F42" i="2" l="1"/>
  <c r="F43" i="2" s="1"/>
  <c r="C20" i="2" s="1"/>
  <c r="F41" i="2"/>
  <c r="F39" i="2"/>
  <c r="F30" i="2"/>
  <c r="F31" i="2"/>
  <c r="F32" i="2"/>
  <c r="F33" i="2"/>
  <c r="F34" i="2"/>
  <c r="F35" i="2"/>
  <c r="F36" i="2"/>
  <c r="F37" i="2"/>
  <c r="F38" i="2"/>
  <c r="F29" i="2"/>
  <c r="C77" i="4" l="1"/>
</calcChain>
</file>

<file path=xl/sharedStrings.xml><?xml version="1.0" encoding="utf-8"?>
<sst xmlns="http://schemas.openxmlformats.org/spreadsheetml/2006/main" count="186" uniqueCount="132">
  <si>
    <t>〒770-0942</t>
    <phoneticPr fontId="1"/>
  </si>
  <si>
    <t>TEL:</t>
    <phoneticPr fontId="1"/>
  </si>
  <si>
    <t>088-654-5101</t>
    <phoneticPr fontId="1"/>
  </si>
  <si>
    <t>FAX:</t>
    <phoneticPr fontId="1"/>
  </si>
  <si>
    <t>088-654-5103</t>
    <phoneticPr fontId="1"/>
  </si>
  <si>
    <t>下記のとおりご請求申し上げます。</t>
    <rPh sb="0" eb="2">
      <t>カキ</t>
    </rPh>
    <rPh sb="7" eb="9">
      <t>セイキュウ</t>
    </rPh>
    <rPh sb="9" eb="10">
      <t>モウ</t>
    </rPh>
    <rPh sb="11" eb="12">
      <t>ア</t>
    </rPh>
    <phoneticPr fontId="1"/>
  </si>
  <si>
    <t>ご請求金額</t>
    <rPh sb="1" eb="3">
      <t>セイキュウ</t>
    </rPh>
    <rPh sb="3" eb="5">
      <t>キンガク</t>
    </rPh>
    <phoneticPr fontId="1"/>
  </si>
  <si>
    <t>お支払い期限</t>
    <rPh sb="1" eb="3">
      <t>シハラ</t>
    </rPh>
    <rPh sb="4" eb="6">
      <t>キゲン</t>
    </rPh>
    <phoneticPr fontId="1"/>
  </si>
  <si>
    <t>【明細】</t>
    <rPh sb="1" eb="3">
      <t>メイサイ</t>
    </rPh>
    <phoneticPr fontId="1"/>
  </si>
  <si>
    <t>型番</t>
    <rPh sb="0" eb="2">
      <t>カタバン</t>
    </rPh>
    <phoneticPr fontId="1"/>
  </si>
  <si>
    <t>商品名</t>
    <rPh sb="0" eb="3">
      <t>ショウヒンメイ</t>
    </rPh>
    <phoneticPr fontId="1"/>
  </si>
  <si>
    <t>単価</t>
    <rPh sb="0" eb="2">
      <t>タンカ</t>
    </rPh>
    <phoneticPr fontId="1"/>
  </si>
  <si>
    <t>数量</t>
    <rPh sb="0" eb="2">
      <t>スウリョウ</t>
    </rPh>
    <phoneticPr fontId="1"/>
  </si>
  <si>
    <t>金額</t>
    <rPh sb="0" eb="2">
      <t>キンガク</t>
    </rPh>
    <phoneticPr fontId="1"/>
  </si>
  <si>
    <t>KO785Mhd</t>
    <phoneticPr fontId="1"/>
  </si>
  <si>
    <t>A4カラーレーザー複合機</t>
    <rPh sb="9" eb="12">
      <t>フクゴウキ</t>
    </rPh>
    <phoneticPr fontId="1"/>
  </si>
  <si>
    <t>YU7/R2</t>
    <phoneticPr fontId="1"/>
  </si>
  <si>
    <t>タイムレコーダー</t>
  </si>
  <si>
    <t>HH-EGO-EL9912</t>
    <phoneticPr fontId="1"/>
  </si>
  <si>
    <t>ラミネーター</t>
  </si>
  <si>
    <t>GE-CEE56</t>
    <phoneticPr fontId="1"/>
  </si>
  <si>
    <t>電気ケトル</t>
    <rPh sb="0" eb="2">
      <t>デンキ</t>
    </rPh>
    <phoneticPr fontId="1"/>
  </si>
  <si>
    <t>EKP72WVA</t>
    <phoneticPr fontId="1"/>
  </si>
  <si>
    <t>ノートパソコン</t>
  </si>
  <si>
    <t>BXPD703BIF</t>
    <phoneticPr fontId="1"/>
  </si>
  <si>
    <t>プロジェクタースクリーン</t>
  </si>
  <si>
    <t>BS-R934-J</t>
    <phoneticPr fontId="1"/>
  </si>
  <si>
    <t>電卓</t>
    <rPh sb="0" eb="2">
      <t>デンタク</t>
    </rPh>
    <phoneticPr fontId="1"/>
  </si>
  <si>
    <t>COE237-H</t>
    <phoneticPr fontId="1"/>
  </si>
  <si>
    <t>スティッククリーナー掃除機</t>
    <rPh sb="10" eb="13">
      <t>ソウジキ</t>
    </rPh>
    <phoneticPr fontId="1"/>
  </si>
  <si>
    <t>SOQ-92KD-8P</t>
    <phoneticPr fontId="1"/>
  </si>
  <si>
    <t>デジタル多機能電話機</t>
    <rPh sb="4" eb="7">
      <t>タキノウ</t>
    </rPh>
    <rPh sb="7" eb="10">
      <t>デンワキ</t>
    </rPh>
    <phoneticPr fontId="1"/>
  </si>
  <si>
    <t>8JE-8462LE</t>
    <phoneticPr fontId="1"/>
  </si>
  <si>
    <t>電子レンジ</t>
    <rPh sb="0" eb="2">
      <t>デンシ</t>
    </rPh>
    <phoneticPr fontId="1"/>
  </si>
  <si>
    <t>小計</t>
    <rPh sb="0" eb="2">
      <t>ショウケイ</t>
    </rPh>
    <phoneticPr fontId="1"/>
  </si>
  <si>
    <t>値引き</t>
    <rPh sb="0" eb="1">
      <t>ネ</t>
    </rPh>
    <rPh sb="1" eb="2">
      <t>ヒ</t>
    </rPh>
    <phoneticPr fontId="1"/>
  </si>
  <si>
    <t>値引き後金額</t>
    <rPh sb="0" eb="1">
      <t>ネ</t>
    </rPh>
    <rPh sb="1" eb="2">
      <t>ヒ</t>
    </rPh>
    <rPh sb="3" eb="4">
      <t>ゴ</t>
    </rPh>
    <rPh sb="4" eb="6">
      <t>キンガク</t>
    </rPh>
    <phoneticPr fontId="1"/>
  </si>
  <si>
    <t>消費税（10％）</t>
    <rPh sb="0" eb="3">
      <t>ショウヒゼイ</t>
    </rPh>
    <phoneticPr fontId="1"/>
  </si>
  <si>
    <t>請求金額</t>
    <rPh sb="0" eb="2">
      <t>セイキュウ</t>
    </rPh>
    <rPh sb="2" eb="4">
      <t>キンガク</t>
    </rPh>
    <phoneticPr fontId="1"/>
  </si>
  <si>
    <t>お手数ではございますが、お支払いは下記銀行口座へお振込みください。</t>
    <rPh sb="1" eb="3">
      <t>テスウ</t>
    </rPh>
    <rPh sb="13" eb="15">
      <t>シハラ</t>
    </rPh>
    <rPh sb="17" eb="19">
      <t>カキ</t>
    </rPh>
    <rPh sb="19" eb="21">
      <t>ギンコウ</t>
    </rPh>
    <rPh sb="21" eb="23">
      <t>コウザ</t>
    </rPh>
    <rPh sb="25" eb="27">
      <t>フリコ</t>
    </rPh>
    <phoneticPr fontId="1"/>
  </si>
  <si>
    <t>銀行名：ポリテク銀行</t>
    <rPh sb="0" eb="3">
      <t>ギンコウメイ</t>
    </rPh>
    <rPh sb="8" eb="10">
      <t>ギンコウ</t>
    </rPh>
    <phoneticPr fontId="1"/>
  </si>
  <si>
    <t>口座種別：普通口座</t>
    <rPh sb="0" eb="2">
      <t>コウザ</t>
    </rPh>
    <rPh sb="2" eb="4">
      <t>シュベツ</t>
    </rPh>
    <rPh sb="5" eb="7">
      <t>フツウ</t>
    </rPh>
    <rPh sb="7" eb="9">
      <t>コウザ</t>
    </rPh>
    <phoneticPr fontId="1"/>
  </si>
  <si>
    <t>※恐れ入りますが、振込手数料は御社にてご負担いただきますようお願い申し上げます。</t>
    <rPh sb="1" eb="2">
      <t>オソ</t>
    </rPh>
    <rPh sb="3" eb="4">
      <t>イ</t>
    </rPh>
    <rPh sb="9" eb="11">
      <t>フリコミ</t>
    </rPh>
    <rPh sb="11" eb="14">
      <t>テスウリョウ</t>
    </rPh>
    <rPh sb="15" eb="17">
      <t>オンシャ</t>
    </rPh>
    <rPh sb="20" eb="22">
      <t>フタン</t>
    </rPh>
    <rPh sb="31" eb="32">
      <t>ネガ</t>
    </rPh>
    <rPh sb="33" eb="34">
      <t>モウ</t>
    </rPh>
    <rPh sb="35" eb="36">
      <t>ア</t>
    </rPh>
    <phoneticPr fontId="1"/>
  </si>
  <si>
    <t>席の番号</t>
    <rPh sb="0" eb="1">
      <t>セキ</t>
    </rPh>
    <rPh sb="2" eb="4">
      <t>バンゴウ</t>
    </rPh>
    <phoneticPr fontId="1"/>
  </si>
  <si>
    <t>請　求　書</t>
    <rPh sb="0" eb="1">
      <t>ショウ</t>
    </rPh>
    <rPh sb="2" eb="3">
      <t>キュウ</t>
    </rPh>
    <rPh sb="4" eb="5">
      <t>ショ</t>
    </rPh>
    <phoneticPr fontId="1"/>
  </si>
  <si>
    <t>担当:</t>
    <rPh sb="0" eb="2">
      <t>タントウ</t>
    </rPh>
    <phoneticPr fontId="1"/>
  </si>
  <si>
    <t>セル</t>
    <phoneticPr fontId="1"/>
  </si>
  <si>
    <t>正誤</t>
    <rPh sb="0" eb="2">
      <t>セイゴ</t>
    </rPh>
    <phoneticPr fontId="1"/>
  </si>
  <si>
    <t>B4</t>
    <phoneticPr fontId="1"/>
  </si>
  <si>
    <t>F5</t>
    <phoneticPr fontId="1"/>
  </si>
  <si>
    <t>F6</t>
  </si>
  <si>
    <t>B9</t>
    <phoneticPr fontId="1"/>
  </si>
  <si>
    <t>E11</t>
    <phoneticPr fontId="1"/>
  </si>
  <si>
    <t>E12</t>
  </si>
  <si>
    <t>E13</t>
  </si>
  <si>
    <t>E14</t>
  </si>
  <si>
    <t>E15</t>
  </si>
  <si>
    <t>E16</t>
  </si>
  <si>
    <t>F14</t>
    <phoneticPr fontId="1"/>
  </si>
  <si>
    <t>F15</t>
  </si>
  <si>
    <t>F16</t>
  </si>
  <si>
    <t>B18</t>
    <phoneticPr fontId="1"/>
  </si>
  <si>
    <t>B21</t>
  </si>
  <si>
    <t>C21</t>
    <phoneticPr fontId="1"/>
  </si>
  <si>
    <t>B26</t>
    <phoneticPr fontId="1"/>
  </si>
  <si>
    <t>B28</t>
  </si>
  <si>
    <t>B29</t>
  </si>
  <si>
    <t>B30</t>
  </si>
  <si>
    <t>B31</t>
  </si>
  <si>
    <t>B32</t>
  </si>
  <si>
    <t>B33</t>
  </si>
  <si>
    <t>B34</t>
  </si>
  <si>
    <t>B35</t>
  </si>
  <si>
    <t>B36</t>
  </si>
  <si>
    <t>B37</t>
  </si>
  <si>
    <t>B38</t>
  </si>
  <si>
    <t>C28</t>
    <phoneticPr fontId="1"/>
  </si>
  <si>
    <t>C29</t>
  </si>
  <si>
    <t>C30</t>
  </si>
  <si>
    <t>C31</t>
  </si>
  <si>
    <t>C32</t>
  </si>
  <si>
    <t>C33</t>
  </si>
  <si>
    <t>C34</t>
  </si>
  <si>
    <t>C35</t>
  </si>
  <si>
    <t>C36</t>
  </si>
  <si>
    <t>C37</t>
  </si>
  <si>
    <t>C38</t>
  </si>
  <si>
    <t>D28</t>
    <phoneticPr fontId="1"/>
  </si>
  <si>
    <t>D29</t>
  </si>
  <si>
    <t>D30</t>
  </si>
  <si>
    <t>D31</t>
  </si>
  <si>
    <t>D32</t>
  </si>
  <si>
    <t>D33</t>
  </si>
  <si>
    <t>D34</t>
  </si>
  <si>
    <t>D35</t>
  </si>
  <si>
    <t>D36</t>
  </si>
  <si>
    <t>D37</t>
  </si>
  <si>
    <t>D38</t>
  </si>
  <si>
    <t>D39</t>
  </si>
  <si>
    <t>D40</t>
  </si>
  <si>
    <t>D41</t>
  </si>
  <si>
    <t>D42</t>
  </si>
  <si>
    <t>D43</t>
  </si>
  <si>
    <t>E28</t>
    <phoneticPr fontId="1"/>
  </si>
  <si>
    <t>E29</t>
  </si>
  <si>
    <t>E30</t>
  </si>
  <si>
    <t>E31</t>
  </si>
  <si>
    <t>E32</t>
  </si>
  <si>
    <t>E33</t>
  </si>
  <si>
    <t>E34</t>
  </si>
  <si>
    <t>E35</t>
  </si>
  <si>
    <t>E36</t>
  </si>
  <si>
    <t>E37</t>
  </si>
  <si>
    <t>E38</t>
  </si>
  <si>
    <t>F38</t>
    <phoneticPr fontId="1"/>
  </si>
  <si>
    <t>B46</t>
    <phoneticPr fontId="1"/>
  </si>
  <si>
    <t>C48</t>
    <phoneticPr fontId="1"/>
  </si>
  <si>
    <t>C49</t>
  </si>
  <si>
    <t>E48</t>
    <phoneticPr fontId="1"/>
  </si>
  <si>
    <t>E49</t>
  </si>
  <si>
    <t>E50</t>
  </si>
  <si>
    <t>B52</t>
    <phoneticPr fontId="1"/>
  </si>
  <si>
    <t>B20</t>
    <phoneticPr fontId="1"/>
  </si>
  <si>
    <t>正解数</t>
    <rPh sb="0" eb="3">
      <t>セイカイスウ</t>
    </rPh>
    <phoneticPr fontId="1"/>
  </si>
  <si>
    <t>請求番号：20240914-0025</t>
    <rPh sb="0" eb="2">
      <t>セイキュウ</t>
    </rPh>
    <rPh sb="2" eb="4">
      <t>バンゴウ</t>
    </rPh>
    <phoneticPr fontId="1"/>
  </si>
  <si>
    <t>三好電機工業　株式会社　御中</t>
    <rPh sb="0" eb="2">
      <t>ミヨシ</t>
    </rPh>
    <rPh sb="2" eb="4">
      <t>デンキ</t>
    </rPh>
    <rPh sb="4" eb="6">
      <t>コウギョウ</t>
    </rPh>
    <rPh sb="7" eb="11">
      <t>カブシキカイシャ</t>
    </rPh>
    <rPh sb="12" eb="14">
      <t>オンチュウ</t>
    </rPh>
    <phoneticPr fontId="1"/>
  </si>
  <si>
    <t>大正　花子</t>
    <rPh sb="0" eb="2">
      <t>タイショウ</t>
    </rPh>
    <rPh sb="3" eb="5">
      <t>ハナコ</t>
    </rPh>
    <phoneticPr fontId="1"/>
  </si>
  <si>
    <t>支店名：穴吹支店</t>
    <rPh sb="0" eb="3">
      <t>シテンメイ</t>
    </rPh>
    <rPh sb="4" eb="6">
      <t>アナブキ</t>
    </rPh>
    <rPh sb="6" eb="8">
      <t>シテン</t>
    </rPh>
    <phoneticPr fontId="1"/>
  </si>
  <si>
    <t>口座番号：8264731</t>
    <rPh sb="0" eb="2">
      <t>コウザ</t>
    </rPh>
    <rPh sb="2" eb="4">
      <t>バンゴウ</t>
    </rPh>
    <phoneticPr fontId="1"/>
  </si>
  <si>
    <t>徳島県徳島市出来島本町1丁目5番地</t>
    <rPh sb="0" eb="3">
      <t>トクシマケン</t>
    </rPh>
    <rPh sb="3" eb="5">
      <t>トクシマ</t>
    </rPh>
    <rPh sb="5" eb="6">
      <t>シ</t>
    </rPh>
    <rPh sb="6" eb="11">
      <t>デキジマホンチョウ</t>
    </rPh>
    <rPh sb="12" eb="14">
      <t>チョウメ</t>
    </rPh>
    <rPh sb="15" eb="17">
      <t>バンチ</t>
    </rPh>
    <phoneticPr fontId="1"/>
  </si>
  <si>
    <t>穴吹加工　株式会社</t>
    <rPh sb="0" eb="2">
      <t>アナブキ</t>
    </rPh>
    <rPh sb="2" eb="4">
      <t>カコウ</t>
    </rPh>
    <rPh sb="5" eb="9">
      <t>カブシキカイシャ</t>
    </rPh>
    <phoneticPr fontId="1"/>
  </si>
  <si>
    <t>口座名義：アナブキカコウ（カ</t>
    <rPh sb="0" eb="2">
      <t>コウザ</t>
    </rPh>
    <rPh sb="2" eb="4">
      <t>メイギ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</si>
</sst>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_);[Red]\(&quot;¥&quot;#,##0\)"/>
  </numFmts>
  <fonts count="8"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1"/>
      <color theme="1"/>
      <name val="游ゴシック"/>
      <family val="2"/>
      <charset val="128"/>
      <scheme val="minor"/>
    </font>
    <font>
      <sz val="16"/>
      <color theme="1"/>
      <name val="游ゴシック"/>
      <family val="2"/>
      <charset val="128"/>
      <scheme val="minor"/>
    </font>
    <font>
      <sz val="22"/>
      <color theme="1"/>
      <name val="游ゴシック"/>
      <family val="2"/>
      <charset val="128"/>
      <scheme val="minor"/>
    </font>
    <font>
      <sz val="22"/>
      <color theme="1"/>
      <name val="游ゴシック"/>
      <family val="3"/>
      <charset val="128"/>
      <scheme val="minor"/>
    </font>
    <font>
      <b/>
      <sz val="16"/>
      <color theme="1"/>
      <name val="游ゴシック"/>
      <family val="3"/>
      <charset val="128"/>
      <scheme val="minor"/>
    </font>
  </fonts>
  <fills count="5">
    <fill>
      <patternFill patternType="none"/>
    </fill>
    <fill>
      <patternFill patternType="gray125"/>
    </fill>
    <fill>
      <patternFill patternType="solid">
        <fgColor theme="8" tint="0.59999389629810485"/>
        <bgColor indexed="64"/>
      </patternFill>
    </fill>
    <fill>
      <patternFill patternType="solid">
        <fgColor rgb="FF00B0F0"/>
        <bgColor indexed="64"/>
      </patternFill>
    </fill>
    <fill>
      <patternFill patternType="solid">
        <fgColor theme="5"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rgb="FF00B0F0"/>
      </bottom>
      <diagonal/>
    </border>
    <border>
      <left/>
      <right/>
      <top/>
      <bottom style="thick">
        <color rgb="FF00B0F0"/>
      </bottom>
      <diagonal/>
    </border>
    <border>
      <left/>
      <right style="thin">
        <color indexed="64"/>
      </right>
      <top/>
      <bottom style="thin">
        <color indexed="64"/>
      </bottom>
      <diagonal/>
    </border>
    <border>
      <left style="medium">
        <color indexed="64"/>
      </left>
      <right/>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41">
    <xf numFmtId="0" fontId="0" fillId="0" borderId="0" xfId="0">
      <alignment vertical="center"/>
    </xf>
    <xf numFmtId="0" fontId="0" fillId="0" borderId="1" xfId="0" applyBorder="1">
      <alignment vertical="center"/>
    </xf>
    <xf numFmtId="0" fontId="0" fillId="0" borderId="4" xfId="0" applyBorder="1">
      <alignment vertical="center"/>
    </xf>
    <xf numFmtId="0" fontId="0" fillId="0" borderId="6" xfId="0" applyBorder="1">
      <alignment vertical="center"/>
    </xf>
    <xf numFmtId="0" fontId="0" fillId="0" borderId="10" xfId="0" applyBorder="1">
      <alignment vertical="center"/>
    </xf>
    <xf numFmtId="0" fontId="0" fillId="2" borderId="11" xfId="0" applyFill="1" applyBorder="1">
      <alignment vertical="center"/>
    </xf>
    <xf numFmtId="0" fontId="0" fillId="2" borderId="12" xfId="0" applyFill="1" applyBorder="1">
      <alignment vertical="center"/>
    </xf>
    <xf numFmtId="0" fontId="0" fillId="2" borderId="13" xfId="0" applyFill="1" applyBorder="1">
      <alignment vertical="center"/>
    </xf>
    <xf numFmtId="0" fontId="0" fillId="2" borderId="14" xfId="0" applyFill="1" applyBorder="1">
      <alignment vertical="center"/>
    </xf>
    <xf numFmtId="0" fontId="0" fillId="2" borderId="0" xfId="0" applyFill="1">
      <alignment vertical="center"/>
    </xf>
    <xf numFmtId="0" fontId="0" fillId="2" borderId="15" xfId="0" applyFill="1" applyBorder="1">
      <alignment vertical="center"/>
    </xf>
    <xf numFmtId="0" fontId="0" fillId="2" borderId="16" xfId="0" applyFill="1" applyBorder="1">
      <alignment vertical="center"/>
    </xf>
    <xf numFmtId="0" fontId="0" fillId="2" borderId="17" xfId="0" applyFill="1" applyBorder="1">
      <alignment vertical="center"/>
    </xf>
    <xf numFmtId="0" fontId="0" fillId="2" borderId="18" xfId="0" applyFill="1" applyBorder="1">
      <alignment vertical="center"/>
    </xf>
    <xf numFmtId="0" fontId="0" fillId="3" borderId="2" xfId="0" applyFill="1" applyBorder="1" applyAlignment="1">
      <alignment horizontal="center" vertical="center"/>
    </xf>
    <xf numFmtId="0" fontId="0" fillId="3" borderId="9" xfId="0" applyFill="1" applyBorder="1" applyAlignment="1">
      <alignment horizontal="center" vertical="center"/>
    </xf>
    <xf numFmtId="0" fontId="0" fillId="3" borderId="3" xfId="0" applyFill="1" applyBorder="1" applyAlignment="1">
      <alignment horizontal="center" vertical="center"/>
    </xf>
    <xf numFmtId="38" fontId="0" fillId="0" borderId="1" xfId="1" applyFont="1" applyBorder="1">
      <alignment vertical="center"/>
    </xf>
    <xf numFmtId="38" fontId="0" fillId="0" borderId="10" xfId="1" applyFont="1" applyBorder="1">
      <alignment vertical="center"/>
    </xf>
    <xf numFmtId="38" fontId="0" fillId="0" borderId="5" xfId="1" applyFont="1" applyBorder="1">
      <alignment vertical="center"/>
    </xf>
    <xf numFmtId="38" fontId="0" fillId="2" borderId="8" xfId="1" applyFont="1" applyFill="1" applyBorder="1">
      <alignment vertical="center"/>
    </xf>
    <xf numFmtId="38" fontId="0" fillId="2" borderId="5" xfId="1" applyFont="1" applyFill="1" applyBorder="1">
      <alignment vertical="center"/>
    </xf>
    <xf numFmtId="38" fontId="0" fillId="2" borderId="7" xfId="1" applyFont="1" applyFill="1" applyBorder="1">
      <alignment vertical="center"/>
    </xf>
    <xf numFmtId="0" fontId="2" fillId="0" borderId="24" xfId="0" applyFont="1" applyBorder="1">
      <alignment vertical="center"/>
    </xf>
    <xf numFmtId="176" fontId="4" fillId="0" borderId="24" xfId="1" applyNumberFormat="1" applyFont="1" applyBorder="1">
      <alignment vertical="center"/>
    </xf>
    <xf numFmtId="0" fontId="0" fillId="0" borderId="0" xfId="0" applyAlignment="1">
      <alignment horizontal="right" vertical="center"/>
    </xf>
    <xf numFmtId="0" fontId="7" fillId="3" borderId="23" xfId="0" applyFont="1" applyFill="1" applyBorder="1">
      <alignment vertical="center"/>
    </xf>
    <xf numFmtId="0" fontId="0" fillId="4" borderId="1" xfId="0" applyFill="1" applyBorder="1">
      <alignment vertical="center"/>
    </xf>
    <xf numFmtId="58" fontId="0" fillId="0" borderId="0" xfId="0" applyNumberFormat="1" applyAlignment="1">
      <alignment horizontal="right" vertical="center"/>
    </xf>
    <xf numFmtId="58" fontId="0" fillId="0" borderId="0" xfId="0" applyNumberFormat="1">
      <alignment vertical="center"/>
    </xf>
    <xf numFmtId="38" fontId="0" fillId="0" borderId="7" xfId="1" applyFont="1" applyBorder="1">
      <alignment vertical="center"/>
    </xf>
    <xf numFmtId="14" fontId="0" fillId="0" borderId="0" xfId="0" applyNumberFormat="1" applyAlignment="1">
      <alignment horizontal="right" vertical="center"/>
    </xf>
    <xf numFmtId="14" fontId="0" fillId="0" borderId="0" xfId="0" applyNumberFormat="1">
      <alignment vertical="center"/>
    </xf>
    <xf numFmtId="0" fontId="0" fillId="0" borderId="21" xfId="0" applyBorder="1" applyAlignment="1">
      <alignment horizontal="right" vertical="center"/>
    </xf>
    <xf numFmtId="0" fontId="0" fillId="0" borderId="22" xfId="0" applyBorder="1" applyAlignment="1">
      <alignment horizontal="right" vertical="center"/>
    </xf>
    <xf numFmtId="0" fontId="5" fillId="3" borderId="0" xfId="0" applyFont="1" applyFill="1" applyAlignment="1">
      <alignment horizontal="center" vertical="center"/>
    </xf>
    <xf numFmtId="0" fontId="6" fillId="3" borderId="0" xfId="0" applyFont="1" applyFill="1" applyAlignment="1">
      <alignment horizontal="center" vertical="center"/>
    </xf>
    <xf numFmtId="0" fontId="0" fillId="0" borderId="26" xfId="0" applyBorder="1" applyAlignment="1">
      <alignment horizontal="right" vertical="center"/>
    </xf>
    <xf numFmtId="0" fontId="0" fillId="0" borderId="25" xfId="0" applyBorder="1" applyAlignment="1">
      <alignment horizontal="right" vertical="center"/>
    </xf>
    <xf numFmtId="0" fontId="0" fillId="0" borderId="19" xfId="0" applyBorder="1" applyAlignment="1">
      <alignment horizontal="right" vertical="center"/>
    </xf>
    <xf numFmtId="0" fontId="0" fillId="0" borderId="20" xfId="0"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F53"/>
  <sheetViews>
    <sheetView topLeftCell="A10" zoomScale="70" zoomScaleNormal="70" workbookViewId="0">
      <selection activeCell="F22" sqref="F22"/>
    </sheetView>
  </sheetViews>
  <sheetFormatPr defaultRowHeight="18.75" x14ac:dyDescent="0.4"/>
  <cols>
    <col min="1" max="1" width="3.875" customWidth="1"/>
    <col min="2" max="2" width="21.875" customWidth="1"/>
    <col min="3" max="3" width="27.625" bestFit="1" customWidth="1"/>
    <col min="6" max="6" width="26.5" customWidth="1"/>
  </cols>
  <sheetData>
    <row r="1" spans="1:6" x14ac:dyDescent="0.4">
      <c r="A1" t="s">
        <v>43</v>
      </c>
    </row>
    <row r="4" spans="1:6" ht="35.25" x14ac:dyDescent="0.4">
      <c r="B4" s="35" t="s">
        <v>44</v>
      </c>
      <c r="C4" s="36"/>
    </row>
    <row r="5" spans="1:6" x14ac:dyDescent="0.4">
      <c r="F5" t="s">
        <v>124</v>
      </c>
    </row>
    <row r="6" spans="1:6" x14ac:dyDescent="0.4">
      <c r="F6" s="31">
        <v>45549</v>
      </c>
    </row>
    <row r="9" spans="1:6" ht="24.75" thickBot="1" x14ac:dyDescent="0.45">
      <c r="B9" s="23" t="s">
        <v>125</v>
      </c>
      <c r="C9" s="23"/>
    </row>
    <row r="10" spans="1:6" ht="19.5" thickTop="1" x14ac:dyDescent="0.4"/>
    <row r="11" spans="1:6" x14ac:dyDescent="0.4">
      <c r="E11" t="s">
        <v>130</v>
      </c>
    </row>
    <row r="12" spans="1:6" x14ac:dyDescent="0.4">
      <c r="E12" t="s">
        <v>0</v>
      </c>
    </row>
    <row r="13" spans="1:6" x14ac:dyDescent="0.4">
      <c r="E13" t="s">
        <v>129</v>
      </c>
    </row>
    <row r="14" spans="1:6" x14ac:dyDescent="0.4">
      <c r="E14" s="25" t="s">
        <v>1</v>
      </c>
      <c r="F14" t="s">
        <v>2</v>
      </c>
    </row>
    <row r="15" spans="1:6" x14ac:dyDescent="0.4">
      <c r="E15" s="25" t="s">
        <v>3</v>
      </c>
      <c r="F15" t="s">
        <v>4</v>
      </c>
    </row>
    <row r="16" spans="1:6" x14ac:dyDescent="0.4">
      <c r="E16" s="25" t="s">
        <v>45</v>
      </c>
      <c r="F16" t="s">
        <v>126</v>
      </c>
    </row>
    <row r="18" spans="2:6" x14ac:dyDescent="0.4">
      <c r="B18" t="s">
        <v>5</v>
      </c>
    </row>
    <row r="20" spans="2:6" ht="26.25" thickBot="1" x14ac:dyDescent="0.45">
      <c r="B20" s="26" t="s">
        <v>6</v>
      </c>
      <c r="C20" s="24"/>
    </row>
    <row r="21" spans="2:6" ht="19.5" thickTop="1" x14ac:dyDescent="0.4">
      <c r="B21" t="s">
        <v>7</v>
      </c>
      <c r="C21" s="32">
        <v>45574</v>
      </c>
    </row>
    <row r="26" spans="2:6" x14ac:dyDescent="0.4">
      <c r="B26" t="s">
        <v>8</v>
      </c>
    </row>
    <row r="27" spans="2:6" ht="19.5" thickBot="1" x14ac:dyDescent="0.45"/>
    <row r="28" spans="2:6" x14ac:dyDescent="0.4">
      <c r="B28" s="14" t="s">
        <v>9</v>
      </c>
      <c r="C28" s="15" t="s">
        <v>10</v>
      </c>
      <c r="D28" s="15" t="s">
        <v>11</v>
      </c>
      <c r="E28" s="15" t="s">
        <v>12</v>
      </c>
      <c r="F28" s="16" t="s">
        <v>13</v>
      </c>
    </row>
    <row r="29" spans="2:6" x14ac:dyDescent="0.4">
      <c r="B29" s="2" t="s">
        <v>32</v>
      </c>
      <c r="C29" s="1" t="s">
        <v>27</v>
      </c>
      <c r="D29" s="17">
        <v>2650</v>
      </c>
      <c r="E29" s="1">
        <v>9</v>
      </c>
      <c r="F29" s="19"/>
    </row>
    <row r="30" spans="2:6" x14ac:dyDescent="0.4">
      <c r="B30" s="2" t="s">
        <v>26</v>
      </c>
      <c r="C30" s="1" t="s">
        <v>21</v>
      </c>
      <c r="D30" s="17">
        <v>6800</v>
      </c>
      <c r="E30" s="1">
        <v>8</v>
      </c>
      <c r="F30" s="19"/>
    </row>
    <row r="31" spans="2:6" x14ac:dyDescent="0.4">
      <c r="B31" s="2" t="s">
        <v>24</v>
      </c>
      <c r="C31" s="1" t="s">
        <v>33</v>
      </c>
      <c r="D31" s="17">
        <v>13600</v>
      </c>
      <c r="E31" s="1">
        <v>6</v>
      </c>
      <c r="F31" s="19"/>
    </row>
    <row r="32" spans="2:6" x14ac:dyDescent="0.4">
      <c r="B32" s="2" t="s">
        <v>28</v>
      </c>
      <c r="C32" s="1" t="s">
        <v>25</v>
      </c>
      <c r="D32" s="17">
        <v>55000</v>
      </c>
      <c r="E32" s="1">
        <v>5</v>
      </c>
      <c r="F32" s="19"/>
    </row>
    <row r="33" spans="2:6" x14ac:dyDescent="0.4">
      <c r="B33" s="2" t="s">
        <v>22</v>
      </c>
      <c r="C33" s="1" t="s">
        <v>15</v>
      </c>
      <c r="D33" s="17">
        <v>126000</v>
      </c>
      <c r="E33" s="1">
        <v>3</v>
      </c>
      <c r="F33" s="19"/>
    </row>
    <row r="34" spans="2:6" x14ac:dyDescent="0.4">
      <c r="B34" s="2" t="s">
        <v>20</v>
      </c>
      <c r="C34" s="1" t="s">
        <v>17</v>
      </c>
      <c r="D34" s="17">
        <v>3000</v>
      </c>
      <c r="E34" s="1">
        <v>3</v>
      </c>
      <c r="F34" s="19"/>
    </row>
    <row r="35" spans="2:6" x14ac:dyDescent="0.4">
      <c r="B35" s="2" t="s">
        <v>18</v>
      </c>
      <c r="C35" s="1" t="s">
        <v>19</v>
      </c>
      <c r="D35" s="17">
        <v>4500</v>
      </c>
      <c r="E35" s="1">
        <v>2</v>
      </c>
      <c r="F35" s="19"/>
    </row>
    <row r="36" spans="2:6" x14ac:dyDescent="0.4">
      <c r="B36" s="2" t="s">
        <v>14</v>
      </c>
      <c r="C36" s="1" t="s">
        <v>31</v>
      </c>
      <c r="D36" s="17">
        <v>18000</v>
      </c>
      <c r="E36" s="1">
        <v>2</v>
      </c>
      <c r="F36" s="19"/>
    </row>
    <row r="37" spans="2:6" x14ac:dyDescent="0.4">
      <c r="B37" s="2" t="s">
        <v>30</v>
      </c>
      <c r="C37" s="1" t="s">
        <v>29</v>
      </c>
      <c r="D37" s="17">
        <v>35000</v>
      </c>
      <c r="E37" s="1">
        <v>2</v>
      </c>
      <c r="F37" s="19"/>
    </row>
    <row r="38" spans="2:6" ht="19.5" thickBot="1" x14ac:dyDescent="0.45">
      <c r="B38" s="3" t="s">
        <v>16</v>
      </c>
      <c r="C38" s="4" t="s">
        <v>23</v>
      </c>
      <c r="D38" s="18">
        <v>118000</v>
      </c>
      <c r="E38" s="4">
        <v>1</v>
      </c>
      <c r="F38" s="30"/>
    </row>
    <row r="39" spans="2:6" x14ac:dyDescent="0.4">
      <c r="D39" s="37" t="s">
        <v>34</v>
      </c>
      <c r="E39" s="38"/>
      <c r="F39" s="20"/>
    </row>
    <row r="40" spans="2:6" x14ac:dyDescent="0.4">
      <c r="D40" s="39" t="s">
        <v>35</v>
      </c>
      <c r="E40" s="40"/>
      <c r="F40" s="19">
        <v>35000</v>
      </c>
    </row>
    <row r="41" spans="2:6" x14ac:dyDescent="0.4">
      <c r="D41" s="39" t="s">
        <v>36</v>
      </c>
      <c r="E41" s="40"/>
      <c r="F41" s="21"/>
    </row>
    <row r="42" spans="2:6" x14ac:dyDescent="0.4">
      <c r="D42" s="39" t="s">
        <v>37</v>
      </c>
      <c r="E42" s="40"/>
      <c r="F42" s="19"/>
    </row>
    <row r="43" spans="2:6" ht="19.5" thickBot="1" x14ac:dyDescent="0.45">
      <c r="D43" s="33" t="s">
        <v>38</v>
      </c>
      <c r="E43" s="34"/>
      <c r="F43" s="22"/>
    </row>
    <row r="45" spans="2:6" ht="19.5" thickBot="1" x14ac:dyDescent="0.45"/>
    <row r="46" spans="2:6" ht="19.5" thickTop="1" x14ac:dyDescent="0.4">
      <c r="B46" s="5" t="s">
        <v>39</v>
      </c>
      <c r="C46" s="6"/>
      <c r="D46" s="6"/>
      <c r="E46" s="6"/>
      <c r="F46" s="7"/>
    </row>
    <row r="47" spans="2:6" x14ac:dyDescent="0.4">
      <c r="B47" s="8"/>
      <c r="C47" s="9"/>
      <c r="D47" s="9"/>
      <c r="E47" s="9"/>
      <c r="F47" s="10"/>
    </row>
    <row r="48" spans="2:6" x14ac:dyDescent="0.4">
      <c r="B48" s="8"/>
      <c r="C48" s="9" t="s">
        <v>40</v>
      </c>
      <c r="D48" s="9"/>
      <c r="E48" s="9" t="s">
        <v>41</v>
      </c>
      <c r="F48" s="10"/>
    </row>
    <row r="49" spans="2:6" x14ac:dyDescent="0.4">
      <c r="B49" s="8"/>
      <c r="C49" s="9" t="s">
        <v>127</v>
      </c>
      <c r="D49" s="9"/>
      <c r="E49" s="9" t="s">
        <v>128</v>
      </c>
      <c r="F49" s="10"/>
    </row>
    <row r="50" spans="2:6" x14ac:dyDescent="0.4">
      <c r="B50" s="8"/>
      <c r="C50" s="9"/>
      <c r="D50" s="9"/>
      <c r="E50" s="9" t="s">
        <v>131</v>
      </c>
      <c r="F50" s="10"/>
    </row>
    <row r="51" spans="2:6" x14ac:dyDescent="0.4">
      <c r="B51" s="8"/>
      <c r="C51" s="9"/>
      <c r="D51" s="9"/>
      <c r="E51" s="9"/>
      <c r="F51" s="10"/>
    </row>
    <row r="52" spans="2:6" ht="19.5" thickBot="1" x14ac:dyDescent="0.45">
      <c r="B52" s="11" t="s">
        <v>42</v>
      </c>
      <c r="C52" s="12"/>
      <c r="D52" s="12"/>
      <c r="E52" s="12"/>
      <c r="F52" s="13"/>
    </row>
    <row r="53" spans="2:6" ht="19.5" thickTop="1" x14ac:dyDescent="0.4"/>
  </sheetData>
  <mergeCells count="6">
    <mergeCell ref="D43:E43"/>
    <mergeCell ref="B4:C4"/>
    <mergeCell ref="D39:E39"/>
    <mergeCell ref="D40:E40"/>
    <mergeCell ref="D41:E41"/>
    <mergeCell ref="D42:E42"/>
  </mergeCells>
  <phoneticPr fontId="1"/>
  <printOptions horizontalCentered="1" verticalCentered="1"/>
  <pageMargins left="0.70866141732283472" right="0.70866141732283472" top="0.74803149606299213" bottom="0.74803149606299213" header="0.31496062992125984" footer="0.31496062992125984"/>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D30" sqref="D30"/>
    </sheetView>
  </sheetViews>
  <sheetFormatPr defaultRowHeight="18.75" x14ac:dyDescent="0.4"/>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F53"/>
  <sheetViews>
    <sheetView zoomScale="70" zoomScaleNormal="70" workbookViewId="0"/>
  </sheetViews>
  <sheetFormatPr defaultRowHeight="18.75" x14ac:dyDescent="0.4"/>
  <cols>
    <col min="1" max="1" width="3.875" customWidth="1"/>
    <col min="2" max="2" width="21.875" customWidth="1"/>
    <col min="3" max="3" width="27.625" bestFit="1" customWidth="1"/>
    <col min="6" max="6" width="26.5" customWidth="1"/>
  </cols>
  <sheetData>
    <row r="1" spans="1:6" x14ac:dyDescent="0.4">
      <c r="A1" t="s">
        <v>43</v>
      </c>
    </row>
    <row r="4" spans="1:6" ht="35.25" x14ac:dyDescent="0.4">
      <c r="B4" s="35" t="s">
        <v>44</v>
      </c>
      <c r="C4" s="36"/>
    </row>
    <row r="5" spans="1:6" x14ac:dyDescent="0.4">
      <c r="F5" t="s">
        <v>124</v>
      </c>
    </row>
    <row r="6" spans="1:6" x14ac:dyDescent="0.4">
      <c r="F6" s="28">
        <v>45549</v>
      </c>
    </row>
    <row r="9" spans="1:6" ht="24.75" thickBot="1" x14ac:dyDescent="0.45">
      <c r="B9" s="23" t="s">
        <v>125</v>
      </c>
      <c r="C9" s="23"/>
    </row>
    <row r="10" spans="1:6" ht="19.5" thickTop="1" x14ac:dyDescent="0.4"/>
    <row r="11" spans="1:6" x14ac:dyDescent="0.4">
      <c r="E11" t="s">
        <v>130</v>
      </c>
    </row>
    <row r="12" spans="1:6" x14ac:dyDescent="0.4">
      <c r="E12" t="s">
        <v>0</v>
      </c>
    </row>
    <row r="13" spans="1:6" x14ac:dyDescent="0.4">
      <c r="E13" t="s">
        <v>129</v>
      </c>
    </row>
    <row r="14" spans="1:6" x14ac:dyDescent="0.4">
      <c r="E14" s="25" t="s">
        <v>1</v>
      </c>
      <c r="F14" t="s">
        <v>2</v>
      </c>
    </row>
    <row r="15" spans="1:6" x14ac:dyDescent="0.4">
      <c r="E15" s="25" t="s">
        <v>3</v>
      </c>
      <c r="F15" t="s">
        <v>4</v>
      </c>
    </row>
    <row r="16" spans="1:6" x14ac:dyDescent="0.4">
      <c r="E16" s="25" t="s">
        <v>45</v>
      </c>
      <c r="F16" t="s">
        <v>126</v>
      </c>
    </row>
    <row r="18" spans="2:6" x14ac:dyDescent="0.4">
      <c r="B18" t="s">
        <v>5</v>
      </c>
    </row>
    <row r="20" spans="2:6" ht="26.25" thickBot="1" x14ac:dyDescent="0.45">
      <c r="B20" s="26" t="s">
        <v>6</v>
      </c>
      <c r="C20" s="24">
        <f>F43</f>
        <v>1121835</v>
      </c>
    </row>
    <row r="21" spans="2:6" ht="19.5" thickTop="1" x14ac:dyDescent="0.4">
      <c r="B21" t="s">
        <v>7</v>
      </c>
      <c r="C21" s="29">
        <v>45574</v>
      </c>
    </row>
    <row r="26" spans="2:6" x14ac:dyDescent="0.4">
      <c r="B26" t="s">
        <v>8</v>
      </c>
    </row>
    <row r="27" spans="2:6" ht="19.5" thickBot="1" x14ac:dyDescent="0.45"/>
    <row r="28" spans="2:6" x14ac:dyDescent="0.4">
      <c r="B28" s="14" t="s">
        <v>9</v>
      </c>
      <c r="C28" s="15" t="s">
        <v>10</v>
      </c>
      <c r="D28" s="15" t="s">
        <v>11</v>
      </c>
      <c r="E28" s="15" t="s">
        <v>12</v>
      </c>
      <c r="F28" s="16" t="s">
        <v>13</v>
      </c>
    </row>
    <row r="29" spans="2:6" x14ac:dyDescent="0.4">
      <c r="B29" s="2" t="s">
        <v>32</v>
      </c>
      <c r="C29" s="1" t="s">
        <v>27</v>
      </c>
      <c r="D29" s="17">
        <v>2650</v>
      </c>
      <c r="E29" s="1">
        <v>9</v>
      </c>
      <c r="F29" s="19">
        <f>D29*E29</f>
        <v>23850</v>
      </c>
    </row>
    <row r="30" spans="2:6" x14ac:dyDescent="0.4">
      <c r="B30" s="2" t="s">
        <v>26</v>
      </c>
      <c r="C30" s="1" t="s">
        <v>21</v>
      </c>
      <c r="D30" s="17">
        <v>6800</v>
      </c>
      <c r="E30" s="1">
        <v>8</v>
      </c>
      <c r="F30" s="19">
        <f t="shared" ref="F30:F38" si="0">D30*E30</f>
        <v>54400</v>
      </c>
    </row>
    <row r="31" spans="2:6" x14ac:dyDescent="0.4">
      <c r="B31" s="2" t="s">
        <v>24</v>
      </c>
      <c r="C31" s="1" t="s">
        <v>33</v>
      </c>
      <c r="D31" s="17">
        <v>13600</v>
      </c>
      <c r="E31" s="1">
        <v>6</v>
      </c>
      <c r="F31" s="19">
        <f t="shared" si="0"/>
        <v>81600</v>
      </c>
    </row>
    <row r="32" spans="2:6" x14ac:dyDescent="0.4">
      <c r="B32" s="2" t="s">
        <v>28</v>
      </c>
      <c r="C32" s="1" t="s">
        <v>25</v>
      </c>
      <c r="D32" s="17">
        <v>55000</v>
      </c>
      <c r="E32" s="1">
        <v>5</v>
      </c>
      <c r="F32" s="19">
        <f t="shared" si="0"/>
        <v>275000</v>
      </c>
    </row>
    <row r="33" spans="2:6" x14ac:dyDescent="0.4">
      <c r="B33" s="2" t="s">
        <v>22</v>
      </c>
      <c r="C33" s="1" t="s">
        <v>15</v>
      </c>
      <c r="D33" s="17">
        <v>126000</v>
      </c>
      <c r="E33" s="1">
        <v>3</v>
      </c>
      <c r="F33" s="19">
        <f t="shared" si="0"/>
        <v>378000</v>
      </c>
    </row>
    <row r="34" spans="2:6" x14ac:dyDescent="0.4">
      <c r="B34" s="2" t="s">
        <v>20</v>
      </c>
      <c r="C34" s="1" t="s">
        <v>17</v>
      </c>
      <c r="D34" s="17">
        <v>3000</v>
      </c>
      <c r="E34" s="1">
        <v>3</v>
      </c>
      <c r="F34" s="19">
        <f t="shared" si="0"/>
        <v>9000</v>
      </c>
    </row>
    <row r="35" spans="2:6" x14ac:dyDescent="0.4">
      <c r="B35" s="2" t="s">
        <v>18</v>
      </c>
      <c r="C35" s="1" t="s">
        <v>19</v>
      </c>
      <c r="D35" s="17">
        <v>4500</v>
      </c>
      <c r="E35" s="1">
        <v>2</v>
      </c>
      <c r="F35" s="19">
        <f t="shared" si="0"/>
        <v>9000</v>
      </c>
    </row>
    <row r="36" spans="2:6" x14ac:dyDescent="0.4">
      <c r="B36" s="2" t="s">
        <v>14</v>
      </c>
      <c r="C36" s="1" t="s">
        <v>31</v>
      </c>
      <c r="D36" s="17">
        <v>18000</v>
      </c>
      <c r="E36" s="1">
        <v>2</v>
      </c>
      <c r="F36" s="19">
        <f t="shared" si="0"/>
        <v>36000</v>
      </c>
    </row>
    <row r="37" spans="2:6" x14ac:dyDescent="0.4">
      <c r="B37" s="2" t="s">
        <v>30</v>
      </c>
      <c r="C37" s="1" t="s">
        <v>29</v>
      </c>
      <c r="D37" s="17">
        <v>35000</v>
      </c>
      <c r="E37" s="1">
        <v>2</v>
      </c>
      <c r="F37" s="19">
        <f t="shared" si="0"/>
        <v>70000</v>
      </c>
    </row>
    <row r="38" spans="2:6" ht="19.5" thickBot="1" x14ac:dyDescent="0.45">
      <c r="B38" s="3" t="s">
        <v>16</v>
      </c>
      <c r="C38" s="4" t="s">
        <v>23</v>
      </c>
      <c r="D38" s="18">
        <v>118000</v>
      </c>
      <c r="E38" s="4">
        <v>1</v>
      </c>
      <c r="F38" s="30">
        <f t="shared" si="0"/>
        <v>118000</v>
      </c>
    </row>
    <row r="39" spans="2:6" x14ac:dyDescent="0.4">
      <c r="D39" s="37" t="s">
        <v>34</v>
      </c>
      <c r="E39" s="38"/>
      <c r="F39" s="20">
        <f>SUM(F29:F38)</f>
        <v>1054850</v>
      </c>
    </row>
    <row r="40" spans="2:6" x14ac:dyDescent="0.4">
      <c r="D40" s="39" t="s">
        <v>35</v>
      </c>
      <c r="E40" s="40"/>
      <c r="F40" s="19">
        <v>35000</v>
      </c>
    </row>
    <row r="41" spans="2:6" x14ac:dyDescent="0.4">
      <c r="D41" s="39" t="s">
        <v>36</v>
      </c>
      <c r="E41" s="40"/>
      <c r="F41" s="21">
        <f>F39-F40</f>
        <v>1019850</v>
      </c>
    </row>
    <row r="42" spans="2:6" x14ac:dyDescent="0.4">
      <c r="D42" s="39" t="s">
        <v>37</v>
      </c>
      <c r="E42" s="40"/>
      <c r="F42" s="19">
        <f>F41*0.1</f>
        <v>101985</v>
      </c>
    </row>
    <row r="43" spans="2:6" ht="19.5" thickBot="1" x14ac:dyDescent="0.45">
      <c r="D43" s="33" t="s">
        <v>38</v>
      </c>
      <c r="E43" s="34"/>
      <c r="F43" s="22">
        <f>F41+F42</f>
        <v>1121835</v>
      </c>
    </row>
    <row r="45" spans="2:6" ht="19.5" thickBot="1" x14ac:dyDescent="0.45"/>
    <row r="46" spans="2:6" ht="19.5" thickTop="1" x14ac:dyDescent="0.4">
      <c r="B46" s="5" t="s">
        <v>39</v>
      </c>
      <c r="C46" s="6"/>
      <c r="D46" s="6"/>
      <c r="E46" s="6"/>
      <c r="F46" s="7"/>
    </row>
    <row r="47" spans="2:6" x14ac:dyDescent="0.4">
      <c r="B47" s="8"/>
      <c r="C47" s="9"/>
      <c r="D47" s="9"/>
      <c r="E47" s="9"/>
      <c r="F47" s="10"/>
    </row>
    <row r="48" spans="2:6" x14ac:dyDescent="0.4">
      <c r="B48" s="8"/>
      <c r="C48" s="9" t="s">
        <v>40</v>
      </c>
      <c r="D48" s="9"/>
      <c r="E48" s="9" t="s">
        <v>41</v>
      </c>
      <c r="F48" s="10"/>
    </row>
    <row r="49" spans="2:6" x14ac:dyDescent="0.4">
      <c r="B49" s="8"/>
      <c r="C49" s="9" t="s">
        <v>127</v>
      </c>
      <c r="D49" s="9"/>
      <c r="E49" s="9" t="s">
        <v>128</v>
      </c>
      <c r="F49" s="10"/>
    </row>
    <row r="50" spans="2:6" x14ac:dyDescent="0.4">
      <c r="B50" s="8"/>
      <c r="C50" s="9"/>
      <c r="D50" s="9"/>
      <c r="E50" s="9" t="s">
        <v>131</v>
      </c>
      <c r="F50" s="10"/>
    </row>
    <row r="51" spans="2:6" x14ac:dyDescent="0.4">
      <c r="B51" s="8"/>
      <c r="C51" s="9"/>
      <c r="D51" s="9"/>
      <c r="E51" s="9"/>
      <c r="F51" s="10"/>
    </row>
    <row r="52" spans="2:6" ht="19.5" thickBot="1" x14ac:dyDescent="0.45">
      <c r="B52" s="11" t="s">
        <v>42</v>
      </c>
      <c r="C52" s="12"/>
      <c r="D52" s="12"/>
      <c r="E52" s="12"/>
      <c r="F52" s="13"/>
    </row>
    <row r="53" spans="2:6" ht="19.5" thickTop="1" x14ac:dyDescent="0.4"/>
  </sheetData>
  <sortState ref="H22:I31">
    <sortCondition descending="1" ref="H22"/>
  </sortState>
  <mergeCells count="6">
    <mergeCell ref="D43:E43"/>
    <mergeCell ref="B4:C4"/>
    <mergeCell ref="D39:E39"/>
    <mergeCell ref="D40:E40"/>
    <mergeCell ref="D41:E41"/>
    <mergeCell ref="D42:E42"/>
  </mergeCells>
  <phoneticPr fontId="1"/>
  <printOptions horizontalCentered="1" verticalCentered="1"/>
  <pageMargins left="0.70866141732283472" right="0.70866141732283472" top="0.74803149606299213" bottom="0.74803149606299213" header="0.31496062992125984" footer="0.31496062992125984"/>
  <pageSetup paperSize="9" scale="7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C77"/>
  <sheetViews>
    <sheetView workbookViewId="0"/>
  </sheetViews>
  <sheetFormatPr defaultRowHeight="18.75" x14ac:dyDescent="0.4"/>
  <sheetData>
    <row r="1" spans="1:3" x14ac:dyDescent="0.4">
      <c r="A1" s="1"/>
      <c r="B1" s="1" t="s">
        <v>46</v>
      </c>
      <c r="C1" s="1" t="s">
        <v>47</v>
      </c>
    </row>
    <row r="2" spans="1:3" x14ac:dyDescent="0.4">
      <c r="A2" s="1">
        <v>1</v>
      </c>
      <c r="B2" s="1" t="s">
        <v>48</v>
      </c>
      <c r="C2" s="1" t="str">
        <f>IF(課題２!B4=解答例!B4,"○","×")</f>
        <v>×</v>
      </c>
    </row>
    <row r="3" spans="1:3" x14ac:dyDescent="0.4">
      <c r="A3" s="1">
        <v>2</v>
      </c>
      <c r="B3" s="1" t="s">
        <v>49</v>
      </c>
      <c r="C3" s="1" t="str">
        <f>IF(課題２!F5=解答例!F5,"○","×")</f>
        <v>×</v>
      </c>
    </row>
    <row r="4" spans="1:3" x14ac:dyDescent="0.4">
      <c r="A4" s="1">
        <v>3</v>
      </c>
      <c r="B4" s="1" t="s">
        <v>50</v>
      </c>
      <c r="C4" s="1" t="str">
        <f>IF(課題２!F6=解答例!F6,"○","×")</f>
        <v>×</v>
      </c>
    </row>
    <row r="5" spans="1:3" x14ac:dyDescent="0.4">
      <c r="A5" s="1">
        <v>4</v>
      </c>
      <c r="B5" s="1" t="s">
        <v>51</v>
      </c>
      <c r="C5" s="1" t="str">
        <f>IF(課題２!B9=解答例!B9,"○","×")</f>
        <v>×</v>
      </c>
    </row>
    <row r="6" spans="1:3" x14ac:dyDescent="0.4">
      <c r="A6" s="1">
        <v>5</v>
      </c>
      <c r="B6" s="1" t="s">
        <v>52</v>
      </c>
      <c r="C6" s="1" t="str">
        <f>IF(課題２!E11=解答例!E11,"○","×")</f>
        <v>×</v>
      </c>
    </row>
    <row r="7" spans="1:3" x14ac:dyDescent="0.4">
      <c r="A7" s="1">
        <v>6</v>
      </c>
      <c r="B7" s="1" t="s">
        <v>53</v>
      </c>
      <c r="C7" s="1" t="str">
        <f>IF(課題２!E12=解答例!E12,"○","×")</f>
        <v>×</v>
      </c>
    </row>
    <row r="8" spans="1:3" x14ac:dyDescent="0.4">
      <c r="A8" s="1">
        <v>7</v>
      </c>
      <c r="B8" s="1" t="s">
        <v>54</v>
      </c>
      <c r="C8" s="1" t="str">
        <f>IF(課題２!E13=解答例!E13,"○","×")</f>
        <v>×</v>
      </c>
    </row>
    <row r="9" spans="1:3" x14ac:dyDescent="0.4">
      <c r="A9" s="1">
        <v>8</v>
      </c>
      <c r="B9" s="1" t="s">
        <v>55</v>
      </c>
      <c r="C9" s="1" t="str">
        <f>IF(課題２!E14=解答例!E14,"○","×")</f>
        <v>×</v>
      </c>
    </row>
    <row r="10" spans="1:3" x14ac:dyDescent="0.4">
      <c r="A10" s="1">
        <v>9</v>
      </c>
      <c r="B10" s="1" t="s">
        <v>56</v>
      </c>
      <c r="C10" s="1" t="str">
        <f>IF(課題２!E15=解答例!E15,"○","×")</f>
        <v>×</v>
      </c>
    </row>
    <row r="11" spans="1:3" x14ac:dyDescent="0.4">
      <c r="A11" s="1">
        <v>10</v>
      </c>
      <c r="B11" s="1" t="s">
        <v>57</v>
      </c>
      <c r="C11" s="1" t="str">
        <f>IF(課題２!E16=解答例!E16,"○","×")</f>
        <v>×</v>
      </c>
    </row>
    <row r="12" spans="1:3" x14ac:dyDescent="0.4">
      <c r="A12" s="1">
        <v>11</v>
      </c>
      <c r="B12" s="1" t="s">
        <v>58</v>
      </c>
      <c r="C12" s="1" t="str">
        <f>IF(課題２!F14=解答例!F14,"○","×")</f>
        <v>×</v>
      </c>
    </row>
    <row r="13" spans="1:3" x14ac:dyDescent="0.4">
      <c r="A13" s="1">
        <v>12</v>
      </c>
      <c r="B13" s="1" t="s">
        <v>59</v>
      </c>
      <c r="C13" s="1" t="str">
        <f>IF(課題２!F15=解答例!F15,"○","×")</f>
        <v>×</v>
      </c>
    </row>
    <row r="14" spans="1:3" x14ac:dyDescent="0.4">
      <c r="A14" s="1">
        <v>13</v>
      </c>
      <c r="B14" s="1" t="s">
        <v>60</v>
      </c>
      <c r="C14" s="1" t="str">
        <f>IF(課題２!F16=解答例!F16,"○","×")</f>
        <v>×</v>
      </c>
    </row>
    <row r="15" spans="1:3" x14ac:dyDescent="0.4">
      <c r="A15" s="1">
        <v>14</v>
      </c>
      <c r="B15" s="1" t="s">
        <v>61</v>
      </c>
      <c r="C15" s="1" t="str">
        <f>IF(課題２!B18=解答例!B18,"○","×")</f>
        <v>×</v>
      </c>
    </row>
    <row r="16" spans="1:3" x14ac:dyDescent="0.4">
      <c r="A16" s="1">
        <v>15</v>
      </c>
      <c r="B16" s="1" t="s">
        <v>122</v>
      </c>
      <c r="C16" s="1" t="str">
        <f>IF(課題２!B20=解答例!B20,"○","×")</f>
        <v>×</v>
      </c>
    </row>
    <row r="17" spans="1:3" x14ac:dyDescent="0.4">
      <c r="A17" s="1">
        <v>16</v>
      </c>
      <c r="B17" s="1" t="s">
        <v>62</v>
      </c>
      <c r="C17" s="1" t="str">
        <f>IF(課題２!B21=解答例!B21,"○","×")</f>
        <v>×</v>
      </c>
    </row>
    <row r="18" spans="1:3" x14ac:dyDescent="0.4">
      <c r="A18" s="1">
        <v>17</v>
      </c>
      <c r="B18" s="1" t="s">
        <v>63</v>
      </c>
      <c r="C18" s="1" t="str">
        <f>IF(課題２!C21=解答例!C21,"○","×")</f>
        <v>×</v>
      </c>
    </row>
    <row r="19" spans="1:3" x14ac:dyDescent="0.4">
      <c r="A19" s="1">
        <v>18</v>
      </c>
      <c r="B19" s="1" t="s">
        <v>64</v>
      </c>
      <c r="C19" s="1" t="str">
        <f>IF(課題２!B26=解答例!B26,"○","×")</f>
        <v>×</v>
      </c>
    </row>
    <row r="20" spans="1:3" x14ac:dyDescent="0.4">
      <c r="A20" s="1">
        <v>19</v>
      </c>
      <c r="B20" s="1" t="s">
        <v>65</v>
      </c>
      <c r="C20" s="1" t="str">
        <f>IF(課題２!B28=解答例!B28,"○","×")</f>
        <v>×</v>
      </c>
    </row>
    <row r="21" spans="1:3" x14ac:dyDescent="0.4">
      <c r="A21" s="1">
        <v>20</v>
      </c>
      <c r="B21" s="1" t="s">
        <v>66</v>
      </c>
      <c r="C21" s="1" t="str">
        <f>IF(課題２!B29=解答例!B29,"○","×")</f>
        <v>×</v>
      </c>
    </row>
    <row r="22" spans="1:3" x14ac:dyDescent="0.4">
      <c r="A22" s="1">
        <v>21</v>
      </c>
      <c r="B22" s="1" t="s">
        <v>67</v>
      </c>
      <c r="C22" s="1" t="str">
        <f>IF(課題２!B30=解答例!B30,"○","×")</f>
        <v>×</v>
      </c>
    </row>
    <row r="23" spans="1:3" x14ac:dyDescent="0.4">
      <c r="A23" s="1">
        <v>22</v>
      </c>
      <c r="B23" s="1" t="s">
        <v>68</v>
      </c>
      <c r="C23" s="1" t="str">
        <f>IF(課題２!B31=解答例!B31,"○","×")</f>
        <v>×</v>
      </c>
    </row>
    <row r="24" spans="1:3" x14ac:dyDescent="0.4">
      <c r="A24" s="1">
        <v>23</v>
      </c>
      <c r="B24" s="1" t="s">
        <v>69</v>
      </c>
      <c r="C24" s="1" t="str">
        <f>IF(課題２!B32=解答例!B32,"○","×")</f>
        <v>×</v>
      </c>
    </row>
    <row r="25" spans="1:3" x14ac:dyDescent="0.4">
      <c r="A25" s="1">
        <v>24</v>
      </c>
      <c r="B25" s="1" t="s">
        <v>70</v>
      </c>
      <c r="C25" s="1" t="str">
        <f>IF(課題２!B33=解答例!B33,"○","×")</f>
        <v>×</v>
      </c>
    </row>
    <row r="26" spans="1:3" x14ac:dyDescent="0.4">
      <c r="A26" s="1">
        <v>25</v>
      </c>
      <c r="B26" s="1" t="s">
        <v>71</v>
      </c>
      <c r="C26" s="1" t="str">
        <f>IF(課題２!B34=解答例!B34,"○","×")</f>
        <v>×</v>
      </c>
    </row>
    <row r="27" spans="1:3" x14ac:dyDescent="0.4">
      <c r="A27" s="1">
        <v>26</v>
      </c>
      <c r="B27" s="1" t="s">
        <v>72</v>
      </c>
      <c r="C27" s="1" t="str">
        <f>IF(課題２!B35=解答例!B35,"○","×")</f>
        <v>×</v>
      </c>
    </row>
    <row r="28" spans="1:3" x14ac:dyDescent="0.4">
      <c r="A28" s="1">
        <v>27</v>
      </c>
      <c r="B28" s="1" t="s">
        <v>73</v>
      </c>
      <c r="C28" s="1" t="str">
        <f>IF(課題２!B36=解答例!B36,"○","×")</f>
        <v>×</v>
      </c>
    </row>
    <row r="29" spans="1:3" x14ac:dyDescent="0.4">
      <c r="A29" s="1">
        <v>28</v>
      </c>
      <c r="B29" s="1" t="s">
        <v>74</v>
      </c>
      <c r="C29" s="1" t="str">
        <f>IF(課題２!B37=解答例!B37,"○","×")</f>
        <v>×</v>
      </c>
    </row>
    <row r="30" spans="1:3" x14ac:dyDescent="0.4">
      <c r="A30" s="1">
        <v>29</v>
      </c>
      <c r="B30" s="1" t="s">
        <v>75</v>
      </c>
      <c r="C30" s="1" t="str">
        <f>IF(課題２!B38=解答例!B38,"○","×")</f>
        <v>×</v>
      </c>
    </row>
    <row r="31" spans="1:3" x14ac:dyDescent="0.4">
      <c r="A31" s="1">
        <v>30</v>
      </c>
      <c r="B31" s="1" t="s">
        <v>76</v>
      </c>
      <c r="C31" s="1" t="str">
        <f>IF(課題２!C28=解答例!C28,"○","×")</f>
        <v>×</v>
      </c>
    </row>
    <row r="32" spans="1:3" x14ac:dyDescent="0.4">
      <c r="A32" s="1">
        <v>31</v>
      </c>
      <c r="B32" s="1" t="s">
        <v>77</v>
      </c>
      <c r="C32" s="1" t="str">
        <f>IF(課題２!C29=解答例!C29,"○","×")</f>
        <v>×</v>
      </c>
    </row>
    <row r="33" spans="1:3" x14ac:dyDescent="0.4">
      <c r="A33" s="1">
        <v>32</v>
      </c>
      <c r="B33" s="1" t="s">
        <v>78</v>
      </c>
      <c r="C33" s="1" t="str">
        <f>IF(課題２!C30=解答例!C30,"○","×")</f>
        <v>×</v>
      </c>
    </row>
    <row r="34" spans="1:3" x14ac:dyDescent="0.4">
      <c r="A34" s="1">
        <v>33</v>
      </c>
      <c r="B34" s="1" t="s">
        <v>79</v>
      </c>
      <c r="C34" s="1" t="str">
        <f>IF(課題２!C31=解答例!C31,"○","×")</f>
        <v>×</v>
      </c>
    </row>
    <row r="35" spans="1:3" x14ac:dyDescent="0.4">
      <c r="A35" s="1">
        <v>34</v>
      </c>
      <c r="B35" s="1" t="s">
        <v>80</v>
      </c>
      <c r="C35" s="1" t="str">
        <f>IF(課題２!C32=解答例!C32,"○","×")</f>
        <v>×</v>
      </c>
    </row>
    <row r="36" spans="1:3" x14ac:dyDescent="0.4">
      <c r="A36" s="1">
        <v>35</v>
      </c>
      <c r="B36" s="1" t="s">
        <v>81</v>
      </c>
      <c r="C36" s="1" t="str">
        <f>IF(課題２!C33=解答例!C33,"○","×")</f>
        <v>×</v>
      </c>
    </row>
    <row r="37" spans="1:3" x14ac:dyDescent="0.4">
      <c r="A37" s="1">
        <v>36</v>
      </c>
      <c r="B37" s="1" t="s">
        <v>82</v>
      </c>
      <c r="C37" s="1" t="str">
        <f>IF(課題２!C34=解答例!C34,"○","×")</f>
        <v>×</v>
      </c>
    </row>
    <row r="38" spans="1:3" x14ac:dyDescent="0.4">
      <c r="A38" s="1">
        <v>37</v>
      </c>
      <c r="B38" s="1" t="s">
        <v>83</v>
      </c>
      <c r="C38" s="1" t="str">
        <f>IF(課題２!C35=解答例!C35,"○","×")</f>
        <v>×</v>
      </c>
    </row>
    <row r="39" spans="1:3" x14ac:dyDescent="0.4">
      <c r="A39" s="1">
        <v>38</v>
      </c>
      <c r="B39" s="1" t="s">
        <v>84</v>
      </c>
      <c r="C39" s="1" t="str">
        <f>IF(課題２!C36=解答例!C36,"○","×")</f>
        <v>×</v>
      </c>
    </row>
    <row r="40" spans="1:3" x14ac:dyDescent="0.4">
      <c r="A40" s="1">
        <v>39</v>
      </c>
      <c r="B40" s="1" t="s">
        <v>85</v>
      </c>
      <c r="C40" s="1" t="str">
        <f>IF(課題２!C37=解答例!C37,"○","×")</f>
        <v>×</v>
      </c>
    </row>
    <row r="41" spans="1:3" x14ac:dyDescent="0.4">
      <c r="A41" s="1">
        <v>40</v>
      </c>
      <c r="B41" s="1" t="s">
        <v>86</v>
      </c>
      <c r="C41" s="1" t="str">
        <f>IF(課題２!C38=解答例!C38,"○","×")</f>
        <v>×</v>
      </c>
    </row>
    <row r="42" spans="1:3" x14ac:dyDescent="0.4">
      <c r="A42" s="1">
        <v>41</v>
      </c>
      <c r="B42" s="1" t="s">
        <v>87</v>
      </c>
      <c r="C42" s="1" t="str">
        <f>IF(課題２!D28=解答例!D28,"○","×")</f>
        <v>×</v>
      </c>
    </row>
    <row r="43" spans="1:3" x14ac:dyDescent="0.4">
      <c r="A43" s="1">
        <v>42</v>
      </c>
      <c r="B43" s="1" t="s">
        <v>88</v>
      </c>
      <c r="C43" s="1" t="str">
        <f>IF(課題２!D29=解答例!D29,"○","×")</f>
        <v>×</v>
      </c>
    </row>
    <row r="44" spans="1:3" x14ac:dyDescent="0.4">
      <c r="A44" s="1">
        <v>43</v>
      </c>
      <c r="B44" s="1" t="s">
        <v>89</v>
      </c>
      <c r="C44" s="1" t="str">
        <f>IF(課題２!D30=解答例!D30,"○","×")</f>
        <v>×</v>
      </c>
    </row>
    <row r="45" spans="1:3" x14ac:dyDescent="0.4">
      <c r="A45" s="1">
        <v>44</v>
      </c>
      <c r="B45" s="1" t="s">
        <v>90</v>
      </c>
      <c r="C45" s="1" t="str">
        <f>IF(課題２!D31=解答例!D31,"○","×")</f>
        <v>×</v>
      </c>
    </row>
    <row r="46" spans="1:3" x14ac:dyDescent="0.4">
      <c r="A46" s="1">
        <v>45</v>
      </c>
      <c r="B46" s="1" t="s">
        <v>91</v>
      </c>
      <c r="C46" s="1" t="str">
        <f>IF(課題２!D32=解答例!D32,"○","×")</f>
        <v>×</v>
      </c>
    </row>
    <row r="47" spans="1:3" x14ac:dyDescent="0.4">
      <c r="A47" s="1">
        <v>46</v>
      </c>
      <c r="B47" s="1" t="s">
        <v>92</v>
      </c>
      <c r="C47" s="1" t="str">
        <f>IF(課題２!D33=解答例!D33,"○","×")</f>
        <v>×</v>
      </c>
    </row>
    <row r="48" spans="1:3" x14ac:dyDescent="0.4">
      <c r="A48" s="1">
        <v>47</v>
      </c>
      <c r="B48" s="1" t="s">
        <v>93</v>
      </c>
      <c r="C48" s="1" t="str">
        <f>IF(課題２!D34=解答例!D34,"○","×")</f>
        <v>×</v>
      </c>
    </row>
    <row r="49" spans="1:3" x14ac:dyDescent="0.4">
      <c r="A49" s="1">
        <v>48</v>
      </c>
      <c r="B49" s="1" t="s">
        <v>94</v>
      </c>
      <c r="C49" s="1" t="str">
        <f>IF(課題２!D35=解答例!D35,"○","×")</f>
        <v>×</v>
      </c>
    </row>
    <row r="50" spans="1:3" x14ac:dyDescent="0.4">
      <c r="A50" s="1">
        <v>49</v>
      </c>
      <c r="B50" s="1" t="s">
        <v>95</v>
      </c>
      <c r="C50" s="1" t="str">
        <f>IF(課題２!D36=解答例!D36,"○","×")</f>
        <v>×</v>
      </c>
    </row>
    <row r="51" spans="1:3" x14ac:dyDescent="0.4">
      <c r="A51" s="1">
        <v>50</v>
      </c>
      <c r="B51" s="1" t="s">
        <v>96</v>
      </c>
      <c r="C51" s="1" t="str">
        <f>IF(課題２!D37=解答例!D37,"○","×")</f>
        <v>×</v>
      </c>
    </row>
    <row r="52" spans="1:3" x14ac:dyDescent="0.4">
      <c r="A52" s="1">
        <v>51</v>
      </c>
      <c r="B52" s="1" t="s">
        <v>97</v>
      </c>
      <c r="C52" s="1" t="str">
        <f>IF(課題２!D38=解答例!D38,"○","×")</f>
        <v>×</v>
      </c>
    </row>
    <row r="53" spans="1:3" x14ac:dyDescent="0.4">
      <c r="A53" s="1">
        <v>52</v>
      </c>
      <c r="B53" s="1" t="s">
        <v>98</v>
      </c>
      <c r="C53" s="1" t="str">
        <f>IF(課題２!D39=解答例!D39,"○","×")</f>
        <v>×</v>
      </c>
    </row>
    <row r="54" spans="1:3" x14ac:dyDescent="0.4">
      <c r="A54" s="1">
        <v>53</v>
      </c>
      <c r="B54" s="1" t="s">
        <v>99</v>
      </c>
      <c r="C54" s="1" t="str">
        <f>IF(課題２!D40=解答例!D40,"○","×")</f>
        <v>×</v>
      </c>
    </row>
    <row r="55" spans="1:3" x14ac:dyDescent="0.4">
      <c r="A55" s="1">
        <v>54</v>
      </c>
      <c r="B55" s="1" t="s">
        <v>100</v>
      </c>
      <c r="C55" s="1" t="str">
        <f>IF(課題２!D41=解答例!D41,"○","×")</f>
        <v>×</v>
      </c>
    </row>
    <row r="56" spans="1:3" x14ac:dyDescent="0.4">
      <c r="A56" s="1">
        <v>55</v>
      </c>
      <c r="B56" s="1" t="s">
        <v>101</v>
      </c>
      <c r="C56" s="1" t="str">
        <f>IF(課題２!D42=解答例!D42,"○","×")</f>
        <v>×</v>
      </c>
    </row>
    <row r="57" spans="1:3" x14ac:dyDescent="0.4">
      <c r="A57" s="1">
        <v>56</v>
      </c>
      <c r="B57" s="1" t="s">
        <v>102</v>
      </c>
      <c r="C57" s="1" t="str">
        <f>IF(課題２!D43=解答例!D43,"○","×")</f>
        <v>×</v>
      </c>
    </row>
    <row r="58" spans="1:3" x14ac:dyDescent="0.4">
      <c r="A58" s="1">
        <v>57</v>
      </c>
      <c r="B58" s="1" t="s">
        <v>103</v>
      </c>
      <c r="C58" s="1" t="str">
        <f>IF(課題２!E28=解答例!E28,"○","×")</f>
        <v>×</v>
      </c>
    </row>
    <row r="59" spans="1:3" x14ac:dyDescent="0.4">
      <c r="A59" s="1">
        <v>58</v>
      </c>
      <c r="B59" s="1" t="s">
        <v>104</v>
      </c>
      <c r="C59" s="1" t="str">
        <f>IF(課題２!E29=解答例!E29,"○","×")</f>
        <v>×</v>
      </c>
    </row>
    <row r="60" spans="1:3" x14ac:dyDescent="0.4">
      <c r="A60" s="1">
        <v>59</v>
      </c>
      <c r="B60" s="1" t="s">
        <v>105</v>
      </c>
      <c r="C60" s="1" t="str">
        <f>IF(課題２!E30=解答例!E30,"○","×")</f>
        <v>×</v>
      </c>
    </row>
    <row r="61" spans="1:3" x14ac:dyDescent="0.4">
      <c r="A61" s="1">
        <v>60</v>
      </c>
      <c r="B61" s="1" t="s">
        <v>106</v>
      </c>
      <c r="C61" s="1" t="str">
        <f>IF(課題２!E31=解答例!E31,"○","×")</f>
        <v>×</v>
      </c>
    </row>
    <row r="62" spans="1:3" x14ac:dyDescent="0.4">
      <c r="A62" s="1">
        <v>61</v>
      </c>
      <c r="B62" s="1" t="s">
        <v>107</v>
      </c>
      <c r="C62" s="1" t="str">
        <f>IF(課題２!E32=解答例!E32,"○","×")</f>
        <v>×</v>
      </c>
    </row>
    <row r="63" spans="1:3" x14ac:dyDescent="0.4">
      <c r="A63" s="1">
        <v>62</v>
      </c>
      <c r="B63" s="1" t="s">
        <v>108</v>
      </c>
      <c r="C63" s="1" t="str">
        <f>IF(課題２!E33=解答例!E33,"○","×")</f>
        <v>×</v>
      </c>
    </row>
    <row r="64" spans="1:3" x14ac:dyDescent="0.4">
      <c r="A64" s="1">
        <v>63</v>
      </c>
      <c r="B64" s="1" t="s">
        <v>109</v>
      </c>
      <c r="C64" s="1" t="str">
        <f>IF(課題２!E34=解答例!E34,"○","×")</f>
        <v>×</v>
      </c>
    </row>
    <row r="65" spans="1:3" x14ac:dyDescent="0.4">
      <c r="A65" s="1">
        <v>64</v>
      </c>
      <c r="B65" s="1" t="s">
        <v>110</v>
      </c>
      <c r="C65" s="1" t="str">
        <f>IF(課題２!E35=解答例!E35,"○","×")</f>
        <v>×</v>
      </c>
    </row>
    <row r="66" spans="1:3" x14ac:dyDescent="0.4">
      <c r="A66" s="1">
        <v>65</v>
      </c>
      <c r="B66" s="1" t="s">
        <v>111</v>
      </c>
      <c r="C66" s="1" t="str">
        <f>IF(課題２!E36=解答例!E36,"○","×")</f>
        <v>×</v>
      </c>
    </row>
    <row r="67" spans="1:3" x14ac:dyDescent="0.4">
      <c r="A67" s="1">
        <v>66</v>
      </c>
      <c r="B67" s="1" t="s">
        <v>112</v>
      </c>
      <c r="C67" s="1" t="str">
        <f>IF(課題２!E37=解答例!E37,"○","×")</f>
        <v>×</v>
      </c>
    </row>
    <row r="68" spans="1:3" x14ac:dyDescent="0.4">
      <c r="A68" s="1">
        <v>67</v>
      </c>
      <c r="B68" s="1" t="s">
        <v>113</v>
      </c>
      <c r="C68" s="1" t="str">
        <f>IF(課題２!E38=解答例!E38,"○","×")</f>
        <v>×</v>
      </c>
    </row>
    <row r="69" spans="1:3" x14ac:dyDescent="0.4">
      <c r="A69" s="1">
        <v>68</v>
      </c>
      <c r="B69" s="1" t="s">
        <v>114</v>
      </c>
      <c r="C69" s="1" t="str">
        <f>IF(課題２!F38=解答例!F38,"○","×")</f>
        <v>×</v>
      </c>
    </row>
    <row r="70" spans="1:3" x14ac:dyDescent="0.4">
      <c r="A70" s="1">
        <v>69</v>
      </c>
      <c r="B70" s="1" t="s">
        <v>115</v>
      </c>
      <c r="C70" s="1" t="str">
        <f>IF(課題２!B46=解答例!B46,"○","×")</f>
        <v>×</v>
      </c>
    </row>
    <row r="71" spans="1:3" x14ac:dyDescent="0.4">
      <c r="A71" s="1">
        <v>70</v>
      </c>
      <c r="B71" s="1" t="s">
        <v>116</v>
      </c>
      <c r="C71" s="1" t="str">
        <f>IF(課題２!C48=解答例!C48,"○","×")</f>
        <v>×</v>
      </c>
    </row>
    <row r="72" spans="1:3" x14ac:dyDescent="0.4">
      <c r="A72" s="1">
        <v>71</v>
      </c>
      <c r="B72" s="1" t="s">
        <v>117</v>
      </c>
      <c r="C72" s="1" t="str">
        <f>IF(課題２!C49=解答例!C49,"○","×")</f>
        <v>×</v>
      </c>
    </row>
    <row r="73" spans="1:3" x14ac:dyDescent="0.4">
      <c r="A73" s="1">
        <v>72</v>
      </c>
      <c r="B73" s="1" t="s">
        <v>118</v>
      </c>
      <c r="C73" s="1" t="str">
        <f>IF(課題２!E48=解答例!E48,"○","×")</f>
        <v>×</v>
      </c>
    </row>
    <row r="74" spans="1:3" x14ac:dyDescent="0.4">
      <c r="A74" s="1">
        <v>73</v>
      </c>
      <c r="B74" s="1" t="s">
        <v>119</v>
      </c>
      <c r="C74" s="1" t="str">
        <f>IF(課題２!E49=解答例!E49,"○","×")</f>
        <v>×</v>
      </c>
    </row>
    <row r="75" spans="1:3" x14ac:dyDescent="0.4">
      <c r="A75" s="1">
        <v>74</v>
      </c>
      <c r="B75" s="1" t="s">
        <v>120</v>
      </c>
      <c r="C75" s="1" t="str">
        <f>IF(課題２!E50=解答例!E50,"○","×")</f>
        <v>×</v>
      </c>
    </row>
    <row r="76" spans="1:3" x14ac:dyDescent="0.4">
      <c r="A76" s="1">
        <v>75</v>
      </c>
      <c r="B76" s="1" t="s">
        <v>121</v>
      </c>
      <c r="C76" s="1" t="str">
        <f>IF(課題２!B52=解答例!B52,"○","×")</f>
        <v>×</v>
      </c>
    </row>
    <row r="77" spans="1:3" x14ac:dyDescent="0.4">
      <c r="A77" s="1"/>
      <c r="B77" s="27" t="s">
        <v>123</v>
      </c>
      <c r="C77" s="27">
        <f>COUNTIF(C2:C76,"○")</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見本</vt:lpstr>
      <vt:lpstr>課題２</vt:lpstr>
      <vt:lpstr>解答例</vt:lpstr>
      <vt:lpstr>正解数</vt:lpstr>
      <vt:lpstr>解答例!Print_Area</vt:lpstr>
      <vt:lpstr>見本!Print_Area</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高齢・障害・求職者雇用支援機構</dc:creator>
  <cp:lastModifiedBy>高齢・障害・求職者雇用支援機構</cp:lastModifiedBy>
  <cp:lastPrinted>2024-01-26T04:34:30Z</cp:lastPrinted>
  <dcterms:created xsi:type="dcterms:W3CDTF">2022-07-21T00:26:46Z</dcterms:created>
  <dcterms:modified xsi:type="dcterms:W3CDTF">2025-01-21T02:29:04Z</dcterms:modified>
</cp:coreProperties>
</file>