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301974\Desktop\"/>
    </mc:Choice>
  </mc:AlternateContent>
  <bookViews>
    <workbookView xWindow="0" yWindow="0" windowWidth="19200" windowHeight="14760"/>
  </bookViews>
  <sheets>
    <sheet name="課題1" sheetId="30" r:id="rId1"/>
    <sheet name="課題1解答" sheetId="4" state="hidden" r:id="rId2"/>
    <sheet name="課題2_アンケート解答データ" sheetId="12" r:id="rId3"/>
    <sheet name="課題2_アンケート集計結果" sheetId="27" r:id="rId4"/>
    <sheet name="課題2_アンケート回答データ_解答" sheetId="25" state="hidden" r:id="rId5"/>
    <sheet name="Sheet1" sheetId="29" state="hidden" r:id="rId6"/>
    <sheet name="課題2_アンケート集計結果_解答" sheetId="28" state="hidden" r:id="rId7"/>
  </sheets>
  <calcPr calcId="162913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3" i="25" l="1"/>
  <c r="E152" i="25"/>
  <c r="E151" i="25"/>
  <c r="E150" i="25"/>
  <c r="E149" i="25"/>
  <c r="E148" i="25"/>
  <c r="E147" i="25"/>
  <c r="E146" i="25"/>
  <c r="E145" i="25"/>
  <c r="E144" i="25"/>
  <c r="E143" i="25"/>
  <c r="E142" i="25"/>
  <c r="E141" i="25"/>
  <c r="E140" i="25"/>
  <c r="E139" i="25"/>
  <c r="E138" i="25"/>
  <c r="E137" i="25"/>
  <c r="E136" i="25"/>
  <c r="E135" i="25"/>
  <c r="E134" i="25"/>
  <c r="E133" i="25"/>
  <c r="E132" i="25"/>
  <c r="E131" i="25"/>
  <c r="E130" i="25"/>
  <c r="E129" i="25"/>
  <c r="E128" i="25"/>
  <c r="E127" i="25"/>
  <c r="E126" i="25"/>
  <c r="E125" i="25"/>
  <c r="E124" i="25"/>
  <c r="E123" i="25"/>
  <c r="E122" i="25"/>
  <c r="E121" i="25"/>
  <c r="E120" i="25"/>
  <c r="E119" i="25"/>
  <c r="E118" i="25"/>
  <c r="E117" i="25"/>
  <c r="E116" i="25"/>
  <c r="E115" i="25"/>
  <c r="E114" i="25"/>
  <c r="E113" i="25"/>
  <c r="E112" i="25"/>
  <c r="E111" i="25"/>
  <c r="E110" i="25"/>
  <c r="E109" i="25"/>
  <c r="E108" i="25"/>
  <c r="E107" i="25"/>
  <c r="E106" i="25"/>
  <c r="E105" i="25"/>
  <c r="E104" i="25"/>
  <c r="E103" i="25"/>
  <c r="E102" i="25"/>
  <c r="E101" i="25"/>
  <c r="E100" i="25"/>
  <c r="E99" i="25"/>
  <c r="E98" i="25"/>
  <c r="E97" i="25"/>
  <c r="E96" i="25"/>
  <c r="E95" i="25"/>
  <c r="E94" i="25"/>
  <c r="E93" i="25"/>
  <c r="E92" i="25"/>
  <c r="E91" i="25"/>
  <c r="E90" i="25"/>
  <c r="E89" i="25"/>
  <c r="E88" i="25"/>
  <c r="E87" i="25"/>
  <c r="E86" i="25"/>
  <c r="E85" i="25"/>
  <c r="E84" i="25"/>
  <c r="E83" i="25"/>
  <c r="E82" i="25"/>
  <c r="E81" i="25"/>
  <c r="E80" i="25"/>
  <c r="E79" i="25"/>
  <c r="E78" i="25"/>
  <c r="E77" i="25"/>
  <c r="E76" i="25"/>
  <c r="E75" i="25"/>
  <c r="E74" i="25"/>
  <c r="E73" i="25"/>
  <c r="E72" i="25"/>
  <c r="E71" i="25"/>
  <c r="E70" i="25"/>
  <c r="E69" i="25"/>
  <c r="E68" i="25"/>
  <c r="E67" i="25"/>
  <c r="E66" i="25"/>
  <c r="E65" i="25"/>
  <c r="E64" i="25"/>
  <c r="E63" i="25"/>
  <c r="E62" i="25"/>
  <c r="E61" i="25"/>
  <c r="E60" i="25"/>
  <c r="E59" i="25"/>
  <c r="E58" i="25"/>
  <c r="E57" i="25"/>
  <c r="E56" i="25"/>
  <c r="E55" i="25"/>
  <c r="E54" i="25"/>
  <c r="E53" i="25"/>
  <c r="E52" i="25"/>
  <c r="E51" i="25"/>
  <c r="E50" i="25"/>
  <c r="E49" i="25"/>
  <c r="E48" i="25"/>
  <c r="E47" i="25"/>
  <c r="E46" i="25"/>
  <c r="E45" i="25"/>
  <c r="E44" i="25"/>
  <c r="E43" i="25"/>
  <c r="E42" i="25"/>
  <c r="E41" i="25"/>
  <c r="E40" i="25"/>
  <c r="E39" i="25"/>
  <c r="E38" i="25"/>
  <c r="E37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E7" i="25"/>
  <c r="E6" i="25"/>
  <c r="E5" i="25"/>
  <c r="E4" i="25"/>
  <c r="G4" i="4" l="1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10" i="4"/>
  <c r="G5" i="4"/>
  <c r="G3" i="4"/>
  <c r="A10" i="4"/>
  <c r="A11" i="4" s="1"/>
  <c r="E13" i="4"/>
  <c r="E12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11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10" i="4"/>
  <c r="B11" i="4" l="1"/>
  <c r="A12" i="4"/>
  <c r="B10" i="4"/>
  <c r="A13" i="4" l="1"/>
  <c r="B12" i="4"/>
  <c r="B13" i="4" l="1"/>
  <c r="A14" i="4"/>
  <c r="A15" i="4" l="1"/>
  <c r="B14" i="4"/>
  <c r="B15" i="4" l="1"/>
  <c r="A16" i="4"/>
  <c r="A17" i="4" l="1"/>
  <c r="B16" i="4"/>
  <c r="B17" i="4" l="1"/>
  <c r="A18" i="4"/>
  <c r="A19" i="4" l="1"/>
  <c r="B18" i="4"/>
  <c r="B19" i="4" l="1"/>
  <c r="A20" i="4"/>
  <c r="A21" i="4" l="1"/>
  <c r="B20" i="4"/>
  <c r="B21" i="4" l="1"/>
  <c r="A22" i="4"/>
  <c r="A23" i="4" l="1"/>
  <c r="B22" i="4"/>
  <c r="B23" i="4" l="1"/>
  <c r="A24" i="4"/>
  <c r="A25" i="4" l="1"/>
  <c r="B24" i="4"/>
  <c r="B25" i="4" l="1"/>
  <c r="A26" i="4"/>
  <c r="A27" i="4" l="1"/>
  <c r="B26" i="4"/>
  <c r="B27" i="4" l="1"/>
  <c r="A28" i="4"/>
  <c r="A29" i="4" l="1"/>
  <c r="B28" i="4"/>
  <c r="B29" i="4" l="1"/>
  <c r="A30" i="4"/>
  <c r="A31" i="4" l="1"/>
  <c r="B30" i="4"/>
  <c r="B31" i="4" l="1"/>
  <c r="A32" i="4"/>
  <c r="A33" i="4" l="1"/>
  <c r="B32" i="4"/>
  <c r="B33" i="4" l="1"/>
  <c r="A34" i="4"/>
  <c r="A35" i="4" l="1"/>
  <c r="B34" i="4"/>
  <c r="B35" i="4" l="1"/>
  <c r="A36" i="4"/>
  <c r="A37" i="4" l="1"/>
  <c r="B36" i="4"/>
  <c r="B37" i="4" l="1"/>
  <c r="A38" i="4"/>
  <c r="A39" i="4" l="1"/>
  <c r="B39" i="4" s="1"/>
  <c r="B38" i="4"/>
</calcChain>
</file>

<file path=xl/sharedStrings.xml><?xml version="1.0" encoding="utf-8"?>
<sst xmlns="http://schemas.openxmlformats.org/spreadsheetml/2006/main" count="410" uniqueCount="55">
  <si>
    <t>日</t>
    <rPh sb="0" eb="1">
      <t>ニチ</t>
    </rPh>
    <phoneticPr fontId="2"/>
  </si>
  <si>
    <t>曜日</t>
    <rPh sb="0" eb="2">
      <t>ヨウビ</t>
    </rPh>
    <phoneticPr fontId="2"/>
  </si>
  <si>
    <t>№</t>
  </si>
  <si>
    <t>回答日</t>
    <rPh sb="0" eb="3">
      <t>カイトウビ</t>
    </rPh>
    <phoneticPr fontId="2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</si>
  <si>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</si>
  <si>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7"/>
  </si>
  <si>
    <t>その他</t>
    <rPh sb="2" eb="3">
      <t>タ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</si>
  <si>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</si>
  <si>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</si>
  <si>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回答人数合計</t>
    <rPh sb="0" eb="4">
      <t>カイトウニンズウ</t>
    </rPh>
    <rPh sb="4" eb="6">
      <t>ゴウケイ</t>
    </rPh>
    <phoneticPr fontId="2"/>
  </si>
  <si>
    <t>男性</t>
    <phoneticPr fontId="2"/>
  </si>
  <si>
    <t>男性計</t>
    <rPh sb="0" eb="2">
      <t>ダンセイ</t>
    </rPh>
    <rPh sb="2" eb="3">
      <t>ケイ</t>
    </rPh>
    <phoneticPr fontId="2"/>
  </si>
  <si>
    <t>女性</t>
    <phoneticPr fontId="2"/>
  </si>
  <si>
    <t>女性計</t>
    <rPh sb="0" eb="1">
      <t>ケイ</t>
    </rPh>
    <phoneticPr fontId="2"/>
  </si>
  <si>
    <t>全体合計</t>
    <rPh sb="0" eb="2">
      <t>ゼンタイ</t>
    </rPh>
    <rPh sb="2" eb="4">
      <t>ゴウケイ</t>
    </rPh>
    <phoneticPr fontId="2"/>
  </si>
  <si>
    <t>年齢</t>
    <rPh sb="0" eb="2">
      <t>ネンレイ</t>
    </rPh>
    <phoneticPr fontId="2"/>
  </si>
  <si>
    <t>目標達成</t>
    <rPh sb="0" eb="4">
      <t>モクヒョウタッセイ</t>
    </rPh>
    <phoneticPr fontId="2"/>
  </si>
  <si>
    <t>変動</t>
    <rPh sb="0" eb="2">
      <t>ヘンドウ</t>
    </rPh>
    <phoneticPr fontId="2"/>
  </si>
  <si>
    <t>結果</t>
    <rPh sb="0" eb="2">
      <t>ケッカ</t>
    </rPh>
    <phoneticPr fontId="2"/>
  </si>
  <si>
    <t>最高点</t>
    <rPh sb="0" eb="2">
      <t>サイコウ</t>
    </rPh>
    <phoneticPr fontId="2"/>
  </si>
  <si>
    <t>最低点</t>
    <rPh sb="0" eb="2">
      <t>サイテイ</t>
    </rPh>
    <phoneticPr fontId="2"/>
  </si>
  <si>
    <t>平均点</t>
    <rPh sb="0" eb="2">
      <t>ヘイキン</t>
    </rPh>
    <phoneticPr fontId="2"/>
  </si>
  <si>
    <t>国語</t>
    <rPh sb="0" eb="2">
      <t>コクゴ</t>
    </rPh>
    <phoneticPr fontId="2"/>
  </si>
  <si>
    <t>国語目標点</t>
    <rPh sb="0" eb="2">
      <t>コクゴ</t>
    </rPh>
    <rPh sb="2" eb="4">
      <t>モクヒョウ</t>
    </rPh>
    <rPh sb="4" eb="5">
      <t>テン</t>
    </rPh>
    <phoneticPr fontId="2"/>
  </si>
  <si>
    <t>算数</t>
    <rPh sb="0" eb="2">
      <t>サンスウ</t>
    </rPh>
    <phoneticPr fontId="2"/>
  </si>
  <si>
    <t>毎日小テスト数学目標65点</t>
    <rPh sb="0" eb="2">
      <t>マイニチ</t>
    </rPh>
    <rPh sb="2" eb="3">
      <t>ショウ</t>
    </rPh>
    <rPh sb="6" eb="8">
      <t>スウガク</t>
    </rPh>
    <rPh sb="8" eb="10">
      <t>モクヒョウ</t>
    </rPh>
    <rPh sb="12" eb="13">
      <t>テン</t>
    </rPh>
    <phoneticPr fontId="2"/>
  </si>
  <si>
    <t>SF・ファンタジー</t>
    <phoneticPr fontId="1"/>
  </si>
  <si>
    <t>推理・ミステリー</t>
    <rPh sb="0" eb="2">
      <t>スイリ</t>
    </rPh>
    <phoneticPr fontId="1"/>
  </si>
  <si>
    <t>歴史</t>
    <rPh sb="0" eb="2">
      <t>レキシ</t>
    </rPh>
    <phoneticPr fontId="2"/>
  </si>
  <si>
    <t>試験資格</t>
    <rPh sb="0" eb="4">
      <t>シケンシカク</t>
    </rPh>
    <phoneticPr fontId="1"/>
  </si>
  <si>
    <t>読書実感</t>
    <rPh sb="0" eb="2">
      <t>ドクショ</t>
    </rPh>
    <rPh sb="2" eb="4">
      <t>ジッカン</t>
    </rPh>
    <phoneticPr fontId="2"/>
  </si>
  <si>
    <t>読書調査アンケート集計結果</t>
    <rPh sb="9" eb="11">
      <t>シュウケイ</t>
    </rPh>
    <rPh sb="11" eb="13">
      <t>ケッカ</t>
    </rPh>
    <phoneticPr fontId="2"/>
  </si>
  <si>
    <t>ジャンル平均（点）</t>
    <rPh sb="4" eb="6">
      <t>ヘイキン</t>
    </rPh>
    <rPh sb="7" eb="8">
      <t>テン</t>
    </rPh>
    <phoneticPr fontId="2"/>
  </si>
  <si>
    <t>6歳-8歳</t>
    <rPh sb="1" eb="2">
      <t>サイ</t>
    </rPh>
    <phoneticPr fontId="2"/>
  </si>
  <si>
    <t>9歳-11歳</t>
    <phoneticPr fontId="2"/>
  </si>
  <si>
    <t>12歳-14歳</t>
    <phoneticPr fontId="2"/>
  </si>
  <si>
    <t>15歳-18歳</t>
    <phoneticPr fontId="2"/>
  </si>
  <si>
    <t>総計</t>
  </si>
  <si>
    <t>女性</t>
  </si>
  <si>
    <t>男性</t>
  </si>
  <si>
    <t>性別</t>
  </si>
  <si>
    <t>年齢</t>
  </si>
  <si>
    <t>男性 集計</t>
  </si>
  <si>
    <t>女性 集計</t>
  </si>
  <si>
    <t>6-8</t>
  </si>
  <si>
    <t>9-11</t>
  </si>
  <si>
    <t>12-14</t>
  </si>
  <si>
    <t>15-18</t>
  </si>
  <si>
    <t>個数 / 年齢</t>
  </si>
  <si>
    <t>平均 / SF・ファンタジー</t>
  </si>
  <si>
    <t>平均 / 試験資格</t>
  </si>
  <si>
    <t>平均 / 推理・ミステリー</t>
  </si>
  <si>
    <t>平均 / 歴史</t>
  </si>
  <si>
    <t>平均 / その他</t>
  </si>
  <si>
    <t>読書実感アンケート</t>
    <rPh sb="0" eb="2">
      <t>ドクショ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</si>
</sst>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#&quot;年&quot;"/>
    <numFmt numFmtId="177" formatCode="##&quot;月&quot;"/>
    <numFmt numFmtId="178" formatCode="0.0;_蠂"/>
    <numFmt numFmtId="179" formatCode="0.0_ "/>
    <numFmt numFmtId="180" formatCode="d"/>
    <numFmt numFmtId="181" formatCode="aaa"/>
    <numFmt numFmtId="182" formatCode="0.0"/>
    <numFmt numFmtId="183" formatCode="0_);[Red]\(0\)"/>
    <numFmt numFmtId="184" formatCode="####&quot;年&quot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10">
    <xf numFmtId="0" fontId="0" fillId="0" borderId="0" xfId="0">
      <alignment vertical="center"/>
    </xf>
    <xf numFmtId="177" fontId="3" fillId="0" borderId="0" xfId="0" applyNumberFormat="1" applyFont="1">
      <alignment vertical="center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8" fontId="5" fillId="0" borderId="0" xfId="0" applyNumberFormat="1" applyFont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179" fontId="6" fillId="0" borderId="0" xfId="0" applyNumberFormat="1" applyFont="1" applyAlignment="1">
      <alignment horizontal="center" vertical="center"/>
    </xf>
    <xf numFmtId="0" fontId="0" fillId="0" borderId="10" xfId="0" applyBorder="1">
      <alignment vertical="center"/>
    </xf>
    <xf numFmtId="0" fontId="5" fillId="0" borderId="0" xfId="0" applyFont="1" applyAlignment="1">
      <alignment horizontal="center" vertical="center"/>
    </xf>
    <xf numFmtId="180" fontId="5" fillId="0" borderId="1" xfId="0" applyNumberFormat="1" applyFont="1" applyBorder="1">
      <alignment vertical="center"/>
    </xf>
    <xf numFmtId="181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9" fontId="5" fillId="0" borderId="1" xfId="2" applyFont="1" applyBorder="1">
      <alignment vertical="center"/>
    </xf>
    <xf numFmtId="0" fontId="5" fillId="0" borderId="13" xfId="0" applyFont="1" applyBorder="1">
      <alignment vertical="center"/>
    </xf>
    <xf numFmtId="182" fontId="5" fillId="0" borderId="3" xfId="0" applyNumberFormat="1" applyFont="1" applyBorder="1">
      <alignment vertical="center"/>
    </xf>
    <xf numFmtId="182" fontId="5" fillId="0" borderId="6" xfId="0" applyNumberFormat="1" applyFont="1" applyBorder="1">
      <alignment vertical="center"/>
    </xf>
    <xf numFmtId="182" fontId="5" fillId="0" borderId="9" xfId="0" applyNumberFormat="1" applyFont="1" applyBorder="1">
      <alignment vertical="center"/>
    </xf>
    <xf numFmtId="0" fontId="5" fillId="0" borderId="1" xfId="1" applyNumberFormat="1" applyFont="1" applyBorder="1">
      <alignment vertical="center"/>
    </xf>
    <xf numFmtId="0" fontId="8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9" fillId="3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14" fontId="9" fillId="0" borderId="1" xfId="0" applyNumberFormat="1" applyFont="1" applyBorder="1">
      <alignment vertical="center"/>
    </xf>
    <xf numFmtId="14" fontId="11" fillId="0" borderId="1" xfId="3" applyNumberFormat="1" applyFont="1" applyBorder="1" applyAlignment="1">
      <alignment vertical="center" shrinkToFit="1"/>
    </xf>
    <xf numFmtId="14" fontId="8" fillId="0" borderId="0" xfId="0" applyNumberFormat="1" applyFont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7" xfId="0" applyBorder="1">
      <alignment vertical="center"/>
    </xf>
    <xf numFmtId="0" fontId="0" fillId="0" borderId="34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11" fillId="0" borderId="1" xfId="3" applyFont="1" applyBorder="1" applyAlignment="1">
      <alignment vertical="center" shrinkToFit="1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6" fillId="0" borderId="0" xfId="0" applyFont="1">
      <alignment vertical="center"/>
    </xf>
    <xf numFmtId="0" fontId="12" fillId="0" borderId="10" xfId="0" applyFont="1" applyBorder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>
      <alignment vertical="center"/>
    </xf>
    <xf numFmtId="14" fontId="9" fillId="0" borderId="0" xfId="0" applyNumberFormat="1" applyFont="1">
      <alignment vertical="center"/>
    </xf>
    <xf numFmtId="183" fontId="0" fillId="0" borderId="21" xfId="0" applyNumberFormat="1" applyBorder="1">
      <alignment vertical="center"/>
    </xf>
    <xf numFmtId="183" fontId="0" fillId="0" borderId="22" xfId="0" applyNumberFormat="1" applyBorder="1">
      <alignment vertical="center"/>
    </xf>
    <xf numFmtId="183" fontId="0" fillId="0" borderId="38" xfId="0" applyNumberFormat="1" applyBorder="1">
      <alignment vertical="center"/>
    </xf>
    <xf numFmtId="183" fontId="0" fillId="0" borderId="23" xfId="0" applyNumberFormat="1" applyBorder="1">
      <alignment vertical="center"/>
    </xf>
    <xf numFmtId="183" fontId="0" fillId="0" borderId="24" xfId="0" applyNumberFormat="1" applyBorder="1">
      <alignment vertical="center"/>
    </xf>
    <xf numFmtId="183" fontId="0" fillId="0" borderId="26" xfId="0" applyNumberFormat="1" applyBorder="1">
      <alignment vertical="center"/>
    </xf>
    <xf numFmtId="183" fontId="0" fillId="0" borderId="27" xfId="0" applyNumberFormat="1" applyBorder="1">
      <alignment vertical="center"/>
    </xf>
    <xf numFmtId="183" fontId="0" fillId="0" borderId="39" xfId="0" applyNumberFormat="1" applyBorder="1">
      <alignment vertical="center"/>
    </xf>
    <xf numFmtId="183" fontId="0" fillId="0" borderId="28" xfId="0" applyNumberFormat="1" applyBorder="1">
      <alignment vertical="center"/>
    </xf>
    <xf numFmtId="183" fontId="0" fillId="0" borderId="29" xfId="0" applyNumberFormat="1" applyBorder="1">
      <alignment vertical="center"/>
    </xf>
    <xf numFmtId="183" fontId="0" fillId="0" borderId="7" xfId="0" applyNumberFormat="1" applyBorder="1">
      <alignment vertical="center"/>
    </xf>
    <xf numFmtId="183" fontId="0" fillId="0" borderId="34" xfId="0" applyNumberFormat="1" applyBorder="1">
      <alignment vertical="center"/>
    </xf>
    <xf numFmtId="183" fontId="0" fillId="0" borderId="41" xfId="0" applyNumberFormat="1" applyBorder="1">
      <alignment vertical="center"/>
    </xf>
    <xf numFmtId="183" fontId="0" fillId="0" borderId="36" xfId="0" applyNumberFormat="1" applyBorder="1">
      <alignment vertical="center"/>
    </xf>
    <xf numFmtId="183" fontId="0" fillId="0" borderId="37" xfId="0" applyNumberFormat="1" applyBorder="1">
      <alignment vertical="center"/>
    </xf>
    <xf numFmtId="183" fontId="0" fillId="0" borderId="30" xfId="0" applyNumberFormat="1" applyBorder="1">
      <alignment vertical="center"/>
    </xf>
    <xf numFmtId="183" fontId="0" fillId="0" borderId="31" xfId="0" applyNumberFormat="1" applyBorder="1">
      <alignment vertical="center"/>
    </xf>
    <xf numFmtId="183" fontId="0" fillId="0" borderId="40" xfId="0" applyNumberFormat="1" applyBorder="1">
      <alignment vertical="center"/>
    </xf>
    <xf numFmtId="183" fontId="0" fillId="0" borderId="32" xfId="0" applyNumberFormat="1" applyBorder="1">
      <alignment vertical="center"/>
    </xf>
    <xf numFmtId="183" fontId="0" fillId="0" borderId="33" xfId="0" applyNumberFormat="1" applyBorder="1">
      <alignment vertical="center"/>
    </xf>
    <xf numFmtId="184" fontId="3" fillId="0" borderId="0" xfId="0" applyNumberFormat="1" applyFont="1">
      <alignment vertical="center"/>
    </xf>
    <xf numFmtId="0" fontId="0" fillId="0" borderId="0" xfId="0" pivotButton="1">
      <alignment vertical="center"/>
    </xf>
    <xf numFmtId="0" fontId="0" fillId="0" borderId="43" xfId="0" applyBorder="1">
      <alignment vertical="center"/>
    </xf>
    <xf numFmtId="183" fontId="0" fillId="0" borderId="44" xfId="0" applyNumberFormat="1" applyBorder="1">
      <alignment vertical="center"/>
    </xf>
    <xf numFmtId="183" fontId="0" fillId="0" borderId="45" xfId="0" applyNumberFormat="1" applyBorder="1">
      <alignment vertical="center"/>
    </xf>
    <xf numFmtId="183" fontId="0" fillId="0" borderId="46" xfId="0" applyNumberFormat="1" applyBorder="1">
      <alignment vertical="center"/>
    </xf>
    <xf numFmtId="183" fontId="0" fillId="0" borderId="47" xfId="0" applyNumberFormat="1" applyBorder="1">
      <alignment vertical="center"/>
    </xf>
    <xf numFmtId="183" fontId="0" fillId="0" borderId="42" xfId="0" applyNumberForma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2" xfId="0" applyBorder="1">
      <alignment vertical="center"/>
    </xf>
    <xf numFmtId="0" fontId="3" fillId="0" borderId="0" xfId="0" applyNumberFormat="1" applyFont="1">
      <alignment vertical="center"/>
    </xf>
    <xf numFmtId="0" fontId="5" fillId="0" borderId="1" xfId="2" applyNumberFormat="1" applyFont="1" applyBorder="1">
      <alignment vertical="center"/>
    </xf>
    <xf numFmtId="0" fontId="5" fillId="0" borderId="1" xfId="0" applyNumberFormat="1" applyFont="1" applyBorder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 2_商品データ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234429961630936E-2"/>
          <c:y val="0.17872427983539094"/>
          <c:w val="0.89216148767947023"/>
          <c:h val="0.619924824211788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課題1解答!$F$8</c:f>
              <c:strCache>
                <c:ptCount val="1"/>
                <c:pt idx="0">
                  <c:v>算数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課題1解答!$A$9:$A$39</c:f>
              <c:numCache>
                <c:formatCode>d</c:formatCode>
                <c:ptCount val="31"/>
                <c:pt idx="1">
                  <c:v>45170</c:v>
                </c:pt>
                <c:pt idx="2">
                  <c:v>45171</c:v>
                </c:pt>
                <c:pt idx="3">
                  <c:v>45172</c:v>
                </c:pt>
                <c:pt idx="4">
                  <c:v>45173</c:v>
                </c:pt>
                <c:pt idx="5">
                  <c:v>45174</c:v>
                </c:pt>
                <c:pt idx="6">
                  <c:v>45175</c:v>
                </c:pt>
                <c:pt idx="7">
                  <c:v>45176</c:v>
                </c:pt>
                <c:pt idx="8">
                  <c:v>45177</c:v>
                </c:pt>
                <c:pt idx="9">
                  <c:v>45178</c:v>
                </c:pt>
                <c:pt idx="10">
                  <c:v>45179</c:v>
                </c:pt>
                <c:pt idx="11">
                  <c:v>45180</c:v>
                </c:pt>
                <c:pt idx="12">
                  <c:v>45181</c:v>
                </c:pt>
                <c:pt idx="13">
                  <c:v>45182</c:v>
                </c:pt>
                <c:pt idx="14">
                  <c:v>45183</c:v>
                </c:pt>
                <c:pt idx="15">
                  <c:v>45184</c:v>
                </c:pt>
                <c:pt idx="16">
                  <c:v>45185</c:v>
                </c:pt>
                <c:pt idx="17">
                  <c:v>45186</c:v>
                </c:pt>
                <c:pt idx="18">
                  <c:v>45187</c:v>
                </c:pt>
                <c:pt idx="19">
                  <c:v>45188</c:v>
                </c:pt>
                <c:pt idx="20">
                  <c:v>45189</c:v>
                </c:pt>
                <c:pt idx="21">
                  <c:v>45190</c:v>
                </c:pt>
                <c:pt idx="22">
                  <c:v>45191</c:v>
                </c:pt>
                <c:pt idx="23">
                  <c:v>45192</c:v>
                </c:pt>
                <c:pt idx="24">
                  <c:v>45193</c:v>
                </c:pt>
                <c:pt idx="25">
                  <c:v>45194</c:v>
                </c:pt>
                <c:pt idx="26">
                  <c:v>45195</c:v>
                </c:pt>
                <c:pt idx="27">
                  <c:v>45196</c:v>
                </c:pt>
                <c:pt idx="28">
                  <c:v>45197</c:v>
                </c:pt>
                <c:pt idx="29">
                  <c:v>45198</c:v>
                </c:pt>
                <c:pt idx="30">
                  <c:v>45199</c:v>
                </c:pt>
              </c:numCache>
            </c:numRef>
          </c:cat>
          <c:val>
            <c:numRef>
              <c:f>課題1解答!$F$9:$F$39</c:f>
              <c:numCache>
                <c:formatCode>General</c:formatCode>
                <c:ptCount val="31"/>
                <c:pt idx="1">
                  <c:v>78</c:v>
                </c:pt>
                <c:pt idx="2">
                  <c:v>60</c:v>
                </c:pt>
                <c:pt idx="3">
                  <c:v>77</c:v>
                </c:pt>
                <c:pt idx="4">
                  <c:v>83</c:v>
                </c:pt>
                <c:pt idx="5">
                  <c:v>55</c:v>
                </c:pt>
                <c:pt idx="6">
                  <c:v>68</c:v>
                </c:pt>
                <c:pt idx="7">
                  <c:v>67</c:v>
                </c:pt>
                <c:pt idx="8">
                  <c:v>48</c:v>
                </c:pt>
                <c:pt idx="9">
                  <c:v>81</c:v>
                </c:pt>
                <c:pt idx="10">
                  <c:v>79</c:v>
                </c:pt>
                <c:pt idx="11">
                  <c:v>77</c:v>
                </c:pt>
                <c:pt idx="12">
                  <c:v>63</c:v>
                </c:pt>
                <c:pt idx="13">
                  <c:v>79</c:v>
                </c:pt>
                <c:pt idx="14">
                  <c:v>67</c:v>
                </c:pt>
                <c:pt idx="15">
                  <c:v>45</c:v>
                </c:pt>
                <c:pt idx="16">
                  <c:v>23</c:v>
                </c:pt>
                <c:pt idx="17">
                  <c:v>88</c:v>
                </c:pt>
                <c:pt idx="18">
                  <c:v>47</c:v>
                </c:pt>
                <c:pt idx="19">
                  <c:v>78</c:v>
                </c:pt>
                <c:pt idx="20">
                  <c:v>80</c:v>
                </c:pt>
                <c:pt idx="21">
                  <c:v>60</c:v>
                </c:pt>
                <c:pt idx="22">
                  <c:v>89</c:v>
                </c:pt>
                <c:pt idx="23">
                  <c:v>74</c:v>
                </c:pt>
                <c:pt idx="24">
                  <c:v>63</c:v>
                </c:pt>
                <c:pt idx="25">
                  <c:v>66</c:v>
                </c:pt>
                <c:pt idx="26">
                  <c:v>80</c:v>
                </c:pt>
                <c:pt idx="27">
                  <c:v>72</c:v>
                </c:pt>
                <c:pt idx="28">
                  <c:v>48</c:v>
                </c:pt>
                <c:pt idx="29">
                  <c:v>83</c:v>
                </c:pt>
                <c:pt idx="30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39-4911-A9CD-FA0969E34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5855920"/>
        <c:axId val="525853760"/>
      </c:barChart>
      <c:dateAx>
        <c:axId val="525855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日付</a:t>
                </a:r>
              </a:p>
            </c:rich>
          </c:tx>
          <c:layout>
            <c:manualLayout>
              <c:xMode val="edge"/>
              <c:yMode val="edge"/>
              <c:x val="0.93285587192671116"/>
              <c:y val="0.89411522633744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d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5853760"/>
        <c:crosses val="autoZero"/>
        <c:auto val="1"/>
        <c:lblOffset val="100"/>
        <c:baseTimeUnit val="days"/>
      </c:dateAx>
      <c:valAx>
        <c:axId val="52585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点数</a:t>
                </a:r>
              </a:p>
            </c:rich>
          </c:tx>
          <c:layout>
            <c:manualLayout>
              <c:xMode val="edge"/>
              <c:yMode val="edge"/>
              <c:x val="3.0129524104987978E-2"/>
              <c:y val="4.0127021159392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585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6744751138637911E-2"/>
          <c:y val="0.17716207782513355"/>
          <c:w val="0.87472502026166488"/>
          <c:h val="0.63587406727174545"/>
        </c:manualLayout>
      </c:layout>
      <c:lineChart>
        <c:grouping val="standard"/>
        <c:varyColors val="0"/>
        <c:ser>
          <c:idx val="0"/>
          <c:order val="0"/>
          <c:tx>
            <c:strRef>
              <c:f>課題1解答!$C$8</c:f>
              <c:strCache>
                <c:ptCount val="1"/>
                <c:pt idx="0">
                  <c:v>国語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課題1解答!$A$9:$A$39</c:f>
              <c:numCache>
                <c:formatCode>d</c:formatCode>
                <c:ptCount val="31"/>
                <c:pt idx="1">
                  <c:v>45170</c:v>
                </c:pt>
                <c:pt idx="2">
                  <c:v>45171</c:v>
                </c:pt>
                <c:pt idx="3">
                  <c:v>45172</c:v>
                </c:pt>
                <c:pt idx="4">
                  <c:v>45173</c:v>
                </c:pt>
                <c:pt idx="5">
                  <c:v>45174</c:v>
                </c:pt>
                <c:pt idx="6">
                  <c:v>45175</c:v>
                </c:pt>
                <c:pt idx="7">
                  <c:v>45176</c:v>
                </c:pt>
                <c:pt idx="8">
                  <c:v>45177</c:v>
                </c:pt>
                <c:pt idx="9">
                  <c:v>45178</c:v>
                </c:pt>
                <c:pt idx="10">
                  <c:v>45179</c:v>
                </c:pt>
                <c:pt idx="11">
                  <c:v>45180</c:v>
                </c:pt>
                <c:pt idx="12">
                  <c:v>45181</c:v>
                </c:pt>
                <c:pt idx="13">
                  <c:v>45182</c:v>
                </c:pt>
                <c:pt idx="14">
                  <c:v>45183</c:v>
                </c:pt>
                <c:pt idx="15">
                  <c:v>45184</c:v>
                </c:pt>
                <c:pt idx="16">
                  <c:v>45185</c:v>
                </c:pt>
                <c:pt idx="17">
                  <c:v>45186</c:v>
                </c:pt>
                <c:pt idx="18">
                  <c:v>45187</c:v>
                </c:pt>
                <c:pt idx="19">
                  <c:v>45188</c:v>
                </c:pt>
                <c:pt idx="20">
                  <c:v>45189</c:v>
                </c:pt>
                <c:pt idx="21">
                  <c:v>45190</c:v>
                </c:pt>
                <c:pt idx="22">
                  <c:v>45191</c:v>
                </c:pt>
                <c:pt idx="23">
                  <c:v>45192</c:v>
                </c:pt>
                <c:pt idx="24">
                  <c:v>45193</c:v>
                </c:pt>
                <c:pt idx="25">
                  <c:v>45194</c:v>
                </c:pt>
                <c:pt idx="26">
                  <c:v>45195</c:v>
                </c:pt>
                <c:pt idx="27">
                  <c:v>45196</c:v>
                </c:pt>
                <c:pt idx="28">
                  <c:v>45197</c:v>
                </c:pt>
                <c:pt idx="29">
                  <c:v>45198</c:v>
                </c:pt>
                <c:pt idx="30">
                  <c:v>45199</c:v>
                </c:pt>
              </c:numCache>
            </c:numRef>
          </c:cat>
          <c:val>
            <c:numRef>
              <c:f>課題1解答!$C$9:$C$39</c:f>
              <c:numCache>
                <c:formatCode>General</c:formatCode>
                <c:ptCount val="31"/>
                <c:pt idx="1">
                  <c:v>75</c:v>
                </c:pt>
                <c:pt idx="2">
                  <c:v>88</c:v>
                </c:pt>
                <c:pt idx="3">
                  <c:v>94</c:v>
                </c:pt>
                <c:pt idx="4">
                  <c:v>80</c:v>
                </c:pt>
                <c:pt idx="5">
                  <c:v>66</c:v>
                </c:pt>
                <c:pt idx="6">
                  <c:v>65</c:v>
                </c:pt>
                <c:pt idx="7">
                  <c:v>64</c:v>
                </c:pt>
                <c:pt idx="8">
                  <c:v>85</c:v>
                </c:pt>
                <c:pt idx="9">
                  <c:v>66</c:v>
                </c:pt>
                <c:pt idx="10">
                  <c:v>65</c:v>
                </c:pt>
                <c:pt idx="11">
                  <c:v>74</c:v>
                </c:pt>
                <c:pt idx="12">
                  <c:v>72</c:v>
                </c:pt>
                <c:pt idx="13">
                  <c:v>76</c:v>
                </c:pt>
                <c:pt idx="14">
                  <c:v>64</c:v>
                </c:pt>
                <c:pt idx="15">
                  <c:v>42</c:v>
                </c:pt>
                <c:pt idx="16">
                  <c:v>50</c:v>
                </c:pt>
                <c:pt idx="17">
                  <c:v>78</c:v>
                </c:pt>
                <c:pt idx="18">
                  <c:v>44</c:v>
                </c:pt>
                <c:pt idx="19">
                  <c:v>75</c:v>
                </c:pt>
                <c:pt idx="20">
                  <c:v>56</c:v>
                </c:pt>
                <c:pt idx="21">
                  <c:v>38</c:v>
                </c:pt>
                <c:pt idx="22">
                  <c:v>86</c:v>
                </c:pt>
                <c:pt idx="23">
                  <c:v>68</c:v>
                </c:pt>
                <c:pt idx="24">
                  <c:v>82</c:v>
                </c:pt>
                <c:pt idx="25">
                  <c:v>75</c:v>
                </c:pt>
                <c:pt idx="26">
                  <c:v>77</c:v>
                </c:pt>
                <c:pt idx="27">
                  <c:v>88</c:v>
                </c:pt>
                <c:pt idx="28">
                  <c:v>45</c:v>
                </c:pt>
                <c:pt idx="29">
                  <c:v>80</c:v>
                </c:pt>
                <c:pt idx="30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7-42DA-952E-78F9684A4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268927"/>
        <c:axId val="243271007"/>
      </c:lineChart>
      <c:dateAx>
        <c:axId val="2432689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日付</a:t>
                </a:r>
              </a:p>
            </c:rich>
          </c:tx>
          <c:layout>
            <c:manualLayout>
              <c:xMode val="edge"/>
              <c:yMode val="edge"/>
              <c:x val="0.8942282824273099"/>
              <c:y val="0.895040749195471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d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3271007"/>
        <c:crosses val="autoZero"/>
        <c:auto val="1"/>
        <c:lblOffset val="100"/>
        <c:baseTimeUnit val="days"/>
      </c:dateAx>
      <c:valAx>
        <c:axId val="243271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点数</a:t>
                </a:r>
              </a:p>
            </c:rich>
          </c:tx>
          <c:layout>
            <c:manualLayout>
              <c:xMode val="edge"/>
              <c:yMode val="edge"/>
              <c:x val="1.6709295104571243E-2"/>
              <c:y val="5.50901884905243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3268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672353</xdr:colOff>
      <xdr:row>16</xdr:row>
      <xdr:rowOff>17930</xdr:rowOff>
    </xdr:from>
    <xdr:to>
      <xdr:col>15</xdr:col>
      <xdr:colOff>683557</xdr:colOff>
      <xdr:row>24</xdr:row>
      <xdr:rowOff>324971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0415968-491D-1645-CF67-C726385384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3</xdr:row>
      <xdr:rowOff>220436</xdr:rowOff>
    </xdr:from>
    <xdr:to>
      <xdr:col>15</xdr:col>
      <xdr:colOff>557893</xdr:colOff>
      <xdr:row>13</xdr:row>
      <xdr:rowOff>285749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アイズ情報" refreshedDate="45063.627416087962" createdVersion="8" refreshedVersion="8" minRefreshableVersion="3" recordCount="150">
  <cacheSource type="worksheet">
    <worksheetSource ref="A3:K153" sheet="課題2_アンケート回答データ_解答"/>
  </cacheSource>
  <cacheFields count="11">
    <cacheField name="№" numFmtId="0">
      <sharedItems containsSemiMixedTypes="0" containsString="0" containsNumber="1" containsInteger="1" minValue="1" maxValue="150"/>
    </cacheField>
    <cacheField name="回答日" numFmtId="14">
      <sharedItems containsSemiMixedTypes="0" containsNonDate="0" containsDate="1" containsString="0" minDate="2022-06-25T00:00:00" maxDate="2022-12-28T00:00:00"/>
    </cacheField>
    <cacheField name="性別" numFmtId="0">
      <sharedItems count="2">
        <s v="男性"/>
        <s v="女性"/>
      </sharedItems>
    </cacheField>
    <cacheField name="生年月日" numFmtId="14">
      <sharedItems containsSemiMixedTypes="0" containsNonDate="0" containsDate="1" containsString="0" minDate="2004-10-24T00:00:00" maxDate="2016-11-03T00:00:00"/>
    </cacheField>
    <cacheField name="年齢" numFmtId="0">
      <sharedItems containsSemiMixedTypes="0" containsString="0" containsNumber="1" containsInteger="1" minValue="6" maxValue="18" count="13">
        <n v="16"/>
        <n v="17"/>
        <n v="8"/>
        <n v="9"/>
        <n v="12"/>
        <n v="13"/>
        <n v="7"/>
        <n v="11"/>
        <n v="6"/>
        <n v="14"/>
        <n v="10"/>
        <n v="15"/>
        <n v="18"/>
      </sharedItems>
      <fieldGroup base="4">
        <rangePr startNum="6" endNum="18" groupInterval="3"/>
        <groupItems count="6">
          <s v="&lt;6"/>
          <s v="6-8"/>
          <s v="9-11"/>
          <s v="12-14"/>
          <s v="15-18"/>
          <s v="&gt;18"/>
        </groupItems>
      </fieldGroup>
    </cacheField>
    <cacheField name="SF・ファンタジー" numFmtId="0">
      <sharedItems containsSemiMixedTypes="0" containsString="0" containsNumber="1" containsInteger="1" minValue="10" maxValue="50"/>
    </cacheField>
    <cacheField name="試験資格" numFmtId="0">
      <sharedItems containsSemiMixedTypes="0" containsString="0" containsNumber="1" containsInteger="1" minValue="60" maxValue="100"/>
    </cacheField>
    <cacheField name="推理・ミステリー" numFmtId="0">
      <sharedItems containsSemiMixedTypes="0" containsString="0" containsNumber="1" containsInteger="1" minValue="30" maxValue="100"/>
    </cacheField>
    <cacheField name="歴史" numFmtId="0">
      <sharedItems containsSemiMixedTypes="0" containsString="0" containsNumber="1" containsInteger="1" minValue="10" maxValue="50"/>
    </cacheField>
    <cacheField name="その他" numFmtId="0">
      <sharedItems containsSemiMixedTypes="0" containsString="0" containsNumber="1" containsInteger="1" minValue="10" maxValue="50"/>
    </cacheField>
    <cacheField name="読書実感" numFmtId="0">
      <sharedItems containsSemiMixedTypes="0" containsString="0" containsNumber="1" containsInteger="1" minValue="1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0">
  <r>
    <n v="1"/>
    <d v="2022-06-25T00:00:00"/>
    <x v="0"/>
    <d v="2006-10-05T00:00:00"/>
    <x v="0"/>
    <n v="30"/>
    <n v="90"/>
    <n v="80"/>
    <n v="30"/>
    <n v="40"/>
    <n v="3"/>
  </r>
  <r>
    <n v="2"/>
    <d v="2022-06-25T00:00:00"/>
    <x v="0"/>
    <d v="2005-10-06T00:00:00"/>
    <x v="1"/>
    <n v="50"/>
    <n v="90"/>
    <n v="70"/>
    <n v="30"/>
    <n v="40"/>
    <n v="4"/>
  </r>
  <r>
    <n v="3"/>
    <d v="2022-06-26T00:00:00"/>
    <x v="0"/>
    <d v="2014-03-04T00:00:00"/>
    <x v="2"/>
    <n v="40"/>
    <n v="100"/>
    <n v="90"/>
    <n v="30"/>
    <n v="30"/>
    <n v="2"/>
  </r>
  <r>
    <n v="4"/>
    <d v="2022-06-26T00:00:00"/>
    <x v="1"/>
    <d v="2013-10-09T00:00:00"/>
    <x v="3"/>
    <n v="50"/>
    <n v="70"/>
    <n v="70"/>
    <n v="40"/>
    <n v="10"/>
    <n v="5"/>
  </r>
  <r>
    <n v="5"/>
    <d v="2022-06-26T00:00:00"/>
    <x v="1"/>
    <d v="2014-10-10T00:00:00"/>
    <x v="2"/>
    <n v="40"/>
    <n v="90"/>
    <n v="80"/>
    <n v="40"/>
    <n v="30"/>
    <n v="2"/>
  </r>
  <r>
    <n v="6"/>
    <d v="2022-06-26T00:00:00"/>
    <x v="0"/>
    <d v="2009-12-07T00:00:00"/>
    <x v="4"/>
    <n v="30"/>
    <n v="90"/>
    <n v="80"/>
    <n v="30"/>
    <n v="40"/>
    <n v="2"/>
  </r>
  <r>
    <n v="7"/>
    <d v="2022-06-27T00:00:00"/>
    <x v="0"/>
    <d v="2008-12-08T00:00:00"/>
    <x v="5"/>
    <n v="20"/>
    <n v="90"/>
    <n v="100"/>
    <n v="30"/>
    <n v="30"/>
    <n v="1"/>
  </r>
  <r>
    <n v="8"/>
    <d v="2022-06-27T00:00:00"/>
    <x v="0"/>
    <d v="2015-10-09T00:00:00"/>
    <x v="6"/>
    <n v="50"/>
    <n v="90"/>
    <n v="70"/>
    <n v="40"/>
    <n v="40"/>
    <n v="3"/>
  </r>
  <r>
    <n v="9"/>
    <d v="2022-06-28T00:00:00"/>
    <x v="1"/>
    <d v="2014-10-10T00:00:00"/>
    <x v="2"/>
    <n v="50"/>
    <n v="100"/>
    <n v="70"/>
    <n v="30"/>
    <n v="10"/>
    <n v="3"/>
  </r>
  <r>
    <n v="10"/>
    <d v="2022-06-28T00:00:00"/>
    <x v="0"/>
    <d v="2011-09-05T00:00:00"/>
    <x v="7"/>
    <n v="20"/>
    <n v="70"/>
    <n v="70"/>
    <n v="30"/>
    <n v="10"/>
    <n v="2"/>
  </r>
  <r>
    <n v="11"/>
    <d v="2022-06-29T00:00:00"/>
    <x v="1"/>
    <d v="2014-10-17T00:00:00"/>
    <x v="2"/>
    <n v="30"/>
    <n v="100"/>
    <n v="90"/>
    <n v="30"/>
    <n v="30"/>
    <n v="3"/>
  </r>
  <r>
    <n v="12"/>
    <d v="2022-06-29T00:00:00"/>
    <x v="1"/>
    <d v="2016-10-18T00:00:00"/>
    <x v="8"/>
    <n v="30"/>
    <n v="70"/>
    <n v="70"/>
    <n v="10"/>
    <n v="10"/>
    <n v="3"/>
  </r>
  <r>
    <n v="13"/>
    <d v="2022-06-29T00:00:00"/>
    <x v="0"/>
    <d v="2011-09-08T00:00:00"/>
    <x v="7"/>
    <n v="30"/>
    <n v="90"/>
    <n v="70"/>
    <n v="40"/>
    <n v="30"/>
    <n v="1"/>
  </r>
  <r>
    <n v="14"/>
    <d v="2022-06-29T00:00:00"/>
    <x v="1"/>
    <d v="2011-09-09T00:00:00"/>
    <x v="7"/>
    <n v="30"/>
    <n v="70"/>
    <n v="70"/>
    <n v="10"/>
    <n v="20"/>
    <n v="4"/>
  </r>
  <r>
    <n v="15"/>
    <d v="2022-07-21T00:00:00"/>
    <x v="1"/>
    <d v="2014-10-16T00:00:00"/>
    <x v="2"/>
    <n v="20"/>
    <n v="100"/>
    <n v="90"/>
    <n v="50"/>
    <n v="30"/>
    <n v="3"/>
  </r>
  <r>
    <n v="16"/>
    <d v="2022-07-22T00:00:00"/>
    <x v="1"/>
    <d v="2014-10-17T00:00:00"/>
    <x v="2"/>
    <n v="40"/>
    <n v="70"/>
    <n v="70"/>
    <n v="40"/>
    <n v="40"/>
    <n v="3"/>
  </r>
  <r>
    <n v="17"/>
    <d v="2022-07-24T00:00:00"/>
    <x v="1"/>
    <d v="2015-10-18T00:00:00"/>
    <x v="6"/>
    <n v="50"/>
    <n v="80"/>
    <n v="70"/>
    <n v="20"/>
    <n v="20"/>
    <n v="1"/>
  </r>
  <r>
    <n v="18"/>
    <d v="2022-07-24T00:00:00"/>
    <x v="0"/>
    <d v="2011-09-09T00:00:00"/>
    <x v="7"/>
    <n v="50"/>
    <n v="80"/>
    <n v="80"/>
    <n v="30"/>
    <n v="10"/>
    <n v="2"/>
  </r>
  <r>
    <n v="19"/>
    <d v="2022-07-25T00:00:00"/>
    <x v="1"/>
    <d v="2014-10-16T00:00:00"/>
    <x v="2"/>
    <n v="20"/>
    <n v="80"/>
    <n v="80"/>
    <n v="30"/>
    <n v="10"/>
    <n v="5"/>
  </r>
  <r>
    <n v="20"/>
    <d v="2022-07-25T00:00:00"/>
    <x v="1"/>
    <d v="2006-02-12T00:00:00"/>
    <x v="0"/>
    <n v="20"/>
    <n v="100"/>
    <n v="80"/>
    <n v="10"/>
    <n v="10"/>
    <n v="2"/>
  </r>
  <r>
    <n v="21"/>
    <d v="2022-07-25T00:00:00"/>
    <x v="1"/>
    <d v="2013-05-28T00:00:00"/>
    <x v="3"/>
    <n v="50"/>
    <n v="100"/>
    <n v="80"/>
    <n v="40"/>
    <n v="10"/>
    <n v="4"/>
  </r>
  <r>
    <n v="22"/>
    <d v="2022-07-28T00:00:00"/>
    <x v="1"/>
    <d v="2006-07-22T00:00:00"/>
    <x v="0"/>
    <n v="50"/>
    <n v="100"/>
    <n v="60"/>
    <n v="40"/>
    <n v="40"/>
    <n v="1"/>
  </r>
  <r>
    <n v="23"/>
    <d v="2022-07-28T00:00:00"/>
    <x v="1"/>
    <d v="2008-07-23T00:00:00"/>
    <x v="9"/>
    <n v="40"/>
    <n v="90"/>
    <n v="80"/>
    <n v="40"/>
    <n v="30"/>
    <n v="3"/>
  </r>
  <r>
    <n v="24"/>
    <d v="2022-07-28T00:00:00"/>
    <x v="1"/>
    <d v="2013-05-31T00:00:00"/>
    <x v="3"/>
    <n v="40"/>
    <n v="100"/>
    <n v="90"/>
    <n v="50"/>
    <n v="10"/>
    <n v="4"/>
  </r>
  <r>
    <n v="25"/>
    <d v="2022-07-29T00:00:00"/>
    <x v="0"/>
    <d v="2012-06-01T00:00:00"/>
    <x v="10"/>
    <n v="30"/>
    <n v="90"/>
    <n v="90"/>
    <n v="10"/>
    <n v="40"/>
    <n v="2"/>
  </r>
  <r>
    <n v="26"/>
    <d v="2022-07-29T00:00:00"/>
    <x v="1"/>
    <d v="2012-06-02T00:00:00"/>
    <x v="10"/>
    <n v="30"/>
    <n v="90"/>
    <n v="90"/>
    <n v="10"/>
    <n v="40"/>
    <n v="2"/>
  </r>
  <r>
    <n v="27"/>
    <d v="2022-07-29T00:00:00"/>
    <x v="1"/>
    <d v="2013-06-03T00:00:00"/>
    <x v="3"/>
    <n v="30"/>
    <n v="70"/>
    <n v="50"/>
    <n v="40"/>
    <n v="40"/>
    <n v="2"/>
  </r>
  <r>
    <n v="28"/>
    <d v="2022-07-30T00:00:00"/>
    <x v="1"/>
    <d v="2009-12-07T00:00:00"/>
    <x v="4"/>
    <n v="40"/>
    <n v="70"/>
    <n v="70"/>
    <n v="10"/>
    <n v="20"/>
    <n v="2"/>
  </r>
  <r>
    <n v="29"/>
    <d v="2022-07-30T00:00:00"/>
    <x v="0"/>
    <d v="2008-12-08T00:00:00"/>
    <x v="5"/>
    <n v="30"/>
    <n v="80"/>
    <n v="50"/>
    <n v="10"/>
    <n v="40"/>
    <n v="2"/>
  </r>
  <r>
    <n v="30"/>
    <d v="2022-07-30T00:00:00"/>
    <x v="0"/>
    <d v="2008-12-09T00:00:00"/>
    <x v="5"/>
    <n v="30"/>
    <n v="90"/>
    <n v="90"/>
    <n v="30"/>
    <n v="30"/>
    <n v="2"/>
  </r>
  <r>
    <n v="31"/>
    <d v="2022-07-30T00:00:00"/>
    <x v="1"/>
    <d v="2006-07-22T00:00:00"/>
    <x v="0"/>
    <n v="20"/>
    <n v="100"/>
    <n v="70"/>
    <n v="30"/>
    <n v="10"/>
    <n v="1"/>
  </r>
  <r>
    <n v="32"/>
    <d v="2022-07-31T00:00:00"/>
    <x v="0"/>
    <d v="2008-07-23T00:00:00"/>
    <x v="9"/>
    <n v="30"/>
    <n v="100"/>
    <n v="70"/>
    <n v="30"/>
    <n v="10"/>
    <n v="2"/>
  </r>
  <r>
    <n v="33"/>
    <d v="2022-07-31T00:00:00"/>
    <x v="1"/>
    <d v="2008-12-12T00:00:00"/>
    <x v="5"/>
    <n v="20"/>
    <n v="100"/>
    <n v="70"/>
    <n v="30"/>
    <n v="10"/>
    <n v="2"/>
  </r>
  <r>
    <n v="34"/>
    <d v="2022-07-31T00:00:00"/>
    <x v="0"/>
    <d v="2008-07-23T00:00:00"/>
    <x v="9"/>
    <n v="30"/>
    <n v="80"/>
    <n v="50"/>
    <n v="40"/>
    <n v="20"/>
    <n v="4"/>
  </r>
  <r>
    <n v="35"/>
    <d v="2022-07-31T00:00:00"/>
    <x v="0"/>
    <d v="2013-05-31T00:00:00"/>
    <x v="3"/>
    <n v="20"/>
    <n v="70"/>
    <n v="70"/>
    <n v="10"/>
    <n v="20"/>
    <n v="2"/>
  </r>
  <r>
    <n v="36"/>
    <d v="2022-08-22T00:00:00"/>
    <x v="1"/>
    <d v="2006-07-22T00:00:00"/>
    <x v="0"/>
    <n v="40"/>
    <n v="70"/>
    <n v="70"/>
    <n v="10"/>
    <n v="20"/>
    <n v="1"/>
  </r>
  <r>
    <n v="37"/>
    <d v="2022-08-22T00:00:00"/>
    <x v="0"/>
    <d v="2008-07-23T00:00:00"/>
    <x v="9"/>
    <n v="50"/>
    <n v="70"/>
    <n v="70"/>
    <n v="10"/>
    <n v="20"/>
    <n v="1"/>
  </r>
  <r>
    <n v="38"/>
    <d v="2022-08-23T00:00:00"/>
    <x v="1"/>
    <d v="2009-12-07T00:00:00"/>
    <x v="4"/>
    <n v="50"/>
    <n v="90"/>
    <n v="90"/>
    <n v="30"/>
    <n v="30"/>
    <n v="4"/>
  </r>
  <r>
    <n v="39"/>
    <d v="2022-08-23T00:00:00"/>
    <x v="1"/>
    <d v="2008-12-08T00:00:00"/>
    <x v="5"/>
    <n v="50"/>
    <n v="100"/>
    <n v="50"/>
    <n v="40"/>
    <n v="40"/>
    <n v="1"/>
  </r>
  <r>
    <n v="40"/>
    <d v="2022-08-23T00:00:00"/>
    <x v="0"/>
    <d v="2008-07-26T00:00:00"/>
    <x v="9"/>
    <n v="30"/>
    <n v="90"/>
    <n v="50"/>
    <n v="40"/>
    <n v="20"/>
    <n v="2"/>
  </r>
  <r>
    <n v="41"/>
    <d v="2022-08-23T00:00:00"/>
    <x v="0"/>
    <d v="2006-07-27T00:00:00"/>
    <x v="0"/>
    <n v="20"/>
    <n v="90"/>
    <n v="90"/>
    <n v="30"/>
    <n v="30"/>
    <n v="3"/>
  </r>
  <r>
    <n v="42"/>
    <d v="2022-08-24T00:00:00"/>
    <x v="0"/>
    <d v="2014-10-17T00:00:00"/>
    <x v="2"/>
    <n v="40"/>
    <n v="70"/>
    <n v="70"/>
    <n v="10"/>
    <n v="40"/>
    <n v="5"/>
  </r>
  <r>
    <n v="43"/>
    <d v="2022-08-24T00:00:00"/>
    <x v="1"/>
    <d v="2015-10-18T00:00:00"/>
    <x v="6"/>
    <n v="10"/>
    <n v="80"/>
    <n v="70"/>
    <n v="40"/>
    <n v="20"/>
    <n v="4"/>
  </r>
  <r>
    <n v="44"/>
    <d v="2022-08-25T00:00:00"/>
    <x v="1"/>
    <d v="2006-07-30T00:00:00"/>
    <x v="0"/>
    <n v="40"/>
    <n v="80"/>
    <n v="70"/>
    <n v="40"/>
    <n v="20"/>
    <n v="3"/>
  </r>
  <r>
    <n v="45"/>
    <d v="2022-08-25T00:00:00"/>
    <x v="1"/>
    <d v="2006-07-31T00:00:00"/>
    <x v="0"/>
    <n v="40"/>
    <n v="80"/>
    <n v="70"/>
    <n v="40"/>
    <n v="20"/>
    <n v="2"/>
  </r>
  <r>
    <n v="46"/>
    <d v="2022-08-25T00:00:00"/>
    <x v="1"/>
    <d v="2008-07-23T00:00:00"/>
    <x v="9"/>
    <n v="40"/>
    <n v="80"/>
    <n v="60"/>
    <n v="40"/>
    <n v="20"/>
    <n v="2"/>
  </r>
  <r>
    <n v="47"/>
    <d v="2022-08-25T00:00:00"/>
    <x v="0"/>
    <d v="2013-05-31T00:00:00"/>
    <x v="3"/>
    <n v="50"/>
    <n v="100"/>
    <n v="50"/>
    <n v="40"/>
    <n v="20"/>
    <n v="1"/>
  </r>
  <r>
    <n v="48"/>
    <d v="2022-08-26T00:00:00"/>
    <x v="0"/>
    <d v="2006-08-03T00:00:00"/>
    <x v="0"/>
    <n v="50"/>
    <n v="100"/>
    <n v="70"/>
    <n v="40"/>
    <n v="20"/>
    <n v="1"/>
  </r>
  <r>
    <n v="49"/>
    <d v="2022-08-26T00:00:00"/>
    <x v="0"/>
    <d v="2006-08-04T00:00:00"/>
    <x v="0"/>
    <n v="40"/>
    <n v="90"/>
    <n v="50"/>
    <n v="10"/>
    <n v="30"/>
    <n v="2"/>
  </r>
  <r>
    <n v="50"/>
    <d v="2022-08-27T00:00:00"/>
    <x v="0"/>
    <d v="2006-08-05T00:00:00"/>
    <x v="0"/>
    <n v="50"/>
    <n v="90"/>
    <n v="30"/>
    <n v="10"/>
    <n v="10"/>
    <n v="2"/>
  </r>
  <r>
    <n v="51"/>
    <d v="2022-08-27T00:00:00"/>
    <x v="1"/>
    <d v="2011-08-06T00:00:00"/>
    <x v="7"/>
    <n v="40"/>
    <n v="80"/>
    <n v="60"/>
    <n v="40"/>
    <n v="20"/>
    <n v="1"/>
  </r>
  <r>
    <n v="52"/>
    <d v="2022-08-27T00:00:00"/>
    <x v="1"/>
    <d v="2011-08-07T00:00:00"/>
    <x v="7"/>
    <n v="50"/>
    <n v="100"/>
    <n v="70"/>
    <n v="40"/>
    <n v="20"/>
    <n v="1"/>
  </r>
  <r>
    <n v="53"/>
    <d v="2022-08-27T00:00:00"/>
    <x v="1"/>
    <d v="2008-08-08T00:00:00"/>
    <x v="9"/>
    <n v="50"/>
    <n v="70"/>
    <n v="50"/>
    <n v="40"/>
    <n v="20"/>
    <n v="2"/>
  </r>
  <r>
    <n v="54"/>
    <d v="2022-08-28T00:00:00"/>
    <x v="0"/>
    <d v="2008-08-09T00:00:00"/>
    <x v="9"/>
    <n v="10"/>
    <n v="80"/>
    <n v="60"/>
    <n v="40"/>
    <n v="20"/>
    <n v="3"/>
  </r>
  <r>
    <n v="55"/>
    <d v="2022-08-28T00:00:00"/>
    <x v="1"/>
    <d v="2009-12-07T00:00:00"/>
    <x v="4"/>
    <n v="40"/>
    <n v="80"/>
    <n v="60"/>
    <n v="40"/>
    <n v="40"/>
    <n v="3"/>
  </r>
  <r>
    <n v="56"/>
    <d v="2022-08-28T00:00:00"/>
    <x v="0"/>
    <d v="2008-12-08T00:00:00"/>
    <x v="5"/>
    <n v="30"/>
    <n v="80"/>
    <n v="60"/>
    <n v="40"/>
    <n v="40"/>
    <n v="3"/>
  </r>
  <r>
    <n v="57"/>
    <d v="2022-09-27T00:00:00"/>
    <x v="0"/>
    <d v="2008-08-12T00:00:00"/>
    <x v="9"/>
    <n v="10"/>
    <n v="90"/>
    <n v="70"/>
    <n v="30"/>
    <n v="40"/>
    <n v="1"/>
  </r>
  <r>
    <n v="58"/>
    <d v="2022-09-28T00:00:00"/>
    <x v="0"/>
    <d v="2008-08-13T00:00:00"/>
    <x v="9"/>
    <n v="50"/>
    <n v="70"/>
    <n v="40"/>
    <n v="10"/>
    <n v="10"/>
    <n v="3"/>
  </r>
  <r>
    <n v="59"/>
    <d v="2022-09-28T00:00:00"/>
    <x v="1"/>
    <d v="2008-08-14T00:00:00"/>
    <x v="9"/>
    <n v="10"/>
    <n v="90"/>
    <n v="70"/>
    <n v="40"/>
    <n v="40"/>
    <n v="3"/>
  </r>
  <r>
    <n v="60"/>
    <d v="2022-09-28T00:00:00"/>
    <x v="0"/>
    <d v="2011-08-15T00:00:00"/>
    <x v="7"/>
    <n v="10"/>
    <n v="90"/>
    <n v="70"/>
    <n v="40"/>
    <n v="40"/>
    <n v="4"/>
  </r>
  <r>
    <n v="61"/>
    <d v="2022-09-28T00:00:00"/>
    <x v="1"/>
    <d v="2009-12-07T00:00:00"/>
    <x v="4"/>
    <n v="10"/>
    <n v="80"/>
    <n v="100"/>
    <n v="10"/>
    <n v="10"/>
    <n v="3"/>
  </r>
  <r>
    <n v="62"/>
    <d v="2022-09-29T00:00:00"/>
    <x v="1"/>
    <d v="2008-12-08T00:00:00"/>
    <x v="5"/>
    <n v="10"/>
    <n v="60"/>
    <n v="40"/>
    <n v="10"/>
    <n v="10"/>
    <n v="1"/>
  </r>
  <r>
    <n v="63"/>
    <d v="2022-09-29T00:00:00"/>
    <x v="0"/>
    <d v="2011-08-18T00:00:00"/>
    <x v="7"/>
    <n v="50"/>
    <n v="70"/>
    <n v="50"/>
    <n v="40"/>
    <n v="40"/>
    <n v="2"/>
  </r>
  <r>
    <n v="64"/>
    <d v="2022-09-30T00:00:00"/>
    <x v="1"/>
    <d v="2006-08-19T00:00:00"/>
    <x v="0"/>
    <n v="40"/>
    <n v="70"/>
    <n v="80"/>
    <n v="40"/>
    <n v="40"/>
    <n v="2"/>
  </r>
  <r>
    <n v="65"/>
    <d v="2022-09-30T00:00:00"/>
    <x v="1"/>
    <d v="2006-08-20T00:00:00"/>
    <x v="0"/>
    <n v="40"/>
    <n v="70"/>
    <n v="80"/>
    <n v="40"/>
    <n v="40"/>
    <n v="2"/>
  </r>
  <r>
    <n v="66"/>
    <d v="2022-09-30T00:00:00"/>
    <x v="0"/>
    <d v="2014-10-17T00:00:00"/>
    <x v="2"/>
    <n v="10"/>
    <n v="90"/>
    <n v="60"/>
    <n v="40"/>
    <n v="40"/>
    <n v="3"/>
  </r>
  <r>
    <n v="67"/>
    <d v="2022-09-30T00:00:00"/>
    <x v="1"/>
    <d v="2015-10-18T00:00:00"/>
    <x v="6"/>
    <n v="10"/>
    <n v="90"/>
    <n v="60"/>
    <n v="40"/>
    <n v="20"/>
    <n v="1"/>
  </r>
  <r>
    <n v="68"/>
    <d v="2022-10-21T00:00:00"/>
    <x v="1"/>
    <d v="2006-08-23T00:00:00"/>
    <x v="0"/>
    <n v="10"/>
    <n v="70"/>
    <n v="80"/>
    <n v="40"/>
    <n v="20"/>
    <n v="3"/>
  </r>
  <r>
    <n v="69"/>
    <d v="2022-10-21T00:00:00"/>
    <x v="0"/>
    <d v="2006-08-24T00:00:00"/>
    <x v="0"/>
    <n v="50"/>
    <n v="80"/>
    <n v="70"/>
    <n v="40"/>
    <n v="50"/>
    <n v="3"/>
  </r>
  <r>
    <n v="70"/>
    <d v="2022-10-22T00:00:00"/>
    <x v="1"/>
    <d v="2006-08-25T00:00:00"/>
    <x v="0"/>
    <n v="10"/>
    <n v="90"/>
    <n v="70"/>
    <n v="40"/>
    <n v="40"/>
    <n v="3"/>
  </r>
  <r>
    <n v="71"/>
    <d v="2022-10-23T00:00:00"/>
    <x v="1"/>
    <d v="2005-10-06T00:00:00"/>
    <x v="1"/>
    <n v="50"/>
    <n v="100"/>
    <n v="70"/>
    <n v="40"/>
    <n v="40"/>
    <n v="4"/>
  </r>
  <r>
    <n v="72"/>
    <d v="2022-10-23T00:00:00"/>
    <x v="0"/>
    <d v="2006-08-27T00:00:00"/>
    <x v="0"/>
    <n v="40"/>
    <n v="80"/>
    <n v="70"/>
    <n v="40"/>
    <n v="40"/>
    <n v="3"/>
  </r>
  <r>
    <n v="73"/>
    <d v="2022-10-23T00:00:00"/>
    <x v="1"/>
    <d v="2012-08-28T00:00:00"/>
    <x v="10"/>
    <n v="40"/>
    <n v="100"/>
    <n v="70"/>
    <n v="40"/>
    <n v="50"/>
    <n v="1"/>
  </r>
  <r>
    <n v="74"/>
    <d v="2022-10-23T00:00:00"/>
    <x v="0"/>
    <d v="2008-07-23T00:00:00"/>
    <x v="9"/>
    <n v="10"/>
    <n v="90"/>
    <n v="70"/>
    <n v="40"/>
    <n v="40"/>
    <n v="2"/>
  </r>
  <r>
    <n v="75"/>
    <d v="2022-10-24T00:00:00"/>
    <x v="0"/>
    <d v="2013-05-31T00:00:00"/>
    <x v="3"/>
    <n v="40"/>
    <n v="70"/>
    <n v="80"/>
    <n v="40"/>
    <n v="40"/>
    <n v="1"/>
  </r>
  <r>
    <n v="76"/>
    <d v="2022-10-24T00:00:00"/>
    <x v="1"/>
    <d v="2006-08-31T00:00:00"/>
    <x v="0"/>
    <n v="40"/>
    <n v="70"/>
    <n v="50"/>
    <n v="40"/>
    <n v="40"/>
    <n v="3"/>
  </r>
  <r>
    <n v="77"/>
    <d v="2022-10-25T00:00:00"/>
    <x v="0"/>
    <d v="2014-10-17T00:00:00"/>
    <x v="2"/>
    <n v="40"/>
    <n v="90"/>
    <n v="60"/>
    <n v="40"/>
    <n v="30"/>
    <n v="3"/>
  </r>
  <r>
    <n v="78"/>
    <d v="2022-10-25T00:00:00"/>
    <x v="1"/>
    <d v="2016-10-18T00:00:00"/>
    <x v="8"/>
    <n v="10"/>
    <n v="90"/>
    <n v="60"/>
    <n v="40"/>
    <n v="40"/>
    <n v="3"/>
  </r>
  <r>
    <n v="79"/>
    <d v="2022-10-26T00:00:00"/>
    <x v="0"/>
    <d v="2006-09-03T00:00:00"/>
    <x v="0"/>
    <n v="40"/>
    <n v="80"/>
    <n v="70"/>
    <n v="10"/>
    <n v="30"/>
    <n v="3"/>
  </r>
  <r>
    <n v="80"/>
    <d v="2022-10-26T00:00:00"/>
    <x v="0"/>
    <d v="2006-08-27T00:00:00"/>
    <x v="0"/>
    <n v="50"/>
    <n v="80"/>
    <n v="70"/>
    <n v="40"/>
    <n v="50"/>
    <n v="1"/>
  </r>
  <r>
    <n v="81"/>
    <d v="2022-10-26T00:00:00"/>
    <x v="1"/>
    <d v="2012-08-28T00:00:00"/>
    <x v="10"/>
    <n v="50"/>
    <n v="80"/>
    <n v="70"/>
    <n v="30"/>
    <n v="40"/>
    <n v="3"/>
  </r>
  <r>
    <n v="82"/>
    <d v="2022-10-26T00:00:00"/>
    <x v="1"/>
    <d v="2006-11-07T00:00:00"/>
    <x v="0"/>
    <n v="40"/>
    <n v="80"/>
    <n v="70"/>
    <n v="40"/>
    <n v="40"/>
    <n v="5"/>
  </r>
  <r>
    <n v="83"/>
    <d v="2022-10-26T00:00:00"/>
    <x v="1"/>
    <d v="2013-11-08T00:00:00"/>
    <x v="3"/>
    <n v="40"/>
    <n v="80"/>
    <n v="70"/>
    <n v="40"/>
    <n v="40"/>
    <n v="3"/>
  </r>
  <r>
    <n v="84"/>
    <d v="2022-10-27T00:00:00"/>
    <x v="1"/>
    <d v="2006-09-08T00:00:00"/>
    <x v="0"/>
    <n v="40"/>
    <n v="100"/>
    <n v="70"/>
    <n v="30"/>
    <n v="20"/>
    <n v="3"/>
  </r>
  <r>
    <n v="85"/>
    <d v="2022-10-27T00:00:00"/>
    <x v="0"/>
    <d v="2006-09-09T00:00:00"/>
    <x v="0"/>
    <n v="40"/>
    <n v="100"/>
    <n v="70"/>
    <n v="30"/>
    <n v="10"/>
    <n v="3"/>
  </r>
  <r>
    <n v="86"/>
    <d v="2022-10-27T00:00:00"/>
    <x v="1"/>
    <d v="2006-09-10T00:00:00"/>
    <x v="0"/>
    <n v="40"/>
    <n v="100"/>
    <n v="80"/>
    <n v="30"/>
    <n v="40"/>
    <n v="3"/>
  </r>
  <r>
    <n v="87"/>
    <d v="2022-10-27T00:00:00"/>
    <x v="0"/>
    <d v="2014-10-17T00:00:00"/>
    <x v="2"/>
    <n v="10"/>
    <n v="90"/>
    <n v="70"/>
    <n v="40"/>
    <n v="40"/>
    <n v="1"/>
  </r>
  <r>
    <n v="88"/>
    <d v="2022-10-27T00:00:00"/>
    <x v="1"/>
    <d v="2015-10-18T00:00:00"/>
    <x v="6"/>
    <n v="10"/>
    <n v="80"/>
    <n v="70"/>
    <n v="30"/>
    <n v="20"/>
    <n v="3"/>
  </r>
  <r>
    <n v="89"/>
    <d v="2022-10-27T00:00:00"/>
    <x v="1"/>
    <d v="2009-09-13T00:00:00"/>
    <x v="5"/>
    <n v="10"/>
    <n v="90"/>
    <n v="80"/>
    <n v="40"/>
    <n v="50"/>
    <n v="1"/>
  </r>
  <r>
    <n v="90"/>
    <d v="2022-10-28T00:00:00"/>
    <x v="1"/>
    <d v="2006-08-27T00:00:00"/>
    <x v="0"/>
    <n v="30"/>
    <n v="90"/>
    <n v="80"/>
    <n v="30"/>
    <n v="30"/>
    <n v="2"/>
  </r>
  <r>
    <n v="91"/>
    <d v="2022-10-28T00:00:00"/>
    <x v="0"/>
    <d v="2012-08-28T00:00:00"/>
    <x v="10"/>
    <n v="50"/>
    <n v="90"/>
    <n v="80"/>
    <n v="40"/>
    <n v="30"/>
    <n v="1"/>
  </r>
  <r>
    <n v="92"/>
    <d v="2022-10-28T00:00:00"/>
    <x v="1"/>
    <d v="2007-09-16T00:00:00"/>
    <x v="11"/>
    <n v="50"/>
    <n v="90"/>
    <n v="70"/>
    <n v="30"/>
    <n v="40"/>
    <n v="2"/>
  </r>
  <r>
    <n v="93"/>
    <d v="2022-10-28T00:00:00"/>
    <x v="0"/>
    <d v="2014-10-17T00:00:00"/>
    <x v="2"/>
    <n v="50"/>
    <n v="90"/>
    <n v="80"/>
    <n v="40"/>
    <n v="40"/>
    <n v="1"/>
  </r>
  <r>
    <n v="94"/>
    <d v="2022-10-28T00:00:00"/>
    <x v="1"/>
    <d v="2015-10-18T00:00:00"/>
    <x v="6"/>
    <n v="10"/>
    <n v="90"/>
    <n v="70"/>
    <n v="30"/>
    <n v="30"/>
    <n v="1"/>
  </r>
  <r>
    <n v="95"/>
    <d v="2022-10-28T00:00:00"/>
    <x v="0"/>
    <d v="2007-09-19T00:00:00"/>
    <x v="11"/>
    <n v="10"/>
    <n v="90"/>
    <n v="40"/>
    <n v="10"/>
    <n v="10"/>
    <n v="1"/>
  </r>
  <r>
    <n v="96"/>
    <d v="2022-10-29T00:00:00"/>
    <x v="0"/>
    <d v="2007-09-20T00:00:00"/>
    <x v="11"/>
    <n v="30"/>
    <n v="90"/>
    <n v="70"/>
    <n v="50"/>
    <n v="30"/>
    <n v="2"/>
  </r>
  <r>
    <n v="97"/>
    <d v="2022-10-29T00:00:00"/>
    <x v="1"/>
    <d v="2007-09-21T00:00:00"/>
    <x v="11"/>
    <n v="10"/>
    <n v="90"/>
    <n v="100"/>
    <n v="50"/>
    <n v="10"/>
    <n v="1"/>
  </r>
  <r>
    <n v="98"/>
    <d v="2022-11-24T00:00:00"/>
    <x v="0"/>
    <d v="2006-09-22T00:00:00"/>
    <x v="0"/>
    <n v="30"/>
    <n v="60"/>
    <n v="70"/>
    <n v="10"/>
    <n v="20"/>
    <n v="4"/>
  </r>
  <r>
    <n v="99"/>
    <d v="2022-11-24T00:00:00"/>
    <x v="0"/>
    <d v="2015-03-03T00:00:00"/>
    <x v="6"/>
    <n v="10"/>
    <n v="60"/>
    <n v="70"/>
    <n v="10"/>
    <n v="20"/>
    <n v="1"/>
  </r>
  <r>
    <n v="100"/>
    <d v="2022-11-24T00:00:00"/>
    <x v="1"/>
    <d v="2015-03-04T00:00:00"/>
    <x v="6"/>
    <n v="30"/>
    <n v="60"/>
    <n v="70"/>
    <n v="10"/>
    <n v="20"/>
    <n v="1"/>
  </r>
  <r>
    <n v="101"/>
    <d v="2022-11-24T00:00:00"/>
    <x v="1"/>
    <d v="2012-08-28T00:00:00"/>
    <x v="10"/>
    <n v="10"/>
    <n v="100"/>
    <n v="80"/>
    <n v="40"/>
    <n v="30"/>
    <n v="3"/>
  </r>
  <r>
    <n v="102"/>
    <d v="2022-11-24T00:00:00"/>
    <x v="0"/>
    <d v="2007-09-16T00:00:00"/>
    <x v="11"/>
    <n v="10"/>
    <n v="100"/>
    <n v="80"/>
    <n v="40"/>
    <n v="30"/>
    <n v="3"/>
  </r>
  <r>
    <n v="103"/>
    <d v="2022-11-25T00:00:00"/>
    <x v="0"/>
    <d v="2014-10-17T00:00:00"/>
    <x v="2"/>
    <n v="30"/>
    <n v="100"/>
    <n v="80"/>
    <n v="40"/>
    <n v="30"/>
    <n v="3"/>
  </r>
  <r>
    <n v="104"/>
    <d v="2022-11-26T00:00:00"/>
    <x v="1"/>
    <d v="2015-10-18T00:00:00"/>
    <x v="6"/>
    <n v="30"/>
    <n v="100"/>
    <n v="80"/>
    <n v="10"/>
    <n v="40"/>
    <n v="2"/>
  </r>
  <r>
    <n v="105"/>
    <d v="2022-11-26T00:00:00"/>
    <x v="0"/>
    <d v="2005-09-29T00:00:00"/>
    <x v="1"/>
    <n v="10"/>
    <n v="90"/>
    <n v="90"/>
    <n v="40"/>
    <n v="10"/>
    <n v="3"/>
  </r>
  <r>
    <n v="106"/>
    <d v="2022-11-26T00:00:00"/>
    <x v="0"/>
    <d v="2006-09-30T00:00:00"/>
    <x v="0"/>
    <n v="30"/>
    <n v="90"/>
    <n v="90"/>
    <n v="40"/>
    <n v="20"/>
    <n v="3"/>
  </r>
  <r>
    <n v="107"/>
    <d v="2022-11-26T00:00:00"/>
    <x v="0"/>
    <d v="2008-08-14T00:00:00"/>
    <x v="9"/>
    <n v="20"/>
    <n v="90"/>
    <n v="70"/>
    <n v="50"/>
    <n v="30"/>
    <n v="3"/>
  </r>
  <r>
    <n v="108"/>
    <d v="2022-11-26T00:00:00"/>
    <x v="1"/>
    <d v="2011-08-15T00:00:00"/>
    <x v="7"/>
    <n v="40"/>
    <n v="70"/>
    <n v="70"/>
    <n v="10"/>
    <n v="20"/>
    <n v="1"/>
  </r>
  <r>
    <n v="109"/>
    <d v="2022-11-26T00:00:00"/>
    <x v="0"/>
    <d v="2006-10-03T00:00:00"/>
    <x v="0"/>
    <n v="20"/>
    <n v="70"/>
    <n v="70"/>
    <n v="50"/>
    <n v="30"/>
    <n v="3"/>
  </r>
  <r>
    <n v="110"/>
    <d v="2022-11-27T00:00:00"/>
    <x v="0"/>
    <d v="2008-08-14T00:00:00"/>
    <x v="9"/>
    <n v="40"/>
    <n v="70"/>
    <n v="70"/>
    <n v="20"/>
    <n v="30"/>
    <n v="3"/>
  </r>
  <r>
    <n v="111"/>
    <d v="2022-11-27T00:00:00"/>
    <x v="0"/>
    <d v="2011-08-15T00:00:00"/>
    <x v="7"/>
    <n v="50"/>
    <n v="90"/>
    <n v="70"/>
    <n v="20"/>
    <n v="30"/>
    <n v="1"/>
  </r>
  <r>
    <n v="112"/>
    <d v="2022-11-27T00:00:00"/>
    <x v="0"/>
    <d v="2008-07-23T00:00:00"/>
    <x v="9"/>
    <n v="50"/>
    <n v="70"/>
    <n v="70"/>
    <n v="20"/>
    <n v="30"/>
    <n v="1"/>
  </r>
  <r>
    <n v="113"/>
    <d v="2022-11-27T00:00:00"/>
    <x v="1"/>
    <d v="2013-05-31T00:00:00"/>
    <x v="3"/>
    <n v="10"/>
    <n v="70"/>
    <n v="70"/>
    <n v="50"/>
    <n v="30"/>
    <n v="3"/>
  </r>
  <r>
    <n v="114"/>
    <d v="2022-11-28T00:00:00"/>
    <x v="0"/>
    <d v="2005-10-08T00:00:00"/>
    <x v="1"/>
    <n v="50"/>
    <n v="90"/>
    <n v="90"/>
    <n v="40"/>
    <n v="10"/>
    <n v="3"/>
  </r>
  <r>
    <n v="115"/>
    <d v="2022-11-28T00:00:00"/>
    <x v="0"/>
    <d v="2008-08-14T00:00:00"/>
    <x v="9"/>
    <n v="50"/>
    <n v="80"/>
    <n v="100"/>
    <n v="20"/>
    <n v="20"/>
    <n v="4"/>
  </r>
  <r>
    <n v="116"/>
    <d v="2022-11-28T00:00:00"/>
    <x v="1"/>
    <d v="2011-08-15T00:00:00"/>
    <x v="7"/>
    <n v="10"/>
    <n v="90"/>
    <n v="70"/>
    <n v="50"/>
    <n v="30"/>
    <n v="1"/>
  </r>
  <r>
    <n v="117"/>
    <d v="2022-11-28T00:00:00"/>
    <x v="1"/>
    <d v="2005-10-11T00:00:00"/>
    <x v="1"/>
    <n v="50"/>
    <n v="90"/>
    <n v="70"/>
    <n v="20"/>
    <n v="30"/>
    <n v="3"/>
  </r>
  <r>
    <n v="118"/>
    <d v="2022-11-29T00:00:00"/>
    <x v="1"/>
    <d v="2005-10-12T00:00:00"/>
    <x v="1"/>
    <n v="50"/>
    <n v="70"/>
    <n v="70"/>
    <n v="20"/>
    <n v="30"/>
    <n v="3"/>
  </r>
  <r>
    <n v="119"/>
    <d v="2022-11-29T00:00:00"/>
    <x v="0"/>
    <d v="2012-10-13T00:00:00"/>
    <x v="10"/>
    <n v="10"/>
    <n v="70"/>
    <n v="70"/>
    <n v="50"/>
    <n v="30"/>
    <n v="3"/>
  </r>
  <r>
    <n v="120"/>
    <d v="2022-11-29T00:00:00"/>
    <x v="0"/>
    <d v="2008-08-14T00:00:00"/>
    <x v="9"/>
    <n v="10"/>
    <n v="70"/>
    <n v="70"/>
    <n v="50"/>
    <n v="30"/>
    <n v="2"/>
  </r>
  <r>
    <n v="121"/>
    <d v="2022-11-29T00:00:00"/>
    <x v="0"/>
    <d v="2011-08-15T00:00:00"/>
    <x v="7"/>
    <n v="30"/>
    <n v="70"/>
    <n v="70"/>
    <n v="40"/>
    <n v="30"/>
    <n v="3"/>
  </r>
  <r>
    <n v="122"/>
    <d v="2022-11-30T00:00:00"/>
    <x v="1"/>
    <d v="2012-10-16T00:00:00"/>
    <x v="10"/>
    <n v="10"/>
    <n v="70"/>
    <n v="80"/>
    <n v="40"/>
    <n v="40"/>
    <n v="3"/>
  </r>
  <r>
    <n v="123"/>
    <d v="2022-11-30T00:00:00"/>
    <x v="1"/>
    <d v="2006-10-17T00:00:00"/>
    <x v="0"/>
    <n v="30"/>
    <n v="70"/>
    <n v="80"/>
    <n v="40"/>
    <n v="40"/>
    <n v="1"/>
  </r>
  <r>
    <n v="124"/>
    <d v="2022-12-16T00:00:00"/>
    <x v="1"/>
    <d v="2006-10-18T00:00:00"/>
    <x v="0"/>
    <n v="30"/>
    <n v="90"/>
    <n v="70"/>
    <n v="50"/>
    <n v="30"/>
    <n v="3"/>
  </r>
  <r>
    <n v="125"/>
    <d v="2022-12-16T00:00:00"/>
    <x v="0"/>
    <d v="2008-08-14T00:00:00"/>
    <x v="9"/>
    <n v="10"/>
    <n v="60"/>
    <n v="80"/>
    <n v="10"/>
    <n v="20"/>
    <n v="1"/>
  </r>
  <r>
    <n v="126"/>
    <d v="2022-12-18T00:00:00"/>
    <x v="0"/>
    <d v="2011-08-15T00:00:00"/>
    <x v="7"/>
    <n v="30"/>
    <n v="90"/>
    <n v="70"/>
    <n v="50"/>
    <n v="30"/>
    <n v="1"/>
  </r>
  <r>
    <n v="127"/>
    <d v="2022-12-18T00:00:00"/>
    <x v="0"/>
    <d v="2006-03-21T00:00:00"/>
    <x v="0"/>
    <n v="10"/>
    <n v="90"/>
    <n v="80"/>
    <n v="40"/>
    <n v="30"/>
    <n v="3"/>
  </r>
  <r>
    <n v="128"/>
    <d v="2022-12-18T00:00:00"/>
    <x v="1"/>
    <d v="2006-03-22T00:00:00"/>
    <x v="0"/>
    <n v="30"/>
    <n v="70"/>
    <n v="80"/>
    <n v="40"/>
    <n v="30"/>
    <n v="1"/>
  </r>
  <r>
    <n v="129"/>
    <d v="2022-12-18T00:00:00"/>
    <x v="0"/>
    <d v="2012-03-23T00:00:00"/>
    <x v="10"/>
    <n v="10"/>
    <n v="100"/>
    <n v="70"/>
    <n v="40"/>
    <n v="10"/>
    <n v="2"/>
  </r>
  <r>
    <n v="130"/>
    <d v="2022-12-19T00:00:00"/>
    <x v="1"/>
    <d v="2004-10-24T00:00:00"/>
    <x v="12"/>
    <n v="30"/>
    <n v="90"/>
    <n v="80"/>
    <n v="40"/>
    <n v="50"/>
    <n v="2"/>
  </r>
  <r>
    <n v="131"/>
    <d v="2022-12-19T00:00:00"/>
    <x v="1"/>
    <d v="2004-10-25T00:00:00"/>
    <x v="12"/>
    <n v="10"/>
    <n v="100"/>
    <n v="70"/>
    <n v="40"/>
    <n v="10"/>
    <n v="2"/>
  </r>
  <r>
    <n v="132"/>
    <d v="2022-12-20T00:00:00"/>
    <x v="1"/>
    <d v="2012-10-31T00:00:00"/>
    <x v="10"/>
    <n v="10"/>
    <n v="70"/>
    <n v="80"/>
    <n v="40"/>
    <n v="10"/>
    <n v="1"/>
  </r>
  <r>
    <n v="133"/>
    <d v="2022-12-20T00:00:00"/>
    <x v="1"/>
    <d v="2006-11-01T00:00:00"/>
    <x v="0"/>
    <n v="10"/>
    <n v="70"/>
    <n v="80"/>
    <n v="40"/>
    <n v="10"/>
    <n v="2"/>
  </r>
  <r>
    <n v="134"/>
    <d v="2022-12-20T00:00:00"/>
    <x v="1"/>
    <d v="2004-10-28T00:00:00"/>
    <x v="12"/>
    <n v="10"/>
    <n v="70"/>
    <n v="80"/>
    <n v="40"/>
    <n v="10"/>
    <n v="5"/>
  </r>
  <r>
    <n v="135"/>
    <d v="2022-12-20T00:00:00"/>
    <x v="0"/>
    <d v="2012-10-29T00:00:00"/>
    <x v="10"/>
    <n v="20"/>
    <n v="90"/>
    <n v="80"/>
    <n v="40"/>
    <n v="30"/>
    <n v="1"/>
  </r>
  <r>
    <n v="136"/>
    <d v="2022-12-21T00:00:00"/>
    <x v="0"/>
    <d v="2012-10-30T00:00:00"/>
    <x v="10"/>
    <n v="20"/>
    <n v="70"/>
    <n v="80"/>
    <n v="40"/>
    <n v="10"/>
    <n v="2"/>
  </r>
  <r>
    <n v="137"/>
    <d v="2022-12-21T00:00:00"/>
    <x v="0"/>
    <d v="2012-10-31T00:00:00"/>
    <x v="10"/>
    <n v="10"/>
    <n v="70"/>
    <n v="80"/>
    <n v="40"/>
    <n v="10"/>
    <n v="1"/>
  </r>
  <r>
    <n v="138"/>
    <d v="2022-12-21T00:00:00"/>
    <x v="1"/>
    <d v="2006-11-01T00:00:00"/>
    <x v="0"/>
    <n v="10"/>
    <n v="90"/>
    <n v="80"/>
    <n v="40"/>
    <n v="30"/>
    <n v="1"/>
  </r>
  <r>
    <n v="139"/>
    <d v="2022-12-23T00:00:00"/>
    <x v="0"/>
    <d v="2016-11-02T00:00:00"/>
    <x v="8"/>
    <n v="20"/>
    <n v="90"/>
    <n v="80"/>
    <n v="40"/>
    <n v="40"/>
    <n v="1"/>
  </r>
  <r>
    <n v="140"/>
    <d v="2022-12-23T00:00:00"/>
    <x v="1"/>
    <d v="2013-05-31T00:00:00"/>
    <x v="3"/>
    <n v="20"/>
    <n v="90"/>
    <n v="80"/>
    <n v="40"/>
    <n v="30"/>
    <n v="2"/>
  </r>
  <r>
    <n v="141"/>
    <d v="2022-12-23T00:00:00"/>
    <x v="0"/>
    <d v="2012-06-01T00:00:00"/>
    <x v="10"/>
    <n v="10"/>
    <n v="90"/>
    <n v="80"/>
    <n v="40"/>
    <n v="10"/>
    <n v="1"/>
  </r>
  <r>
    <n v="142"/>
    <d v="2022-12-23T00:00:00"/>
    <x v="0"/>
    <d v="2006-02-05T00:00:00"/>
    <x v="0"/>
    <n v="10"/>
    <n v="70"/>
    <n v="70"/>
    <n v="40"/>
    <n v="10"/>
    <n v="1"/>
  </r>
  <r>
    <n v="143"/>
    <d v="2022-12-24T00:00:00"/>
    <x v="0"/>
    <d v="2013-11-09T00:00:00"/>
    <x v="3"/>
    <n v="20"/>
    <n v="70"/>
    <n v="70"/>
    <n v="40"/>
    <n v="30"/>
    <n v="2"/>
  </r>
  <r>
    <n v="144"/>
    <d v="2022-12-24T00:00:00"/>
    <x v="1"/>
    <d v="2006-11-07T00:00:00"/>
    <x v="0"/>
    <n v="20"/>
    <n v="70"/>
    <n v="70"/>
    <n v="40"/>
    <n v="30"/>
    <n v="2"/>
  </r>
  <r>
    <n v="145"/>
    <d v="2022-12-24T00:00:00"/>
    <x v="1"/>
    <d v="2013-11-08T00:00:00"/>
    <x v="3"/>
    <n v="10"/>
    <n v="90"/>
    <n v="70"/>
    <n v="40"/>
    <n v="50"/>
    <n v="1"/>
  </r>
  <r>
    <n v="146"/>
    <d v="2022-12-24T00:00:00"/>
    <x v="0"/>
    <d v="2005-10-06T00:00:00"/>
    <x v="1"/>
    <n v="50"/>
    <n v="100"/>
    <n v="70"/>
    <n v="40"/>
    <n v="30"/>
    <n v="2"/>
  </r>
  <r>
    <n v="147"/>
    <d v="2022-12-25T00:00:00"/>
    <x v="0"/>
    <d v="2013-11-10T00:00:00"/>
    <x v="3"/>
    <n v="20"/>
    <n v="90"/>
    <n v="70"/>
    <n v="40"/>
    <n v="50"/>
    <n v="2"/>
  </r>
  <r>
    <n v="148"/>
    <d v="2022-12-26T00:00:00"/>
    <x v="0"/>
    <d v="2013-11-11T00:00:00"/>
    <x v="3"/>
    <n v="40"/>
    <n v="90"/>
    <n v="70"/>
    <n v="40"/>
    <n v="50"/>
    <n v="4"/>
  </r>
  <r>
    <n v="149"/>
    <d v="2022-12-26T00:00:00"/>
    <x v="1"/>
    <d v="2016-08-12T00:00:00"/>
    <x v="8"/>
    <n v="40"/>
    <n v="90"/>
    <n v="70"/>
    <n v="40"/>
    <n v="30"/>
    <n v="2"/>
  </r>
  <r>
    <n v="150"/>
    <d v="2022-12-27T00:00:00"/>
    <x v="0"/>
    <d v="2006-02-13T00:00:00"/>
    <x v="0"/>
    <n v="10"/>
    <n v="80"/>
    <n v="70"/>
    <n v="50"/>
    <n v="30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ピボットテーブル4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compact="0" compactData="0" multipleFieldFilters="0">
  <location ref="A3:H14" firstHeaderRow="0" firstDataRow="1" firstDataCol="2"/>
  <pivotFields count="11">
    <pivotField compact="0" outline="0" showAll="0"/>
    <pivotField compact="0" numFmtId="14" outline="0" showAll="0"/>
    <pivotField axis="axisRow" compact="0" outline="0" showAll="0" sortType="descending">
      <items count="3">
        <item x="0"/>
        <item x="1"/>
        <item t="default"/>
      </items>
    </pivotField>
    <pivotField compact="0" numFmtId="14" outline="0" showAll="0"/>
    <pivotField axis="axisRow" dataField="1" compact="0" outline="0" showAll="0">
      <items count="7">
        <item x="0"/>
        <item x="1"/>
        <item x="2"/>
        <item x="3"/>
        <item x="4"/>
        <item x="5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/>
  </pivotFields>
  <rowFields count="2">
    <field x="2"/>
    <field x="4"/>
  </rowFields>
  <rowItems count="11">
    <i>
      <x/>
      <x v="1"/>
    </i>
    <i r="1">
      <x v="2"/>
    </i>
    <i r="1">
      <x v="3"/>
    </i>
    <i r="1">
      <x v="4"/>
    </i>
    <i t="default">
      <x/>
    </i>
    <i>
      <x v="1"/>
      <x v="1"/>
    </i>
    <i r="1">
      <x v="2"/>
    </i>
    <i r="1">
      <x v="3"/>
    </i>
    <i r="1">
      <x v="4"/>
    </i>
    <i t="default">
      <x v="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個数 / 年齢" fld="4" subtotal="count" baseField="4" baseItem="1"/>
    <dataField name="平均 / SF・ファンタジー" fld="5" subtotal="average" baseField="4" baseItem="1"/>
    <dataField name="平均 / 試験資格" fld="6" subtotal="average" baseField="4" baseItem="1"/>
    <dataField name="平均 / 推理・ミステリー" fld="7" subtotal="average" baseField="4" baseItem="1"/>
    <dataField name="平均 / 歴史" fld="8" subtotal="average" baseField="4" baseItem="1"/>
    <dataField name="平均 / その他" fld="9" subtotal="average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zoomScale="80" zoomScaleNormal="80" workbookViewId="0"/>
  </sheetViews>
  <sheetFormatPr defaultRowHeight="21.95" customHeight="1" x14ac:dyDescent="0.4"/>
  <cols>
    <col min="1" max="7" width="9" style="5" customWidth="1"/>
    <col min="8" max="9" width="9" style="5"/>
    <col min="10" max="10" width="9" style="5" customWidth="1"/>
    <col min="11" max="16384" width="9" style="5"/>
  </cols>
  <sheetData>
    <row r="1" spans="1:7" s="2" customFormat="1" ht="27.95" customHeight="1" x14ac:dyDescent="0.4">
      <c r="A1" s="93">
        <v>2023</v>
      </c>
      <c r="B1" s="93">
        <v>9</v>
      </c>
    </row>
    <row r="2" spans="1:7" ht="21.95" customHeight="1" thickBot="1" x14ac:dyDescent="0.45">
      <c r="A2" s="3"/>
      <c r="B2" s="4"/>
    </row>
    <row r="3" spans="1:7" ht="21.95" customHeight="1" thickBot="1" x14ac:dyDescent="0.45">
      <c r="C3" s="5" t="s">
        <v>23</v>
      </c>
      <c r="F3" s="7" t="s">
        <v>19</v>
      </c>
      <c r="G3" s="19"/>
    </row>
    <row r="4" spans="1:7" ht="21.95" customHeight="1" x14ac:dyDescent="0.4">
      <c r="A4" s="55"/>
      <c r="C4" s="98">
        <v>70</v>
      </c>
      <c r="F4" s="8" t="s">
        <v>20</v>
      </c>
      <c r="G4" s="20"/>
    </row>
    <row r="5" spans="1:7" ht="21.95" customHeight="1" thickBot="1" x14ac:dyDescent="0.45">
      <c r="A5" s="55"/>
      <c r="C5" s="99"/>
      <c r="E5" s="9"/>
      <c r="F5" s="10" t="s">
        <v>21</v>
      </c>
      <c r="G5" s="21"/>
    </row>
    <row r="6" spans="1:7" ht="21.95" customHeight="1" x14ac:dyDescent="0.4">
      <c r="A6" s="9"/>
      <c r="C6" s="11"/>
      <c r="E6" s="9"/>
      <c r="G6" s="6"/>
    </row>
    <row r="7" spans="1:7" ht="21.95" customHeight="1" x14ac:dyDescent="0.4">
      <c r="A7" s="56" t="s">
        <v>25</v>
      </c>
      <c r="B7" s="12"/>
      <c r="E7" s="9"/>
      <c r="G7" s="9"/>
    </row>
    <row r="8" spans="1:7" s="13" customFormat="1" ht="21.95" customHeight="1" x14ac:dyDescent="0.4">
      <c r="A8" s="96" t="s">
        <v>0</v>
      </c>
      <c r="B8" s="96" t="s">
        <v>1</v>
      </c>
      <c r="C8" s="96" t="s">
        <v>22</v>
      </c>
      <c r="D8" s="96" t="s">
        <v>16</v>
      </c>
      <c r="E8" s="96" t="s">
        <v>17</v>
      </c>
      <c r="F8" s="96" t="s">
        <v>24</v>
      </c>
      <c r="G8" s="96" t="s">
        <v>18</v>
      </c>
    </row>
    <row r="9" spans="1:7" s="13" customFormat="1" ht="21.95" customHeight="1" x14ac:dyDescent="0.4">
      <c r="A9" s="97"/>
      <c r="B9" s="97"/>
      <c r="C9" s="97"/>
      <c r="D9" s="97"/>
      <c r="E9" s="97"/>
      <c r="F9" s="97"/>
      <c r="G9" s="97"/>
    </row>
    <row r="10" spans="1:7" ht="27.95" customHeight="1" x14ac:dyDescent="0.4">
      <c r="A10" s="95"/>
      <c r="B10" s="95"/>
      <c r="C10" s="16">
        <v>75</v>
      </c>
      <c r="D10" s="94"/>
      <c r="E10" s="18"/>
      <c r="F10" s="22">
        <v>78</v>
      </c>
      <c r="G10" s="16"/>
    </row>
    <row r="11" spans="1:7" ht="27.95" customHeight="1" x14ac:dyDescent="0.4">
      <c r="A11" s="95"/>
      <c r="B11" s="95"/>
      <c r="C11" s="16">
        <v>88</v>
      </c>
      <c r="D11" s="94"/>
      <c r="E11" s="16"/>
      <c r="F11" s="22">
        <v>60</v>
      </c>
      <c r="G11" s="16"/>
    </row>
    <row r="12" spans="1:7" ht="27.95" customHeight="1" x14ac:dyDescent="0.4">
      <c r="A12" s="95"/>
      <c r="B12" s="95"/>
      <c r="C12" s="16">
        <v>94</v>
      </c>
      <c r="D12" s="94"/>
      <c r="E12" s="16"/>
      <c r="F12" s="22">
        <v>77</v>
      </c>
      <c r="G12" s="16"/>
    </row>
    <row r="13" spans="1:7" ht="27.95" customHeight="1" x14ac:dyDescent="0.4">
      <c r="A13" s="95"/>
      <c r="B13" s="95"/>
      <c r="C13" s="16">
        <v>80</v>
      </c>
      <c r="D13" s="94"/>
      <c r="E13" s="16"/>
      <c r="F13" s="22">
        <v>83</v>
      </c>
      <c r="G13" s="16"/>
    </row>
    <row r="14" spans="1:7" ht="27.95" customHeight="1" x14ac:dyDescent="0.4">
      <c r="A14" s="95"/>
      <c r="B14" s="95"/>
      <c r="C14" s="16">
        <v>66</v>
      </c>
      <c r="D14" s="94"/>
      <c r="E14" s="16"/>
      <c r="F14" s="22">
        <v>55</v>
      </c>
      <c r="G14" s="16"/>
    </row>
    <row r="15" spans="1:7" ht="27.95" customHeight="1" x14ac:dyDescent="0.4">
      <c r="A15" s="95"/>
      <c r="B15" s="95"/>
      <c r="C15" s="16">
        <v>65</v>
      </c>
      <c r="D15" s="94"/>
      <c r="E15" s="16"/>
      <c r="F15" s="22">
        <v>68</v>
      </c>
      <c r="G15" s="16"/>
    </row>
    <row r="16" spans="1:7" ht="27.95" customHeight="1" x14ac:dyDescent="0.4">
      <c r="A16" s="95"/>
      <c r="B16" s="95"/>
      <c r="C16" s="16">
        <v>64</v>
      </c>
      <c r="D16" s="94"/>
      <c r="E16" s="16"/>
      <c r="F16" s="22">
        <v>67</v>
      </c>
      <c r="G16" s="16"/>
    </row>
    <row r="17" spans="1:7" ht="27.95" customHeight="1" x14ac:dyDescent="0.4">
      <c r="A17" s="95"/>
      <c r="B17" s="95"/>
      <c r="C17" s="16">
        <v>85</v>
      </c>
      <c r="D17" s="94"/>
      <c r="E17" s="16"/>
      <c r="F17" s="22">
        <v>48</v>
      </c>
      <c r="G17" s="16"/>
    </row>
    <row r="18" spans="1:7" ht="27.95" customHeight="1" x14ac:dyDescent="0.4">
      <c r="A18" s="95"/>
      <c r="B18" s="95"/>
      <c r="C18" s="16">
        <v>66</v>
      </c>
      <c r="D18" s="94"/>
      <c r="E18" s="16"/>
      <c r="F18" s="22">
        <v>81</v>
      </c>
      <c r="G18" s="16"/>
    </row>
    <row r="19" spans="1:7" ht="27.95" customHeight="1" x14ac:dyDescent="0.4">
      <c r="A19" s="95"/>
      <c r="B19" s="95"/>
      <c r="C19" s="16">
        <v>65</v>
      </c>
      <c r="D19" s="94"/>
      <c r="E19" s="16"/>
      <c r="F19" s="22">
        <v>79</v>
      </c>
      <c r="G19" s="16"/>
    </row>
    <row r="20" spans="1:7" ht="27.95" customHeight="1" x14ac:dyDescent="0.4">
      <c r="A20" s="95"/>
      <c r="B20" s="95"/>
      <c r="C20" s="16">
        <v>74</v>
      </c>
      <c r="D20" s="94"/>
      <c r="E20" s="16"/>
      <c r="F20" s="22">
        <v>77</v>
      </c>
      <c r="G20" s="16"/>
    </row>
    <row r="21" spans="1:7" ht="27.95" customHeight="1" x14ac:dyDescent="0.4">
      <c r="A21" s="95"/>
      <c r="B21" s="95"/>
      <c r="C21" s="16">
        <v>72</v>
      </c>
      <c r="D21" s="94"/>
      <c r="E21" s="16"/>
      <c r="F21" s="22">
        <v>63</v>
      </c>
      <c r="G21" s="16"/>
    </row>
    <row r="22" spans="1:7" ht="27.95" customHeight="1" x14ac:dyDescent="0.4">
      <c r="A22" s="95"/>
      <c r="B22" s="95"/>
      <c r="C22" s="16">
        <v>76</v>
      </c>
      <c r="D22" s="94"/>
      <c r="E22" s="16"/>
      <c r="F22" s="22">
        <v>79</v>
      </c>
      <c r="G22" s="16"/>
    </row>
    <row r="23" spans="1:7" ht="27.95" customHeight="1" x14ac:dyDescent="0.4">
      <c r="A23" s="95"/>
      <c r="B23" s="95"/>
      <c r="C23" s="16">
        <v>64</v>
      </c>
      <c r="D23" s="94"/>
      <c r="E23" s="16"/>
      <c r="F23" s="22">
        <v>67</v>
      </c>
      <c r="G23" s="16"/>
    </row>
    <row r="24" spans="1:7" ht="27.95" customHeight="1" x14ac:dyDescent="0.4">
      <c r="A24" s="95"/>
      <c r="B24" s="95"/>
      <c r="C24" s="16">
        <v>42</v>
      </c>
      <c r="D24" s="94"/>
      <c r="E24" s="16"/>
      <c r="F24" s="22">
        <v>45</v>
      </c>
      <c r="G24" s="16"/>
    </row>
    <row r="25" spans="1:7" ht="27.95" customHeight="1" x14ac:dyDescent="0.4">
      <c r="A25" s="95"/>
      <c r="B25" s="95"/>
      <c r="C25" s="16">
        <v>50</v>
      </c>
      <c r="D25" s="94"/>
      <c r="E25" s="16"/>
      <c r="F25" s="22">
        <v>23</v>
      </c>
      <c r="G25" s="16"/>
    </row>
    <row r="26" spans="1:7" ht="27.95" customHeight="1" x14ac:dyDescent="0.4">
      <c r="A26" s="95"/>
      <c r="B26" s="95"/>
      <c r="C26" s="16">
        <v>78</v>
      </c>
      <c r="D26" s="94"/>
      <c r="E26" s="16"/>
      <c r="F26" s="22">
        <v>88</v>
      </c>
      <c r="G26" s="16"/>
    </row>
    <row r="27" spans="1:7" ht="27.95" customHeight="1" x14ac:dyDescent="0.4">
      <c r="A27" s="95"/>
      <c r="B27" s="95"/>
      <c r="C27" s="16">
        <v>44</v>
      </c>
      <c r="D27" s="94"/>
      <c r="E27" s="16"/>
      <c r="F27" s="22">
        <v>47</v>
      </c>
      <c r="G27" s="16"/>
    </row>
    <row r="28" spans="1:7" ht="27.95" customHeight="1" x14ac:dyDescent="0.4">
      <c r="A28" s="95"/>
      <c r="B28" s="95"/>
      <c r="C28" s="16">
        <v>75</v>
      </c>
      <c r="D28" s="94"/>
      <c r="E28" s="16"/>
      <c r="F28" s="22">
        <v>78</v>
      </c>
      <c r="G28" s="16"/>
    </row>
    <row r="29" spans="1:7" ht="27.95" customHeight="1" x14ac:dyDescent="0.4">
      <c r="A29" s="95"/>
      <c r="B29" s="95"/>
      <c r="C29" s="16">
        <v>56</v>
      </c>
      <c r="D29" s="94"/>
      <c r="E29" s="16"/>
      <c r="F29" s="22">
        <v>80</v>
      </c>
      <c r="G29" s="16"/>
    </row>
    <row r="30" spans="1:7" ht="27.95" customHeight="1" x14ac:dyDescent="0.4">
      <c r="A30" s="95"/>
      <c r="B30" s="95"/>
      <c r="C30" s="16">
        <v>38</v>
      </c>
      <c r="D30" s="94"/>
      <c r="E30" s="16"/>
      <c r="F30" s="22">
        <v>60</v>
      </c>
      <c r="G30" s="16"/>
    </row>
    <row r="31" spans="1:7" ht="27.95" customHeight="1" x14ac:dyDescent="0.4">
      <c r="A31" s="95"/>
      <c r="B31" s="95"/>
      <c r="C31" s="16">
        <v>86</v>
      </c>
      <c r="D31" s="94"/>
      <c r="E31" s="16"/>
      <c r="F31" s="22">
        <v>89</v>
      </c>
      <c r="G31" s="16"/>
    </row>
    <row r="32" spans="1:7" ht="27.95" customHeight="1" x14ac:dyDescent="0.4">
      <c r="A32" s="95"/>
      <c r="B32" s="95"/>
      <c r="C32" s="16">
        <v>68</v>
      </c>
      <c r="D32" s="94"/>
      <c r="E32" s="16"/>
      <c r="F32" s="22">
        <v>74</v>
      </c>
      <c r="G32" s="16"/>
    </row>
    <row r="33" spans="1:7" ht="27.95" customHeight="1" x14ac:dyDescent="0.4">
      <c r="A33" s="95"/>
      <c r="B33" s="95"/>
      <c r="C33" s="16">
        <v>82</v>
      </c>
      <c r="D33" s="94"/>
      <c r="E33" s="16"/>
      <c r="F33" s="22">
        <v>63</v>
      </c>
      <c r="G33" s="16"/>
    </row>
    <row r="34" spans="1:7" ht="27.95" customHeight="1" x14ac:dyDescent="0.4">
      <c r="A34" s="95"/>
      <c r="B34" s="95"/>
      <c r="C34" s="16">
        <v>75</v>
      </c>
      <c r="D34" s="94"/>
      <c r="E34" s="16"/>
      <c r="F34" s="22">
        <v>66</v>
      </c>
      <c r="G34" s="16"/>
    </row>
    <row r="35" spans="1:7" ht="27.95" customHeight="1" x14ac:dyDescent="0.4">
      <c r="A35" s="95"/>
      <c r="B35" s="95"/>
      <c r="C35" s="16">
        <v>77</v>
      </c>
      <c r="D35" s="94"/>
      <c r="E35" s="16"/>
      <c r="F35" s="22">
        <v>80</v>
      </c>
      <c r="G35" s="16"/>
    </row>
    <row r="36" spans="1:7" ht="27.95" customHeight="1" x14ac:dyDescent="0.4">
      <c r="A36" s="95"/>
      <c r="B36" s="95"/>
      <c r="C36" s="16">
        <v>88</v>
      </c>
      <c r="D36" s="94"/>
      <c r="E36" s="16"/>
      <c r="F36" s="22">
        <v>72</v>
      </c>
      <c r="G36" s="16"/>
    </row>
    <row r="37" spans="1:7" ht="27.95" customHeight="1" x14ac:dyDescent="0.4">
      <c r="A37" s="95"/>
      <c r="B37" s="95"/>
      <c r="C37" s="16">
        <v>45</v>
      </c>
      <c r="D37" s="94"/>
      <c r="E37" s="16"/>
      <c r="F37" s="22">
        <v>48</v>
      </c>
      <c r="G37" s="16"/>
    </row>
    <row r="38" spans="1:7" ht="27.95" customHeight="1" x14ac:dyDescent="0.4">
      <c r="A38" s="95"/>
      <c r="B38" s="95"/>
      <c r="C38" s="16">
        <v>80</v>
      </c>
      <c r="D38" s="94"/>
      <c r="E38" s="16"/>
      <c r="F38" s="22">
        <v>83</v>
      </c>
      <c r="G38" s="16"/>
    </row>
    <row r="39" spans="1:7" ht="27.95" customHeight="1" x14ac:dyDescent="0.4">
      <c r="A39" s="95"/>
      <c r="B39" s="95"/>
      <c r="C39" s="16">
        <v>78</v>
      </c>
      <c r="D39" s="94"/>
      <c r="E39" s="16"/>
      <c r="F39" s="22">
        <v>70</v>
      </c>
      <c r="G39" s="16"/>
    </row>
  </sheetData>
  <mergeCells count="8">
    <mergeCell ref="F8:F9"/>
    <mergeCell ref="G8:G9"/>
    <mergeCell ref="C4:C5"/>
    <mergeCell ref="A8:A9"/>
    <mergeCell ref="B8:B9"/>
    <mergeCell ref="C8:C9"/>
    <mergeCell ref="D8:D9"/>
    <mergeCell ref="E8:E9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="70" zoomScaleNormal="70" workbookViewId="0">
      <selection activeCell="M27" sqref="M27"/>
    </sheetView>
  </sheetViews>
  <sheetFormatPr defaultRowHeight="21.95" customHeight="1" x14ac:dyDescent="0.4"/>
  <cols>
    <col min="1" max="7" width="10.75" style="5" customWidth="1"/>
    <col min="8" max="16384" width="9" style="5"/>
  </cols>
  <sheetData>
    <row r="1" spans="1:7" s="2" customFormat="1" ht="27.95" customHeight="1" x14ac:dyDescent="0.4">
      <c r="A1" s="80">
        <v>2023</v>
      </c>
      <c r="B1" s="1">
        <v>9</v>
      </c>
    </row>
    <row r="2" spans="1:7" ht="21.95" customHeight="1" thickBot="1" x14ac:dyDescent="0.45">
      <c r="A2" s="3"/>
      <c r="B2" s="4"/>
    </row>
    <row r="3" spans="1:7" ht="21.95" customHeight="1" thickBot="1" x14ac:dyDescent="0.45">
      <c r="C3" s="5" t="s">
        <v>23</v>
      </c>
      <c r="F3" s="7" t="s">
        <v>19</v>
      </c>
      <c r="G3" s="19">
        <f>MAX(C10:C39)</f>
        <v>94</v>
      </c>
    </row>
    <row r="4" spans="1:7" ht="21.95" customHeight="1" x14ac:dyDescent="0.4">
      <c r="A4" s="55"/>
      <c r="C4" s="98">
        <v>70</v>
      </c>
      <c r="F4" s="8" t="s">
        <v>20</v>
      </c>
      <c r="G4" s="20">
        <f>MIN(C10:C39)</f>
        <v>38</v>
      </c>
    </row>
    <row r="5" spans="1:7" ht="21.95" customHeight="1" thickBot="1" x14ac:dyDescent="0.45">
      <c r="A5" s="55"/>
      <c r="C5" s="99"/>
      <c r="E5" s="9"/>
      <c r="F5" s="10" t="s">
        <v>21</v>
      </c>
      <c r="G5" s="21">
        <f>AVERAGE(C10:C39)</f>
        <v>69.86666666666666</v>
      </c>
    </row>
    <row r="6" spans="1:7" ht="21.95" customHeight="1" x14ac:dyDescent="0.4">
      <c r="A6" s="9"/>
      <c r="C6" s="11"/>
      <c r="E6" s="9"/>
      <c r="G6" s="6"/>
    </row>
    <row r="7" spans="1:7" ht="21.95" customHeight="1" x14ac:dyDescent="0.4">
      <c r="A7" s="56" t="s">
        <v>25</v>
      </c>
      <c r="B7" s="12"/>
      <c r="E7" s="9"/>
      <c r="G7" s="9"/>
    </row>
    <row r="8" spans="1:7" s="13" customFormat="1" ht="21.95" customHeight="1" x14ac:dyDescent="0.4">
      <c r="A8" s="96" t="s">
        <v>0</v>
      </c>
      <c r="B8" s="96" t="s">
        <v>1</v>
      </c>
      <c r="C8" s="96" t="s">
        <v>22</v>
      </c>
      <c r="D8" s="96" t="s">
        <v>16</v>
      </c>
      <c r="E8" s="96" t="s">
        <v>17</v>
      </c>
      <c r="F8" s="96" t="s">
        <v>24</v>
      </c>
      <c r="G8" s="96" t="s">
        <v>18</v>
      </c>
    </row>
    <row r="9" spans="1:7" s="13" customFormat="1" ht="21.95" customHeight="1" x14ac:dyDescent="0.4">
      <c r="A9" s="97"/>
      <c r="B9" s="97"/>
      <c r="C9" s="97"/>
      <c r="D9" s="97"/>
      <c r="E9" s="97"/>
      <c r="F9" s="97"/>
      <c r="G9" s="97"/>
    </row>
    <row r="10" spans="1:7" ht="27.95" customHeight="1" x14ac:dyDescent="0.4">
      <c r="A10" s="14">
        <f>DATE(A1,B1,1)</f>
        <v>45170</v>
      </c>
      <c r="B10" s="15">
        <f>A10</f>
        <v>45170</v>
      </c>
      <c r="C10" s="16">
        <v>75</v>
      </c>
      <c r="D10" s="17">
        <f>C10/$C$4</f>
        <v>1.0714285714285714</v>
      </c>
      <c r="E10" s="18"/>
      <c r="F10" s="22">
        <v>78</v>
      </c>
      <c r="G10" s="16" t="str">
        <f>IF(F10&gt;=65,"達成","未達成")</f>
        <v>達成</v>
      </c>
    </row>
    <row r="11" spans="1:7" ht="27.95" customHeight="1" x14ac:dyDescent="0.4">
      <c r="A11" s="14">
        <f>A10+1</f>
        <v>45171</v>
      </c>
      <c r="B11" s="15">
        <f t="shared" ref="B11:B39" si="0">A11</f>
        <v>45171</v>
      </c>
      <c r="C11" s="16">
        <v>88</v>
      </c>
      <c r="D11" s="17">
        <f t="shared" ref="D11:D39" si="1">C11/$C$4</f>
        <v>1.2571428571428571</v>
      </c>
      <c r="E11" s="16">
        <f>C10-C11</f>
        <v>-13</v>
      </c>
      <c r="F11" s="22">
        <v>60</v>
      </c>
      <c r="G11" s="16" t="str">
        <f t="shared" ref="G11:G39" si="2">IF(F11&gt;=65,"達成","未達成")</f>
        <v>未達成</v>
      </c>
    </row>
    <row r="12" spans="1:7" ht="27.95" customHeight="1" x14ac:dyDescent="0.4">
      <c r="A12" s="14">
        <f>A11+1</f>
        <v>45172</v>
      </c>
      <c r="B12" s="15">
        <f t="shared" si="0"/>
        <v>45172</v>
      </c>
      <c r="C12" s="16">
        <v>94</v>
      </c>
      <c r="D12" s="17">
        <f t="shared" si="1"/>
        <v>1.3428571428571427</v>
      </c>
      <c r="E12" s="16">
        <f t="shared" ref="E12:E39" si="3">C11-C12</f>
        <v>-6</v>
      </c>
      <c r="F12" s="22">
        <v>77</v>
      </c>
      <c r="G12" s="16" t="str">
        <f t="shared" si="2"/>
        <v>達成</v>
      </c>
    </row>
    <row r="13" spans="1:7" ht="27.95" customHeight="1" x14ac:dyDescent="0.4">
      <c r="A13" s="14">
        <f t="shared" ref="A13:A37" si="4">A12+1</f>
        <v>45173</v>
      </c>
      <c r="B13" s="15">
        <f t="shared" si="0"/>
        <v>45173</v>
      </c>
      <c r="C13" s="16">
        <v>80</v>
      </c>
      <c r="D13" s="17">
        <f t="shared" si="1"/>
        <v>1.1428571428571428</v>
      </c>
      <c r="E13" s="16">
        <f>C12-C13</f>
        <v>14</v>
      </c>
      <c r="F13" s="22">
        <v>83</v>
      </c>
      <c r="G13" s="16" t="str">
        <f t="shared" si="2"/>
        <v>達成</v>
      </c>
    </row>
    <row r="14" spans="1:7" ht="27.95" customHeight="1" x14ac:dyDescent="0.4">
      <c r="A14" s="14">
        <f t="shared" si="4"/>
        <v>45174</v>
      </c>
      <c r="B14" s="15">
        <f t="shared" si="0"/>
        <v>45174</v>
      </c>
      <c r="C14" s="16">
        <v>66</v>
      </c>
      <c r="D14" s="17">
        <f t="shared" si="1"/>
        <v>0.94285714285714284</v>
      </c>
      <c r="E14" s="16">
        <f t="shared" si="3"/>
        <v>14</v>
      </c>
      <c r="F14" s="22">
        <v>55</v>
      </c>
      <c r="G14" s="16" t="str">
        <f t="shared" si="2"/>
        <v>未達成</v>
      </c>
    </row>
    <row r="15" spans="1:7" ht="27.95" customHeight="1" x14ac:dyDescent="0.4">
      <c r="A15" s="14">
        <f t="shared" si="4"/>
        <v>45175</v>
      </c>
      <c r="B15" s="15">
        <f t="shared" si="0"/>
        <v>45175</v>
      </c>
      <c r="C15" s="16">
        <v>65</v>
      </c>
      <c r="D15" s="17">
        <f t="shared" si="1"/>
        <v>0.9285714285714286</v>
      </c>
      <c r="E15" s="16">
        <f t="shared" si="3"/>
        <v>1</v>
      </c>
      <c r="F15" s="22">
        <v>68</v>
      </c>
      <c r="G15" s="16" t="str">
        <f t="shared" si="2"/>
        <v>達成</v>
      </c>
    </row>
    <row r="16" spans="1:7" ht="27.95" customHeight="1" x14ac:dyDescent="0.4">
      <c r="A16" s="14">
        <f t="shared" si="4"/>
        <v>45176</v>
      </c>
      <c r="B16" s="15">
        <f t="shared" si="0"/>
        <v>45176</v>
      </c>
      <c r="C16" s="16">
        <v>64</v>
      </c>
      <c r="D16" s="17">
        <f t="shared" si="1"/>
        <v>0.91428571428571426</v>
      </c>
      <c r="E16" s="16">
        <f t="shared" si="3"/>
        <v>1</v>
      </c>
      <c r="F16" s="22">
        <v>67</v>
      </c>
      <c r="G16" s="16" t="str">
        <f t="shared" si="2"/>
        <v>達成</v>
      </c>
    </row>
    <row r="17" spans="1:7" ht="27.95" customHeight="1" x14ac:dyDescent="0.4">
      <c r="A17" s="14">
        <f t="shared" si="4"/>
        <v>45177</v>
      </c>
      <c r="B17" s="15">
        <f t="shared" si="0"/>
        <v>45177</v>
      </c>
      <c r="C17" s="16">
        <v>85</v>
      </c>
      <c r="D17" s="17">
        <f t="shared" si="1"/>
        <v>1.2142857142857142</v>
      </c>
      <c r="E17" s="16">
        <f t="shared" si="3"/>
        <v>-21</v>
      </c>
      <c r="F17" s="22">
        <v>48</v>
      </c>
      <c r="G17" s="16" t="str">
        <f t="shared" si="2"/>
        <v>未達成</v>
      </c>
    </row>
    <row r="18" spans="1:7" ht="27.95" customHeight="1" x14ac:dyDescent="0.4">
      <c r="A18" s="14">
        <f t="shared" si="4"/>
        <v>45178</v>
      </c>
      <c r="B18" s="15">
        <f t="shared" si="0"/>
        <v>45178</v>
      </c>
      <c r="C18" s="16">
        <v>66</v>
      </c>
      <c r="D18" s="17">
        <f t="shared" si="1"/>
        <v>0.94285714285714284</v>
      </c>
      <c r="E18" s="16">
        <f t="shared" si="3"/>
        <v>19</v>
      </c>
      <c r="F18" s="22">
        <v>81</v>
      </c>
      <c r="G18" s="16" t="str">
        <f t="shared" si="2"/>
        <v>達成</v>
      </c>
    </row>
    <row r="19" spans="1:7" ht="27.95" customHeight="1" x14ac:dyDescent="0.4">
      <c r="A19" s="14">
        <f t="shared" si="4"/>
        <v>45179</v>
      </c>
      <c r="B19" s="15">
        <f t="shared" si="0"/>
        <v>45179</v>
      </c>
      <c r="C19" s="16">
        <v>65</v>
      </c>
      <c r="D19" s="17">
        <f t="shared" si="1"/>
        <v>0.9285714285714286</v>
      </c>
      <c r="E19" s="16">
        <f t="shared" si="3"/>
        <v>1</v>
      </c>
      <c r="F19" s="22">
        <v>79</v>
      </c>
      <c r="G19" s="16" t="str">
        <f t="shared" si="2"/>
        <v>達成</v>
      </c>
    </row>
    <row r="20" spans="1:7" ht="27.95" customHeight="1" x14ac:dyDescent="0.4">
      <c r="A20" s="14">
        <f t="shared" si="4"/>
        <v>45180</v>
      </c>
      <c r="B20" s="15">
        <f t="shared" si="0"/>
        <v>45180</v>
      </c>
      <c r="C20" s="16">
        <v>74</v>
      </c>
      <c r="D20" s="17">
        <f t="shared" si="1"/>
        <v>1.0571428571428572</v>
      </c>
      <c r="E20" s="16">
        <f t="shared" si="3"/>
        <v>-9</v>
      </c>
      <c r="F20" s="22">
        <v>77</v>
      </c>
      <c r="G20" s="16" t="str">
        <f t="shared" si="2"/>
        <v>達成</v>
      </c>
    </row>
    <row r="21" spans="1:7" ht="27.95" customHeight="1" x14ac:dyDescent="0.4">
      <c r="A21" s="14">
        <f t="shared" si="4"/>
        <v>45181</v>
      </c>
      <c r="B21" s="15">
        <f t="shared" si="0"/>
        <v>45181</v>
      </c>
      <c r="C21" s="16">
        <v>72</v>
      </c>
      <c r="D21" s="17">
        <f t="shared" si="1"/>
        <v>1.0285714285714285</v>
      </c>
      <c r="E21" s="16">
        <f t="shared" si="3"/>
        <v>2</v>
      </c>
      <c r="F21" s="22">
        <v>63</v>
      </c>
      <c r="G21" s="16" t="str">
        <f t="shared" si="2"/>
        <v>未達成</v>
      </c>
    </row>
    <row r="22" spans="1:7" ht="27.95" customHeight="1" x14ac:dyDescent="0.4">
      <c r="A22" s="14">
        <f t="shared" si="4"/>
        <v>45182</v>
      </c>
      <c r="B22" s="15">
        <f t="shared" si="0"/>
        <v>45182</v>
      </c>
      <c r="C22" s="16">
        <v>76</v>
      </c>
      <c r="D22" s="17">
        <f t="shared" si="1"/>
        <v>1.0857142857142856</v>
      </c>
      <c r="E22" s="16">
        <f t="shared" si="3"/>
        <v>-4</v>
      </c>
      <c r="F22" s="22">
        <v>79</v>
      </c>
      <c r="G22" s="16" t="str">
        <f t="shared" si="2"/>
        <v>達成</v>
      </c>
    </row>
    <row r="23" spans="1:7" ht="27.95" customHeight="1" x14ac:dyDescent="0.4">
      <c r="A23" s="14">
        <f t="shared" si="4"/>
        <v>45183</v>
      </c>
      <c r="B23" s="15">
        <f t="shared" si="0"/>
        <v>45183</v>
      </c>
      <c r="C23" s="16">
        <v>64</v>
      </c>
      <c r="D23" s="17">
        <f t="shared" si="1"/>
        <v>0.91428571428571426</v>
      </c>
      <c r="E23" s="16">
        <f t="shared" si="3"/>
        <v>12</v>
      </c>
      <c r="F23" s="22">
        <v>67</v>
      </c>
      <c r="G23" s="16" t="str">
        <f t="shared" si="2"/>
        <v>達成</v>
      </c>
    </row>
    <row r="24" spans="1:7" ht="27.95" customHeight="1" x14ac:dyDescent="0.4">
      <c r="A24" s="14">
        <f t="shared" si="4"/>
        <v>45184</v>
      </c>
      <c r="B24" s="15">
        <f t="shared" si="0"/>
        <v>45184</v>
      </c>
      <c r="C24" s="16">
        <v>42</v>
      </c>
      <c r="D24" s="17">
        <f t="shared" si="1"/>
        <v>0.6</v>
      </c>
      <c r="E24" s="16">
        <f t="shared" si="3"/>
        <v>22</v>
      </c>
      <c r="F24" s="22">
        <v>45</v>
      </c>
      <c r="G24" s="16" t="str">
        <f t="shared" si="2"/>
        <v>未達成</v>
      </c>
    </row>
    <row r="25" spans="1:7" ht="27.95" customHeight="1" x14ac:dyDescent="0.4">
      <c r="A25" s="14">
        <f t="shared" si="4"/>
        <v>45185</v>
      </c>
      <c r="B25" s="15">
        <f t="shared" si="0"/>
        <v>45185</v>
      </c>
      <c r="C25" s="16">
        <v>50</v>
      </c>
      <c r="D25" s="17">
        <f t="shared" si="1"/>
        <v>0.7142857142857143</v>
      </c>
      <c r="E25" s="16">
        <f t="shared" si="3"/>
        <v>-8</v>
      </c>
      <c r="F25" s="22">
        <v>23</v>
      </c>
      <c r="G25" s="16" t="str">
        <f t="shared" si="2"/>
        <v>未達成</v>
      </c>
    </row>
    <row r="26" spans="1:7" ht="27.95" customHeight="1" x14ac:dyDescent="0.4">
      <c r="A26" s="14">
        <f t="shared" si="4"/>
        <v>45186</v>
      </c>
      <c r="B26" s="15">
        <f t="shared" si="0"/>
        <v>45186</v>
      </c>
      <c r="C26" s="16">
        <v>78</v>
      </c>
      <c r="D26" s="17">
        <f t="shared" si="1"/>
        <v>1.1142857142857143</v>
      </c>
      <c r="E26" s="16">
        <f t="shared" si="3"/>
        <v>-28</v>
      </c>
      <c r="F26" s="22">
        <v>88</v>
      </c>
      <c r="G26" s="16" t="str">
        <f t="shared" si="2"/>
        <v>達成</v>
      </c>
    </row>
    <row r="27" spans="1:7" ht="27.95" customHeight="1" x14ac:dyDescent="0.4">
      <c r="A27" s="14">
        <f t="shared" si="4"/>
        <v>45187</v>
      </c>
      <c r="B27" s="15">
        <f t="shared" si="0"/>
        <v>45187</v>
      </c>
      <c r="C27" s="16">
        <v>44</v>
      </c>
      <c r="D27" s="17">
        <f t="shared" si="1"/>
        <v>0.62857142857142856</v>
      </c>
      <c r="E27" s="16">
        <f t="shared" si="3"/>
        <v>34</v>
      </c>
      <c r="F27" s="22">
        <v>47</v>
      </c>
      <c r="G27" s="16" t="str">
        <f t="shared" si="2"/>
        <v>未達成</v>
      </c>
    </row>
    <row r="28" spans="1:7" ht="27.95" customHeight="1" x14ac:dyDescent="0.4">
      <c r="A28" s="14">
        <f t="shared" si="4"/>
        <v>45188</v>
      </c>
      <c r="B28" s="15">
        <f t="shared" si="0"/>
        <v>45188</v>
      </c>
      <c r="C28" s="16">
        <v>75</v>
      </c>
      <c r="D28" s="17">
        <f t="shared" si="1"/>
        <v>1.0714285714285714</v>
      </c>
      <c r="E28" s="16">
        <f t="shared" si="3"/>
        <v>-31</v>
      </c>
      <c r="F28" s="22">
        <v>78</v>
      </c>
      <c r="G28" s="16" t="str">
        <f t="shared" si="2"/>
        <v>達成</v>
      </c>
    </row>
    <row r="29" spans="1:7" ht="27.95" customHeight="1" x14ac:dyDescent="0.4">
      <c r="A29" s="14">
        <f t="shared" si="4"/>
        <v>45189</v>
      </c>
      <c r="B29" s="15">
        <f t="shared" si="0"/>
        <v>45189</v>
      </c>
      <c r="C29" s="16">
        <v>56</v>
      </c>
      <c r="D29" s="17">
        <f t="shared" si="1"/>
        <v>0.8</v>
      </c>
      <c r="E29" s="16">
        <f t="shared" si="3"/>
        <v>19</v>
      </c>
      <c r="F29" s="22">
        <v>80</v>
      </c>
      <c r="G29" s="16" t="str">
        <f t="shared" si="2"/>
        <v>達成</v>
      </c>
    </row>
    <row r="30" spans="1:7" ht="27.95" customHeight="1" x14ac:dyDescent="0.4">
      <c r="A30" s="14">
        <f t="shared" si="4"/>
        <v>45190</v>
      </c>
      <c r="B30" s="15">
        <f t="shared" si="0"/>
        <v>45190</v>
      </c>
      <c r="C30" s="16">
        <v>38</v>
      </c>
      <c r="D30" s="17">
        <f t="shared" si="1"/>
        <v>0.54285714285714282</v>
      </c>
      <c r="E30" s="16">
        <f t="shared" si="3"/>
        <v>18</v>
      </c>
      <c r="F30" s="22">
        <v>60</v>
      </c>
      <c r="G30" s="16" t="str">
        <f t="shared" si="2"/>
        <v>未達成</v>
      </c>
    </row>
    <row r="31" spans="1:7" ht="27.95" customHeight="1" x14ac:dyDescent="0.4">
      <c r="A31" s="14">
        <f t="shared" si="4"/>
        <v>45191</v>
      </c>
      <c r="B31" s="15">
        <f t="shared" si="0"/>
        <v>45191</v>
      </c>
      <c r="C31" s="16">
        <v>86</v>
      </c>
      <c r="D31" s="17">
        <f t="shared" si="1"/>
        <v>1.2285714285714286</v>
      </c>
      <c r="E31" s="16">
        <f t="shared" si="3"/>
        <v>-48</v>
      </c>
      <c r="F31" s="22">
        <v>89</v>
      </c>
      <c r="G31" s="16" t="str">
        <f t="shared" si="2"/>
        <v>達成</v>
      </c>
    </row>
    <row r="32" spans="1:7" ht="27.95" customHeight="1" x14ac:dyDescent="0.4">
      <c r="A32" s="14">
        <f t="shared" si="4"/>
        <v>45192</v>
      </c>
      <c r="B32" s="15">
        <f t="shared" si="0"/>
        <v>45192</v>
      </c>
      <c r="C32" s="16">
        <v>68</v>
      </c>
      <c r="D32" s="17">
        <f t="shared" si="1"/>
        <v>0.97142857142857142</v>
      </c>
      <c r="E32" s="16">
        <f t="shared" si="3"/>
        <v>18</v>
      </c>
      <c r="F32" s="22">
        <v>74</v>
      </c>
      <c r="G32" s="16" t="str">
        <f t="shared" si="2"/>
        <v>達成</v>
      </c>
    </row>
    <row r="33" spans="1:7" ht="27.95" customHeight="1" x14ac:dyDescent="0.4">
      <c r="A33" s="14">
        <f t="shared" si="4"/>
        <v>45193</v>
      </c>
      <c r="B33" s="15">
        <f t="shared" si="0"/>
        <v>45193</v>
      </c>
      <c r="C33" s="16">
        <v>82</v>
      </c>
      <c r="D33" s="17">
        <f t="shared" si="1"/>
        <v>1.1714285714285715</v>
      </c>
      <c r="E33" s="16">
        <f t="shared" si="3"/>
        <v>-14</v>
      </c>
      <c r="F33" s="22">
        <v>63</v>
      </c>
      <c r="G33" s="16" t="str">
        <f t="shared" si="2"/>
        <v>未達成</v>
      </c>
    </row>
    <row r="34" spans="1:7" ht="27.95" customHeight="1" x14ac:dyDescent="0.4">
      <c r="A34" s="14">
        <f t="shared" si="4"/>
        <v>45194</v>
      </c>
      <c r="B34" s="15">
        <f t="shared" si="0"/>
        <v>45194</v>
      </c>
      <c r="C34" s="16">
        <v>75</v>
      </c>
      <c r="D34" s="17">
        <f t="shared" si="1"/>
        <v>1.0714285714285714</v>
      </c>
      <c r="E34" s="16">
        <f t="shared" si="3"/>
        <v>7</v>
      </c>
      <c r="F34" s="22">
        <v>66</v>
      </c>
      <c r="G34" s="16" t="str">
        <f t="shared" si="2"/>
        <v>達成</v>
      </c>
    </row>
    <row r="35" spans="1:7" ht="27.95" customHeight="1" x14ac:dyDescent="0.4">
      <c r="A35" s="14">
        <f t="shared" si="4"/>
        <v>45195</v>
      </c>
      <c r="B35" s="15">
        <f t="shared" si="0"/>
        <v>45195</v>
      </c>
      <c r="C35" s="16">
        <v>77</v>
      </c>
      <c r="D35" s="17">
        <f t="shared" si="1"/>
        <v>1.1000000000000001</v>
      </c>
      <c r="E35" s="16">
        <f t="shared" si="3"/>
        <v>-2</v>
      </c>
      <c r="F35" s="22">
        <v>80</v>
      </c>
      <c r="G35" s="16" t="str">
        <f t="shared" si="2"/>
        <v>達成</v>
      </c>
    </row>
    <row r="36" spans="1:7" ht="27.95" customHeight="1" x14ac:dyDescent="0.4">
      <c r="A36" s="14">
        <f t="shared" si="4"/>
        <v>45196</v>
      </c>
      <c r="B36" s="15">
        <f t="shared" si="0"/>
        <v>45196</v>
      </c>
      <c r="C36" s="16">
        <v>88</v>
      </c>
      <c r="D36" s="17">
        <f t="shared" si="1"/>
        <v>1.2571428571428571</v>
      </c>
      <c r="E36" s="16">
        <f t="shared" si="3"/>
        <v>-11</v>
      </c>
      <c r="F36" s="22">
        <v>72</v>
      </c>
      <c r="G36" s="16" t="str">
        <f t="shared" si="2"/>
        <v>達成</v>
      </c>
    </row>
    <row r="37" spans="1:7" ht="27.95" customHeight="1" x14ac:dyDescent="0.4">
      <c r="A37" s="14">
        <f t="shared" si="4"/>
        <v>45197</v>
      </c>
      <c r="B37" s="15">
        <f t="shared" si="0"/>
        <v>45197</v>
      </c>
      <c r="C37" s="16">
        <v>45</v>
      </c>
      <c r="D37" s="17">
        <f t="shared" si="1"/>
        <v>0.6428571428571429</v>
      </c>
      <c r="E37" s="16">
        <f t="shared" si="3"/>
        <v>43</v>
      </c>
      <c r="F37" s="22">
        <v>48</v>
      </c>
      <c r="G37" s="16" t="str">
        <f t="shared" si="2"/>
        <v>未達成</v>
      </c>
    </row>
    <row r="38" spans="1:7" ht="27.95" customHeight="1" x14ac:dyDescent="0.4">
      <c r="A38" s="14">
        <f>IF($B$1=2,"-",A37+1)</f>
        <v>45198</v>
      </c>
      <c r="B38" s="15">
        <f t="shared" si="0"/>
        <v>45198</v>
      </c>
      <c r="C38" s="16">
        <v>80</v>
      </c>
      <c r="D38" s="17">
        <f t="shared" si="1"/>
        <v>1.1428571428571428</v>
      </c>
      <c r="E38" s="16">
        <f t="shared" si="3"/>
        <v>-35</v>
      </c>
      <c r="F38" s="22">
        <v>83</v>
      </c>
      <c r="G38" s="16" t="str">
        <f t="shared" si="2"/>
        <v>達成</v>
      </c>
    </row>
    <row r="39" spans="1:7" ht="27.95" customHeight="1" x14ac:dyDescent="0.4">
      <c r="A39" s="14">
        <f>IF($B$1=2,"-",A38+1)</f>
        <v>45199</v>
      </c>
      <c r="B39" s="15">
        <f t="shared" si="0"/>
        <v>45199</v>
      </c>
      <c r="C39" s="16">
        <v>78</v>
      </c>
      <c r="D39" s="17">
        <f t="shared" si="1"/>
        <v>1.1142857142857143</v>
      </c>
      <c r="E39" s="16">
        <f t="shared" si="3"/>
        <v>2</v>
      </c>
      <c r="F39" s="22">
        <v>70</v>
      </c>
      <c r="G39" s="16" t="str">
        <f t="shared" si="2"/>
        <v>達成</v>
      </c>
    </row>
  </sheetData>
  <mergeCells count="8">
    <mergeCell ref="G8:G9"/>
    <mergeCell ref="C4:C5"/>
    <mergeCell ref="A8:A9"/>
    <mergeCell ref="B8:B9"/>
    <mergeCell ref="F8:F9"/>
    <mergeCell ref="E8:E9"/>
    <mergeCell ref="D8:D9"/>
    <mergeCell ref="C8:C9"/>
  </mergeCells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zoomScaleNormal="100" workbookViewId="0">
      <selection activeCell="J8" sqref="J8"/>
    </sheetView>
  </sheetViews>
  <sheetFormatPr defaultRowHeight="18.75" x14ac:dyDescent="0.4"/>
  <cols>
    <col min="1" max="1" width="4.5" style="57" bestFit="1" customWidth="1"/>
    <col min="2" max="2" width="11.625" style="58" bestFit="1" customWidth="1"/>
    <col min="3" max="3" width="5.25" style="57" bestFit="1" customWidth="1"/>
    <col min="4" max="4" width="11.625" style="23" bestFit="1" customWidth="1"/>
    <col min="5" max="9" width="8.75" style="57" customWidth="1"/>
    <col min="10" max="16384" width="9" style="57"/>
  </cols>
  <sheetData>
    <row r="1" spans="1:10" x14ac:dyDescent="0.4">
      <c r="D1" s="58" t="s">
        <v>54</v>
      </c>
    </row>
    <row r="3" spans="1:10" x14ac:dyDescent="0.4">
      <c r="A3" s="25" t="s">
        <v>2</v>
      </c>
      <c r="B3" s="25" t="s">
        <v>3</v>
      </c>
      <c r="C3" s="25" t="s">
        <v>4</v>
      </c>
      <c r="D3" s="25" t="s">
        <v>5</v>
      </c>
      <c r="E3" s="25" t="s">
        <v>26</v>
      </c>
      <c r="F3" s="25" t="s">
        <v>29</v>
      </c>
      <c r="G3" s="25" t="s">
        <v>27</v>
      </c>
      <c r="H3" s="25" t="s">
        <v>28</v>
      </c>
      <c r="I3" s="25" t="s">
        <v>6</v>
      </c>
      <c r="J3" s="25" t="s">
        <v>30</v>
      </c>
    </row>
    <row r="4" spans="1:10" x14ac:dyDescent="0.4">
      <c r="A4" s="26">
        <v>1</v>
      </c>
      <c r="B4" s="27">
        <v>44737</v>
      </c>
      <c r="C4" s="26" t="s">
        <v>7</v>
      </c>
      <c r="D4" s="28">
        <v>38995</v>
      </c>
      <c r="E4" s="26">
        <v>80</v>
      </c>
      <c r="F4" s="26">
        <v>30</v>
      </c>
      <c r="G4" s="26">
        <v>60</v>
      </c>
      <c r="H4" s="26">
        <v>50</v>
      </c>
      <c r="I4" s="26">
        <v>40</v>
      </c>
      <c r="J4" s="26">
        <v>3</v>
      </c>
    </row>
    <row r="5" spans="1:10" x14ac:dyDescent="0.4">
      <c r="A5" s="26">
        <v>2</v>
      </c>
      <c r="B5" s="27">
        <v>44737</v>
      </c>
      <c r="C5" s="26" t="s">
        <v>7</v>
      </c>
      <c r="D5" s="28">
        <v>38631</v>
      </c>
      <c r="E5" s="26">
        <v>100</v>
      </c>
      <c r="F5" s="26">
        <v>30</v>
      </c>
      <c r="G5" s="26">
        <v>90</v>
      </c>
      <c r="H5" s="26">
        <v>40</v>
      </c>
      <c r="I5" s="26">
        <v>40</v>
      </c>
      <c r="J5" s="26">
        <v>3</v>
      </c>
    </row>
    <row r="6" spans="1:10" x14ac:dyDescent="0.4">
      <c r="A6" s="26">
        <v>3</v>
      </c>
      <c r="B6" s="27">
        <v>44738</v>
      </c>
      <c r="C6" s="26" t="s">
        <v>7</v>
      </c>
      <c r="D6" s="28">
        <v>41702</v>
      </c>
      <c r="E6" s="26">
        <v>80</v>
      </c>
      <c r="F6" s="26">
        <v>30</v>
      </c>
      <c r="G6" s="26">
        <v>60</v>
      </c>
      <c r="H6" s="26">
        <v>20</v>
      </c>
      <c r="I6" s="26">
        <v>30</v>
      </c>
      <c r="J6" s="26">
        <v>2</v>
      </c>
    </row>
    <row r="7" spans="1:10" x14ac:dyDescent="0.4">
      <c r="A7" s="26">
        <v>4</v>
      </c>
      <c r="B7" s="27">
        <v>44738</v>
      </c>
      <c r="C7" s="26" t="s">
        <v>8</v>
      </c>
      <c r="D7" s="28">
        <v>41556</v>
      </c>
      <c r="E7" s="26">
        <v>100</v>
      </c>
      <c r="F7" s="26">
        <v>40</v>
      </c>
      <c r="G7" s="26">
        <v>70</v>
      </c>
      <c r="H7" s="26">
        <v>40</v>
      </c>
      <c r="I7" s="26">
        <v>10</v>
      </c>
      <c r="J7" s="26">
        <v>2</v>
      </c>
    </row>
    <row r="8" spans="1:10" x14ac:dyDescent="0.4">
      <c r="A8" s="26">
        <v>5</v>
      </c>
      <c r="B8" s="27">
        <v>44738</v>
      </c>
      <c r="C8" s="26" t="s">
        <v>8</v>
      </c>
      <c r="D8" s="28">
        <v>41922</v>
      </c>
      <c r="E8" s="26">
        <v>80</v>
      </c>
      <c r="F8" s="26">
        <v>20</v>
      </c>
      <c r="G8" s="26">
        <v>90</v>
      </c>
      <c r="H8" s="57">
        <v>40</v>
      </c>
      <c r="I8" s="26">
        <v>30</v>
      </c>
      <c r="J8" s="26">
        <v>2</v>
      </c>
    </row>
    <row r="9" spans="1:10" x14ac:dyDescent="0.4">
      <c r="A9" s="26">
        <v>6</v>
      </c>
      <c r="B9" s="27">
        <v>44738</v>
      </c>
      <c r="C9" s="26" t="s">
        <v>7</v>
      </c>
      <c r="D9" s="28">
        <v>40154</v>
      </c>
      <c r="E9" s="26">
        <v>80</v>
      </c>
      <c r="F9" s="26">
        <v>30</v>
      </c>
      <c r="G9" s="26">
        <v>90</v>
      </c>
      <c r="H9" s="26">
        <v>30</v>
      </c>
      <c r="I9" s="26">
        <v>40</v>
      </c>
      <c r="J9" s="26">
        <v>2</v>
      </c>
    </row>
    <row r="10" spans="1:10" x14ac:dyDescent="0.4">
      <c r="A10" s="26">
        <v>7</v>
      </c>
      <c r="B10" s="27">
        <v>44739</v>
      </c>
      <c r="C10" s="26" t="s">
        <v>7</v>
      </c>
      <c r="D10" s="28">
        <v>39790</v>
      </c>
      <c r="E10" s="26">
        <v>90</v>
      </c>
      <c r="F10" s="26">
        <v>30</v>
      </c>
      <c r="G10" s="26">
        <v>90</v>
      </c>
      <c r="H10" s="26">
        <v>50</v>
      </c>
      <c r="I10" s="26">
        <v>30</v>
      </c>
      <c r="J10" s="26">
        <v>1</v>
      </c>
    </row>
    <row r="11" spans="1:10" x14ac:dyDescent="0.4">
      <c r="A11" s="26">
        <v>8</v>
      </c>
      <c r="B11" s="27">
        <v>44739</v>
      </c>
      <c r="C11" s="26" t="s">
        <v>7</v>
      </c>
      <c r="D11" s="28">
        <v>42286</v>
      </c>
      <c r="E11" s="26">
        <v>100</v>
      </c>
      <c r="F11" s="26">
        <v>40</v>
      </c>
      <c r="G11" s="26">
        <v>90</v>
      </c>
      <c r="H11" s="26">
        <v>40</v>
      </c>
      <c r="I11" s="26">
        <v>40</v>
      </c>
      <c r="J11" s="26">
        <v>3</v>
      </c>
    </row>
    <row r="12" spans="1:10" x14ac:dyDescent="0.4">
      <c r="A12" s="26">
        <v>9</v>
      </c>
      <c r="B12" s="27">
        <v>44740</v>
      </c>
      <c r="C12" s="26" t="s">
        <v>8</v>
      </c>
      <c r="D12" s="28">
        <v>41922</v>
      </c>
      <c r="E12" s="26">
        <v>100</v>
      </c>
      <c r="F12" s="26">
        <v>30</v>
      </c>
      <c r="G12" s="26">
        <v>100</v>
      </c>
      <c r="H12" s="26">
        <v>40</v>
      </c>
      <c r="I12" s="26">
        <v>10</v>
      </c>
      <c r="J12" s="26">
        <v>3</v>
      </c>
    </row>
    <row r="13" spans="1:10" x14ac:dyDescent="0.4">
      <c r="A13" s="26">
        <v>10</v>
      </c>
      <c r="B13" s="27">
        <v>44740</v>
      </c>
      <c r="C13" s="26" t="s">
        <v>7</v>
      </c>
      <c r="D13" s="28">
        <v>40791</v>
      </c>
      <c r="E13" s="26">
        <v>90</v>
      </c>
      <c r="F13" s="26">
        <v>30</v>
      </c>
      <c r="G13" s="26">
        <v>70</v>
      </c>
      <c r="H13" s="57">
        <v>40</v>
      </c>
      <c r="I13" s="26">
        <v>10</v>
      </c>
      <c r="J13" s="26">
        <v>2</v>
      </c>
    </row>
    <row r="14" spans="1:10" x14ac:dyDescent="0.4">
      <c r="A14" s="26">
        <v>11</v>
      </c>
      <c r="B14" s="27">
        <v>44741</v>
      </c>
      <c r="C14" s="26" t="s">
        <v>8</v>
      </c>
      <c r="D14" s="28">
        <v>41929</v>
      </c>
      <c r="E14" s="26">
        <v>80</v>
      </c>
      <c r="F14" s="26">
        <v>30</v>
      </c>
      <c r="G14" s="26">
        <v>100</v>
      </c>
      <c r="H14" s="26">
        <v>40</v>
      </c>
      <c r="I14" s="26">
        <v>30</v>
      </c>
      <c r="J14" s="26">
        <v>3</v>
      </c>
    </row>
    <row r="15" spans="1:10" x14ac:dyDescent="0.4">
      <c r="A15" s="26">
        <v>12</v>
      </c>
      <c r="B15" s="27">
        <v>44741</v>
      </c>
      <c r="C15" s="26" t="s">
        <v>8</v>
      </c>
      <c r="D15" s="28">
        <v>42661</v>
      </c>
      <c r="E15" s="26">
        <v>80</v>
      </c>
      <c r="F15" s="26">
        <v>10</v>
      </c>
      <c r="G15" s="26">
        <v>70</v>
      </c>
      <c r="H15" s="26">
        <v>40</v>
      </c>
      <c r="I15" s="26">
        <v>10</v>
      </c>
      <c r="J15" s="26">
        <v>3</v>
      </c>
    </row>
    <row r="16" spans="1:10" x14ac:dyDescent="0.4">
      <c r="A16" s="26">
        <v>13</v>
      </c>
      <c r="B16" s="27">
        <v>44741</v>
      </c>
      <c r="C16" s="26" t="s">
        <v>7</v>
      </c>
      <c r="D16" s="28">
        <v>40794</v>
      </c>
      <c r="E16" s="26">
        <v>80</v>
      </c>
      <c r="F16" s="26">
        <v>40</v>
      </c>
      <c r="G16" s="26">
        <v>90</v>
      </c>
      <c r="H16" s="26">
        <v>30</v>
      </c>
      <c r="I16" s="26">
        <v>30</v>
      </c>
      <c r="J16" s="26">
        <v>1</v>
      </c>
    </row>
    <row r="17" spans="1:10" x14ac:dyDescent="0.4">
      <c r="A17" s="26">
        <v>14</v>
      </c>
      <c r="B17" s="27">
        <v>44741</v>
      </c>
      <c r="C17" s="26" t="s">
        <v>8</v>
      </c>
      <c r="D17" s="28">
        <v>40795</v>
      </c>
      <c r="E17" s="26">
        <v>80</v>
      </c>
      <c r="F17" s="26">
        <v>10</v>
      </c>
      <c r="G17" s="26">
        <v>70</v>
      </c>
      <c r="H17" s="26">
        <v>40</v>
      </c>
      <c r="I17" s="26">
        <v>20</v>
      </c>
      <c r="J17" s="26">
        <v>1</v>
      </c>
    </row>
    <row r="18" spans="1:10" x14ac:dyDescent="0.4">
      <c r="A18" s="26">
        <v>15</v>
      </c>
      <c r="B18" s="27">
        <v>44763</v>
      </c>
      <c r="C18" s="26" t="s">
        <v>8</v>
      </c>
      <c r="D18" s="28">
        <v>41928</v>
      </c>
      <c r="E18" s="26">
        <v>90</v>
      </c>
      <c r="F18" s="26">
        <v>30</v>
      </c>
      <c r="G18" s="26">
        <v>100</v>
      </c>
      <c r="H18" s="26">
        <v>40</v>
      </c>
      <c r="I18" s="26">
        <v>30</v>
      </c>
      <c r="J18" s="26">
        <v>3</v>
      </c>
    </row>
    <row r="19" spans="1:10" x14ac:dyDescent="0.4">
      <c r="A19" s="26">
        <v>16</v>
      </c>
      <c r="B19" s="27">
        <v>44764</v>
      </c>
      <c r="C19" s="26" t="s">
        <v>8</v>
      </c>
      <c r="D19" s="28">
        <v>41929</v>
      </c>
      <c r="E19" s="26">
        <v>80</v>
      </c>
      <c r="F19" s="26">
        <v>40</v>
      </c>
      <c r="G19" s="26">
        <v>70</v>
      </c>
      <c r="H19" s="26">
        <v>20</v>
      </c>
      <c r="I19" s="26">
        <v>40</v>
      </c>
      <c r="J19" s="26">
        <v>3</v>
      </c>
    </row>
    <row r="20" spans="1:10" x14ac:dyDescent="0.4">
      <c r="A20" s="26">
        <v>17</v>
      </c>
      <c r="B20" s="27">
        <v>44766</v>
      </c>
      <c r="C20" s="26" t="s">
        <v>8</v>
      </c>
      <c r="D20" s="28">
        <v>42295</v>
      </c>
      <c r="E20" s="26">
        <v>100</v>
      </c>
      <c r="F20" s="26">
        <v>20</v>
      </c>
      <c r="G20" s="26">
        <v>80</v>
      </c>
      <c r="H20" s="26">
        <v>40</v>
      </c>
      <c r="I20" s="26">
        <v>20</v>
      </c>
      <c r="J20" s="26">
        <v>1</v>
      </c>
    </row>
    <row r="21" spans="1:10" x14ac:dyDescent="0.4">
      <c r="A21" s="26">
        <v>18</v>
      </c>
      <c r="B21" s="27">
        <v>44766</v>
      </c>
      <c r="C21" s="26" t="s">
        <v>7</v>
      </c>
      <c r="D21" s="28">
        <v>40795</v>
      </c>
      <c r="E21" s="26">
        <v>100</v>
      </c>
      <c r="F21" s="26">
        <v>20</v>
      </c>
      <c r="G21" s="26">
        <v>80</v>
      </c>
      <c r="H21" s="57">
        <v>40</v>
      </c>
      <c r="I21" s="26">
        <v>10</v>
      </c>
      <c r="J21" s="26">
        <v>2</v>
      </c>
    </row>
    <row r="22" spans="1:10" x14ac:dyDescent="0.4">
      <c r="A22" s="26">
        <v>19</v>
      </c>
      <c r="B22" s="27">
        <v>44767</v>
      </c>
      <c r="C22" s="26" t="s">
        <v>8</v>
      </c>
      <c r="D22" s="28">
        <v>41928</v>
      </c>
      <c r="E22" s="26">
        <v>90</v>
      </c>
      <c r="F22" s="26">
        <v>30</v>
      </c>
      <c r="G22" s="26">
        <v>80</v>
      </c>
      <c r="H22" s="26">
        <v>50</v>
      </c>
      <c r="I22" s="26">
        <v>10</v>
      </c>
      <c r="J22" s="26">
        <v>2</v>
      </c>
    </row>
    <row r="23" spans="1:10" x14ac:dyDescent="0.4">
      <c r="A23" s="26">
        <v>20</v>
      </c>
      <c r="B23" s="27">
        <v>44767</v>
      </c>
      <c r="C23" s="26" t="s">
        <v>8</v>
      </c>
      <c r="D23" s="28">
        <v>38760</v>
      </c>
      <c r="E23" s="26">
        <v>90</v>
      </c>
      <c r="F23" s="26">
        <v>10</v>
      </c>
      <c r="G23" s="26">
        <v>60</v>
      </c>
      <c r="H23" s="26">
        <v>50</v>
      </c>
      <c r="I23" s="26">
        <v>10</v>
      </c>
      <c r="J23" s="26">
        <v>2</v>
      </c>
    </row>
    <row r="24" spans="1:10" x14ac:dyDescent="0.4">
      <c r="A24" s="26">
        <v>21</v>
      </c>
      <c r="B24" s="27">
        <v>44767</v>
      </c>
      <c r="C24" s="26" t="s">
        <v>8</v>
      </c>
      <c r="D24" s="28">
        <v>41422</v>
      </c>
      <c r="E24" s="26">
        <v>100</v>
      </c>
      <c r="F24" s="26">
        <v>40</v>
      </c>
      <c r="G24" s="26">
        <v>100</v>
      </c>
      <c r="H24" s="26">
        <v>50</v>
      </c>
      <c r="I24" s="26">
        <v>10</v>
      </c>
      <c r="J24" s="26">
        <v>2</v>
      </c>
    </row>
    <row r="25" spans="1:10" x14ac:dyDescent="0.4">
      <c r="A25" s="26">
        <v>22</v>
      </c>
      <c r="B25" s="27">
        <v>44770</v>
      </c>
      <c r="C25" s="26" t="s">
        <v>8</v>
      </c>
      <c r="D25" s="28">
        <v>38920</v>
      </c>
      <c r="E25" s="26">
        <v>100</v>
      </c>
      <c r="F25" s="26">
        <v>40</v>
      </c>
      <c r="G25" s="26">
        <v>100</v>
      </c>
      <c r="H25" s="26">
        <v>60</v>
      </c>
      <c r="I25" s="26">
        <v>40</v>
      </c>
      <c r="J25" s="26">
        <v>1</v>
      </c>
    </row>
    <row r="26" spans="1:10" x14ac:dyDescent="0.4">
      <c r="A26" s="26">
        <v>23</v>
      </c>
      <c r="B26" s="27">
        <v>44770</v>
      </c>
      <c r="C26" s="26" t="s">
        <v>8</v>
      </c>
      <c r="D26" s="28">
        <v>39652</v>
      </c>
      <c r="E26" s="26">
        <v>90</v>
      </c>
      <c r="F26" s="26">
        <v>40</v>
      </c>
      <c r="G26" s="26">
        <v>90</v>
      </c>
      <c r="H26" s="26">
        <v>50</v>
      </c>
      <c r="I26" s="26">
        <v>30</v>
      </c>
      <c r="J26" s="26">
        <v>3</v>
      </c>
    </row>
    <row r="27" spans="1:10" x14ac:dyDescent="0.4">
      <c r="A27" s="26">
        <v>24</v>
      </c>
      <c r="B27" s="27">
        <v>44770</v>
      </c>
      <c r="C27" s="26" t="s">
        <v>8</v>
      </c>
      <c r="D27" s="28">
        <v>41425</v>
      </c>
      <c r="E27" s="26">
        <v>80</v>
      </c>
      <c r="F27" s="26">
        <v>30</v>
      </c>
      <c r="G27" s="26">
        <v>100</v>
      </c>
      <c r="H27" s="26">
        <v>40</v>
      </c>
      <c r="I27" s="26">
        <v>10</v>
      </c>
      <c r="J27" s="26">
        <v>3</v>
      </c>
    </row>
    <row r="28" spans="1:10" x14ac:dyDescent="0.4">
      <c r="A28" s="26">
        <v>25</v>
      </c>
      <c r="B28" s="27">
        <v>44771</v>
      </c>
      <c r="C28" s="26" t="s">
        <v>7</v>
      </c>
      <c r="D28" s="28">
        <v>41061</v>
      </c>
      <c r="E28" s="26">
        <v>90</v>
      </c>
      <c r="F28" s="26">
        <v>10</v>
      </c>
      <c r="G28" s="26">
        <v>90</v>
      </c>
      <c r="H28" s="26">
        <v>40</v>
      </c>
      <c r="I28" s="26">
        <v>40</v>
      </c>
      <c r="J28" s="26">
        <v>2</v>
      </c>
    </row>
    <row r="29" spans="1:10" x14ac:dyDescent="0.4">
      <c r="A29" s="26">
        <v>26</v>
      </c>
      <c r="B29" s="27">
        <v>44771</v>
      </c>
      <c r="C29" s="26" t="s">
        <v>8</v>
      </c>
      <c r="D29" s="28">
        <v>41062</v>
      </c>
      <c r="E29" s="26">
        <v>80</v>
      </c>
      <c r="F29" s="26">
        <v>10</v>
      </c>
      <c r="G29" s="26">
        <v>90</v>
      </c>
      <c r="H29" s="26">
        <v>40</v>
      </c>
      <c r="I29" s="26">
        <v>40</v>
      </c>
      <c r="J29" s="26">
        <v>2</v>
      </c>
    </row>
    <row r="30" spans="1:10" x14ac:dyDescent="0.4">
      <c r="A30" s="26">
        <v>27</v>
      </c>
      <c r="B30" s="27">
        <v>44771</v>
      </c>
      <c r="C30" s="26" t="s">
        <v>8</v>
      </c>
      <c r="D30" s="28">
        <v>41428</v>
      </c>
      <c r="E30" s="26">
        <v>80</v>
      </c>
      <c r="F30" s="26">
        <v>40</v>
      </c>
      <c r="G30" s="26">
        <v>70</v>
      </c>
      <c r="H30" s="26">
        <v>50</v>
      </c>
      <c r="I30" s="26">
        <v>40</v>
      </c>
      <c r="J30" s="26">
        <v>2</v>
      </c>
    </row>
    <row r="31" spans="1:10" x14ac:dyDescent="0.4">
      <c r="A31" s="26">
        <v>28</v>
      </c>
      <c r="B31" s="27">
        <v>44772</v>
      </c>
      <c r="C31" s="26" t="s">
        <v>8</v>
      </c>
      <c r="D31" s="28">
        <v>40154</v>
      </c>
      <c r="E31" s="26">
        <v>80</v>
      </c>
      <c r="F31" s="26">
        <v>10</v>
      </c>
      <c r="G31" s="26">
        <v>70</v>
      </c>
      <c r="H31" s="26">
        <v>40</v>
      </c>
      <c r="I31" s="26">
        <v>20</v>
      </c>
      <c r="J31" s="26">
        <v>2</v>
      </c>
    </row>
    <row r="32" spans="1:10" x14ac:dyDescent="0.4">
      <c r="A32" s="26">
        <v>29</v>
      </c>
      <c r="B32" s="27">
        <v>44772</v>
      </c>
      <c r="C32" s="26" t="s">
        <v>7</v>
      </c>
      <c r="D32" s="28">
        <v>39790</v>
      </c>
      <c r="E32" s="26">
        <v>80</v>
      </c>
      <c r="F32" s="26">
        <v>10</v>
      </c>
      <c r="G32" s="26">
        <v>80</v>
      </c>
      <c r="H32" s="26">
        <v>50</v>
      </c>
      <c r="I32" s="26">
        <v>40</v>
      </c>
      <c r="J32" s="26">
        <v>2</v>
      </c>
    </row>
    <row r="33" spans="1:10" x14ac:dyDescent="0.4">
      <c r="A33" s="26">
        <v>30</v>
      </c>
      <c r="B33" s="27">
        <v>44772</v>
      </c>
      <c r="C33" s="26" t="s">
        <v>7</v>
      </c>
      <c r="D33" s="28">
        <v>39791</v>
      </c>
      <c r="E33" s="26">
        <v>80</v>
      </c>
      <c r="F33" s="26">
        <v>30</v>
      </c>
      <c r="G33" s="26">
        <v>90</v>
      </c>
      <c r="H33" s="26">
        <v>40</v>
      </c>
      <c r="I33" s="26">
        <v>30</v>
      </c>
      <c r="J33" s="26">
        <v>2</v>
      </c>
    </row>
    <row r="34" spans="1:10" x14ac:dyDescent="0.4">
      <c r="A34" s="26">
        <v>31</v>
      </c>
      <c r="B34" s="27">
        <v>44772</v>
      </c>
      <c r="C34" s="26" t="s">
        <v>8</v>
      </c>
      <c r="D34" s="28">
        <v>38920</v>
      </c>
      <c r="E34" s="26">
        <v>90</v>
      </c>
      <c r="F34" s="26">
        <v>30</v>
      </c>
      <c r="G34" s="26">
        <v>100</v>
      </c>
      <c r="H34" s="26">
        <v>40</v>
      </c>
      <c r="I34" s="26">
        <v>10</v>
      </c>
      <c r="J34" s="26">
        <v>1</v>
      </c>
    </row>
    <row r="35" spans="1:10" x14ac:dyDescent="0.4">
      <c r="A35" s="26">
        <v>32</v>
      </c>
      <c r="B35" s="27">
        <v>44773</v>
      </c>
      <c r="C35" s="26" t="s">
        <v>7</v>
      </c>
      <c r="D35" s="28">
        <v>39652</v>
      </c>
      <c r="E35" s="26">
        <v>80</v>
      </c>
      <c r="F35" s="26">
        <v>30</v>
      </c>
      <c r="G35" s="26">
        <v>100</v>
      </c>
      <c r="H35" s="26">
        <v>20</v>
      </c>
      <c r="I35" s="26">
        <v>10</v>
      </c>
      <c r="J35" s="26">
        <v>2</v>
      </c>
    </row>
    <row r="36" spans="1:10" x14ac:dyDescent="0.4">
      <c r="A36" s="26">
        <v>33</v>
      </c>
      <c r="B36" s="27">
        <v>44773</v>
      </c>
      <c r="C36" s="26" t="s">
        <v>8</v>
      </c>
      <c r="D36" s="28">
        <v>39794</v>
      </c>
      <c r="E36" s="26">
        <v>90</v>
      </c>
      <c r="F36" s="26">
        <v>30</v>
      </c>
      <c r="G36" s="26">
        <v>100</v>
      </c>
      <c r="H36" s="26">
        <v>40</v>
      </c>
      <c r="I36" s="26">
        <v>10</v>
      </c>
      <c r="J36" s="26">
        <v>2</v>
      </c>
    </row>
    <row r="37" spans="1:10" x14ac:dyDescent="0.4">
      <c r="A37" s="26">
        <v>34</v>
      </c>
      <c r="B37" s="27">
        <v>44773</v>
      </c>
      <c r="C37" s="26" t="s">
        <v>7</v>
      </c>
      <c r="D37" s="28">
        <v>39652</v>
      </c>
      <c r="E37" s="26">
        <v>80</v>
      </c>
      <c r="F37" s="26">
        <v>40</v>
      </c>
      <c r="G37" s="26">
        <v>80</v>
      </c>
      <c r="H37" s="26">
        <v>50</v>
      </c>
      <c r="I37" s="26">
        <v>20</v>
      </c>
      <c r="J37" s="26">
        <v>2</v>
      </c>
    </row>
    <row r="38" spans="1:10" x14ac:dyDescent="0.4">
      <c r="A38" s="26">
        <v>35</v>
      </c>
      <c r="B38" s="27">
        <v>44773</v>
      </c>
      <c r="C38" s="26" t="s">
        <v>7</v>
      </c>
      <c r="D38" s="28">
        <v>41425</v>
      </c>
      <c r="E38" s="26">
        <v>90</v>
      </c>
      <c r="F38" s="26">
        <v>30</v>
      </c>
      <c r="G38" s="26">
        <v>70</v>
      </c>
      <c r="H38" s="57">
        <v>40</v>
      </c>
      <c r="I38" s="26">
        <v>20</v>
      </c>
      <c r="J38" s="26">
        <v>2</v>
      </c>
    </row>
    <row r="39" spans="1:10" x14ac:dyDescent="0.4">
      <c r="A39" s="26">
        <v>36</v>
      </c>
      <c r="B39" s="27">
        <v>44795</v>
      </c>
      <c r="C39" s="26" t="s">
        <v>8</v>
      </c>
      <c r="D39" s="28">
        <v>38920</v>
      </c>
      <c r="E39" s="26">
        <v>80</v>
      </c>
      <c r="F39" s="26">
        <v>10</v>
      </c>
      <c r="G39" s="26">
        <v>70</v>
      </c>
      <c r="H39" s="26">
        <v>40</v>
      </c>
      <c r="I39" s="26">
        <v>20</v>
      </c>
      <c r="J39" s="26">
        <v>1</v>
      </c>
    </row>
    <row r="40" spans="1:10" x14ac:dyDescent="0.4">
      <c r="A40" s="26">
        <v>37</v>
      </c>
      <c r="B40" s="27">
        <v>44795</v>
      </c>
      <c r="C40" s="26" t="s">
        <v>7</v>
      </c>
      <c r="D40" s="28">
        <v>39652</v>
      </c>
      <c r="E40" s="26">
        <v>100</v>
      </c>
      <c r="F40" s="26">
        <v>10</v>
      </c>
      <c r="G40" s="26">
        <v>70</v>
      </c>
      <c r="H40" s="26">
        <v>20</v>
      </c>
      <c r="I40" s="26">
        <v>20</v>
      </c>
      <c r="J40" s="26">
        <v>1</v>
      </c>
    </row>
    <row r="41" spans="1:10" x14ac:dyDescent="0.4">
      <c r="A41" s="26">
        <v>38</v>
      </c>
      <c r="B41" s="27">
        <v>44796</v>
      </c>
      <c r="C41" s="26" t="s">
        <v>8</v>
      </c>
      <c r="D41" s="28">
        <v>40154</v>
      </c>
      <c r="E41" s="26">
        <v>100</v>
      </c>
      <c r="F41" s="26">
        <v>30</v>
      </c>
      <c r="G41" s="26">
        <v>90</v>
      </c>
      <c r="H41" s="26">
        <v>40</v>
      </c>
      <c r="I41" s="26">
        <v>30</v>
      </c>
      <c r="J41" s="26">
        <v>3</v>
      </c>
    </row>
    <row r="42" spans="1:10" x14ac:dyDescent="0.4">
      <c r="A42" s="26">
        <v>39</v>
      </c>
      <c r="B42" s="27">
        <v>44796</v>
      </c>
      <c r="C42" s="26" t="s">
        <v>8</v>
      </c>
      <c r="D42" s="28">
        <v>39790</v>
      </c>
      <c r="E42" s="26">
        <v>100</v>
      </c>
      <c r="F42" s="26">
        <v>40</v>
      </c>
      <c r="G42" s="26">
        <v>100</v>
      </c>
      <c r="H42" s="26">
        <v>50</v>
      </c>
      <c r="I42" s="26">
        <v>40</v>
      </c>
      <c r="J42" s="26">
        <v>1</v>
      </c>
    </row>
    <row r="43" spans="1:10" x14ac:dyDescent="0.4">
      <c r="A43" s="26">
        <v>40</v>
      </c>
      <c r="B43" s="27">
        <v>44796</v>
      </c>
      <c r="C43" s="26" t="s">
        <v>7</v>
      </c>
      <c r="D43" s="28">
        <v>39655</v>
      </c>
      <c r="E43" s="26">
        <v>80</v>
      </c>
      <c r="F43" s="26">
        <v>40</v>
      </c>
      <c r="G43" s="26">
        <v>90</v>
      </c>
      <c r="H43" s="26">
        <v>50</v>
      </c>
      <c r="I43" s="26">
        <v>20</v>
      </c>
      <c r="J43" s="26">
        <v>2</v>
      </c>
    </row>
    <row r="44" spans="1:10" x14ac:dyDescent="0.4">
      <c r="A44" s="26">
        <v>41</v>
      </c>
      <c r="B44" s="27">
        <v>44796</v>
      </c>
      <c r="C44" s="26" t="s">
        <v>7</v>
      </c>
      <c r="D44" s="28">
        <v>38925</v>
      </c>
      <c r="E44" s="26">
        <v>90</v>
      </c>
      <c r="F44" s="26">
        <v>30</v>
      </c>
      <c r="G44" s="26">
        <v>90</v>
      </c>
      <c r="H44" s="26">
        <v>40</v>
      </c>
      <c r="I44" s="26">
        <v>30</v>
      </c>
      <c r="J44" s="26">
        <v>3</v>
      </c>
    </row>
    <row r="45" spans="1:10" x14ac:dyDescent="0.4">
      <c r="A45" s="26">
        <v>42</v>
      </c>
      <c r="B45" s="27">
        <v>44797</v>
      </c>
      <c r="C45" s="26" t="s">
        <v>7</v>
      </c>
      <c r="D45" s="28">
        <v>41929</v>
      </c>
      <c r="E45" s="26">
        <v>90</v>
      </c>
      <c r="F45" s="26">
        <v>10</v>
      </c>
      <c r="G45" s="26">
        <v>70</v>
      </c>
      <c r="H45" s="26">
        <v>40</v>
      </c>
      <c r="I45" s="26">
        <v>40</v>
      </c>
      <c r="J45" s="26">
        <v>3</v>
      </c>
    </row>
    <row r="46" spans="1:10" x14ac:dyDescent="0.4">
      <c r="A46" s="26">
        <v>43</v>
      </c>
      <c r="B46" s="27">
        <v>44797</v>
      </c>
      <c r="C46" s="26" t="s">
        <v>8</v>
      </c>
      <c r="D46" s="28">
        <v>42295</v>
      </c>
      <c r="E46" s="26">
        <v>90</v>
      </c>
      <c r="F46" s="26">
        <v>40</v>
      </c>
      <c r="G46" s="26">
        <v>80</v>
      </c>
      <c r="H46" s="26">
        <v>40</v>
      </c>
      <c r="I46" s="26">
        <v>20</v>
      </c>
      <c r="J46" s="26">
        <v>3</v>
      </c>
    </row>
    <row r="47" spans="1:10" x14ac:dyDescent="0.4">
      <c r="A47" s="26">
        <v>44</v>
      </c>
      <c r="B47" s="27">
        <v>44798</v>
      </c>
      <c r="C47" s="26" t="s">
        <v>8</v>
      </c>
      <c r="D47" s="28">
        <v>38928</v>
      </c>
      <c r="E47" s="26">
        <v>90</v>
      </c>
      <c r="F47" s="26">
        <v>40</v>
      </c>
      <c r="G47" s="26">
        <v>80</v>
      </c>
      <c r="H47" s="26">
        <v>40</v>
      </c>
      <c r="I47" s="26">
        <v>20</v>
      </c>
      <c r="J47" s="26">
        <v>3</v>
      </c>
    </row>
    <row r="48" spans="1:10" x14ac:dyDescent="0.4">
      <c r="A48" s="26">
        <v>45</v>
      </c>
      <c r="B48" s="27">
        <v>44798</v>
      </c>
      <c r="C48" s="26" t="s">
        <v>8</v>
      </c>
      <c r="D48" s="28">
        <v>38929</v>
      </c>
      <c r="E48" s="26">
        <v>80</v>
      </c>
      <c r="F48" s="26">
        <v>40</v>
      </c>
      <c r="G48" s="26">
        <v>80</v>
      </c>
      <c r="H48" s="26">
        <v>40</v>
      </c>
      <c r="I48" s="26">
        <v>20</v>
      </c>
      <c r="J48" s="26">
        <v>2</v>
      </c>
    </row>
    <row r="49" spans="1:10" x14ac:dyDescent="0.4">
      <c r="A49" s="26">
        <v>46</v>
      </c>
      <c r="B49" s="27">
        <v>44798</v>
      </c>
      <c r="C49" s="26" t="s">
        <v>8</v>
      </c>
      <c r="D49" s="28">
        <v>39652</v>
      </c>
      <c r="E49" s="26">
        <v>80</v>
      </c>
      <c r="F49" s="26">
        <v>40</v>
      </c>
      <c r="G49" s="26">
        <v>80</v>
      </c>
      <c r="H49" s="26">
        <v>60</v>
      </c>
      <c r="I49" s="26">
        <v>20</v>
      </c>
      <c r="J49" s="26">
        <v>2</v>
      </c>
    </row>
    <row r="50" spans="1:10" x14ac:dyDescent="0.4">
      <c r="A50" s="26">
        <v>47</v>
      </c>
      <c r="B50" s="27">
        <v>44798</v>
      </c>
      <c r="C50" s="26" t="s">
        <v>7</v>
      </c>
      <c r="D50" s="28">
        <v>41425</v>
      </c>
      <c r="E50" s="26">
        <v>100</v>
      </c>
      <c r="F50" s="26">
        <v>40</v>
      </c>
      <c r="G50" s="26">
        <v>100</v>
      </c>
      <c r="H50" s="26">
        <v>50</v>
      </c>
      <c r="I50" s="26">
        <v>20</v>
      </c>
      <c r="J50" s="26">
        <v>1</v>
      </c>
    </row>
    <row r="51" spans="1:10" x14ac:dyDescent="0.4">
      <c r="A51" s="26">
        <v>48</v>
      </c>
      <c r="B51" s="27">
        <v>44799</v>
      </c>
      <c r="C51" s="26" t="s">
        <v>7</v>
      </c>
      <c r="D51" s="28">
        <v>38932</v>
      </c>
      <c r="E51" s="26">
        <v>100</v>
      </c>
      <c r="F51" s="26">
        <v>40</v>
      </c>
      <c r="G51" s="26">
        <v>60</v>
      </c>
      <c r="H51" s="26">
        <v>40</v>
      </c>
      <c r="I51" s="26">
        <v>20</v>
      </c>
      <c r="J51" s="26">
        <v>1</v>
      </c>
    </row>
    <row r="52" spans="1:10" x14ac:dyDescent="0.4">
      <c r="A52" s="26">
        <v>49</v>
      </c>
      <c r="B52" s="27">
        <v>44799</v>
      </c>
      <c r="C52" s="26" t="s">
        <v>7</v>
      </c>
      <c r="D52" s="28">
        <v>38933</v>
      </c>
      <c r="E52" s="26">
        <v>80</v>
      </c>
      <c r="F52" s="26">
        <v>10</v>
      </c>
      <c r="G52" s="26">
        <v>90</v>
      </c>
      <c r="H52" s="26">
        <v>50</v>
      </c>
      <c r="I52" s="26">
        <v>30</v>
      </c>
      <c r="J52" s="26">
        <v>2</v>
      </c>
    </row>
    <row r="53" spans="1:10" x14ac:dyDescent="0.4">
      <c r="A53" s="26">
        <v>50</v>
      </c>
      <c r="B53" s="27">
        <v>44800</v>
      </c>
      <c r="C53" s="26" t="s">
        <v>7</v>
      </c>
      <c r="D53" s="28">
        <v>38934</v>
      </c>
      <c r="E53" s="26">
        <v>100</v>
      </c>
      <c r="F53" s="26">
        <v>10</v>
      </c>
      <c r="G53" s="26">
        <v>90</v>
      </c>
      <c r="H53" s="26">
        <v>30</v>
      </c>
      <c r="I53" s="26">
        <v>10</v>
      </c>
      <c r="J53" s="26">
        <v>2</v>
      </c>
    </row>
    <row r="54" spans="1:10" x14ac:dyDescent="0.4">
      <c r="A54" s="26">
        <v>51</v>
      </c>
      <c r="B54" s="27">
        <v>44800</v>
      </c>
      <c r="C54" s="26" t="s">
        <v>8</v>
      </c>
      <c r="D54" s="28">
        <v>40761</v>
      </c>
      <c r="E54" s="26">
        <v>80</v>
      </c>
      <c r="F54" s="26">
        <v>40</v>
      </c>
      <c r="G54" s="26">
        <v>80</v>
      </c>
      <c r="H54" s="26">
        <v>60</v>
      </c>
      <c r="I54" s="26">
        <v>20</v>
      </c>
      <c r="J54" s="26">
        <v>1</v>
      </c>
    </row>
    <row r="55" spans="1:10" x14ac:dyDescent="0.4">
      <c r="A55" s="26">
        <v>52</v>
      </c>
      <c r="B55" s="27">
        <v>44800</v>
      </c>
      <c r="C55" s="26" t="s">
        <v>8</v>
      </c>
      <c r="D55" s="28">
        <v>40762</v>
      </c>
      <c r="E55" s="26">
        <v>100</v>
      </c>
      <c r="F55" s="26">
        <v>40</v>
      </c>
      <c r="G55" s="26">
        <v>100</v>
      </c>
      <c r="H55" s="26">
        <v>40</v>
      </c>
      <c r="I55" s="26">
        <v>20</v>
      </c>
      <c r="J55" s="26">
        <v>1</v>
      </c>
    </row>
    <row r="56" spans="1:10" x14ac:dyDescent="0.4">
      <c r="A56" s="26">
        <v>53</v>
      </c>
      <c r="B56" s="27">
        <v>44800</v>
      </c>
      <c r="C56" s="26" t="s">
        <v>8</v>
      </c>
      <c r="D56" s="28">
        <v>39668</v>
      </c>
      <c r="E56" s="26">
        <v>100</v>
      </c>
      <c r="F56" s="26">
        <v>40</v>
      </c>
      <c r="G56" s="26">
        <v>70</v>
      </c>
      <c r="H56" s="26">
        <v>50</v>
      </c>
      <c r="I56" s="26">
        <v>20</v>
      </c>
      <c r="J56" s="26">
        <v>2</v>
      </c>
    </row>
    <row r="57" spans="1:10" x14ac:dyDescent="0.4">
      <c r="A57" s="26">
        <v>54</v>
      </c>
      <c r="B57" s="27">
        <v>44801</v>
      </c>
      <c r="C57" s="26" t="s">
        <v>7</v>
      </c>
      <c r="D57" s="28">
        <v>39669</v>
      </c>
      <c r="E57" s="26">
        <v>80</v>
      </c>
      <c r="F57" s="26">
        <v>40</v>
      </c>
      <c r="G57" s="26">
        <v>80</v>
      </c>
      <c r="H57" s="26">
        <v>60</v>
      </c>
      <c r="I57" s="26">
        <v>20</v>
      </c>
      <c r="J57" s="26">
        <v>3</v>
      </c>
    </row>
    <row r="58" spans="1:10" x14ac:dyDescent="0.4">
      <c r="A58" s="26">
        <v>55</v>
      </c>
      <c r="B58" s="27">
        <v>44801</v>
      </c>
      <c r="C58" s="26" t="s">
        <v>8</v>
      </c>
      <c r="D58" s="28">
        <v>40154</v>
      </c>
      <c r="E58" s="26">
        <v>90</v>
      </c>
      <c r="F58" s="26">
        <v>40</v>
      </c>
      <c r="G58" s="26">
        <v>80</v>
      </c>
      <c r="H58" s="26">
        <v>60</v>
      </c>
      <c r="I58" s="26">
        <v>40</v>
      </c>
      <c r="J58" s="26">
        <v>3</v>
      </c>
    </row>
    <row r="59" spans="1:10" x14ac:dyDescent="0.4">
      <c r="A59" s="26">
        <v>56</v>
      </c>
      <c r="B59" s="27">
        <v>44801</v>
      </c>
      <c r="C59" s="26" t="s">
        <v>7</v>
      </c>
      <c r="D59" s="28">
        <v>39790</v>
      </c>
      <c r="E59" s="26">
        <v>90</v>
      </c>
      <c r="F59" s="26">
        <v>40</v>
      </c>
      <c r="G59" s="26">
        <v>80</v>
      </c>
      <c r="H59" s="26">
        <v>60</v>
      </c>
      <c r="I59" s="26">
        <v>40</v>
      </c>
      <c r="J59" s="26">
        <v>3</v>
      </c>
    </row>
    <row r="60" spans="1:10" x14ac:dyDescent="0.4">
      <c r="A60" s="26">
        <v>57</v>
      </c>
      <c r="B60" s="27">
        <v>44831</v>
      </c>
      <c r="C60" s="26" t="s">
        <v>7</v>
      </c>
      <c r="D60" s="28">
        <v>39672</v>
      </c>
      <c r="E60" s="26">
        <v>80</v>
      </c>
      <c r="F60" s="26">
        <v>30</v>
      </c>
      <c r="G60" s="26">
        <v>90</v>
      </c>
      <c r="H60" s="26">
        <v>40</v>
      </c>
      <c r="I60" s="26">
        <v>40</v>
      </c>
      <c r="J60" s="26">
        <v>1</v>
      </c>
    </row>
    <row r="61" spans="1:10" x14ac:dyDescent="0.4">
      <c r="A61" s="26">
        <v>58</v>
      </c>
      <c r="B61" s="27">
        <v>44832</v>
      </c>
      <c r="C61" s="26" t="s">
        <v>7</v>
      </c>
      <c r="D61" s="28">
        <v>39673</v>
      </c>
      <c r="E61" s="26">
        <v>100</v>
      </c>
      <c r="F61" s="26">
        <v>10</v>
      </c>
      <c r="G61" s="26">
        <v>70</v>
      </c>
      <c r="H61" s="26">
        <v>40</v>
      </c>
      <c r="I61" s="26">
        <v>10</v>
      </c>
      <c r="J61" s="26">
        <v>3</v>
      </c>
    </row>
    <row r="62" spans="1:10" x14ac:dyDescent="0.4">
      <c r="A62" s="26">
        <v>59</v>
      </c>
      <c r="B62" s="27">
        <v>44832</v>
      </c>
      <c r="C62" s="26" t="s">
        <v>8</v>
      </c>
      <c r="D62" s="28">
        <v>39674</v>
      </c>
      <c r="E62" s="26">
        <v>80</v>
      </c>
      <c r="F62" s="26">
        <v>40</v>
      </c>
      <c r="G62" s="26">
        <v>90</v>
      </c>
      <c r="H62" s="26">
        <v>40</v>
      </c>
      <c r="I62" s="26">
        <v>40</v>
      </c>
      <c r="J62" s="26">
        <v>3</v>
      </c>
    </row>
    <row r="63" spans="1:10" x14ac:dyDescent="0.4">
      <c r="A63" s="26">
        <v>60</v>
      </c>
      <c r="B63" s="27">
        <v>44832</v>
      </c>
      <c r="C63" s="26" t="s">
        <v>7</v>
      </c>
      <c r="D63" s="28">
        <v>40770</v>
      </c>
      <c r="E63" s="26">
        <v>80</v>
      </c>
      <c r="F63" s="26">
        <v>40</v>
      </c>
      <c r="G63" s="26">
        <v>90</v>
      </c>
      <c r="H63" s="26">
        <v>40</v>
      </c>
      <c r="I63" s="26">
        <v>40</v>
      </c>
      <c r="J63" s="26">
        <v>3</v>
      </c>
    </row>
    <row r="64" spans="1:10" x14ac:dyDescent="0.4">
      <c r="A64" s="26">
        <v>61</v>
      </c>
      <c r="B64" s="27">
        <v>44832</v>
      </c>
      <c r="C64" s="26" t="s">
        <v>8</v>
      </c>
      <c r="D64" s="28">
        <v>40154</v>
      </c>
      <c r="E64" s="26">
        <v>80</v>
      </c>
      <c r="F64" s="26">
        <v>10</v>
      </c>
      <c r="G64" s="26">
        <v>80</v>
      </c>
      <c r="H64" s="26">
        <v>50</v>
      </c>
      <c r="I64" s="26">
        <v>10</v>
      </c>
      <c r="J64" s="26">
        <v>3</v>
      </c>
    </row>
    <row r="65" spans="1:10" x14ac:dyDescent="0.4">
      <c r="A65" s="26">
        <v>62</v>
      </c>
      <c r="B65" s="27">
        <v>44833</v>
      </c>
      <c r="C65" s="26" t="s">
        <v>8</v>
      </c>
      <c r="D65" s="28">
        <v>39790</v>
      </c>
      <c r="E65" s="26">
        <v>80</v>
      </c>
      <c r="F65" s="26">
        <v>10</v>
      </c>
      <c r="G65" s="26">
        <v>60</v>
      </c>
      <c r="H65" s="26">
        <v>40</v>
      </c>
      <c r="I65" s="26">
        <v>10</v>
      </c>
      <c r="J65" s="26">
        <v>1</v>
      </c>
    </row>
    <row r="66" spans="1:10" x14ac:dyDescent="0.4">
      <c r="A66" s="26">
        <v>63</v>
      </c>
      <c r="B66" s="27">
        <v>44833</v>
      </c>
      <c r="C66" s="26" t="s">
        <v>7</v>
      </c>
      <c r="D66" s="28">
        <v>40773</v>
      </c>
      <c r="E66" s="26">
        <v>100</v>
      </c>
      <c r="F66" s="26">
        <v>40</v>
      </c>
      <c r="G66" s="26">
        <v>70</v>
      </c>
      <c r="H66" s="26">
        <v>50</v>
      </c>
      <c r="I66" s="26">
        <v>40</v>
      </c>
      <c r="J66" s="26">
        <v>2</v>
      </c>
    </row>
    <row r="67" spans="1:10" x14ac:dyDescent="0.4">
      <c r="A67" s="26">
        <v>64</v>
      </c>
      <c r="B67" s="27">
        <v>44834</v>
      </c>
      <c r="C67" s="26" t="s">
        <v>8</v>
      </c>
      <c r="D67" s="28">
        <v>38948</v>
      </c>
      <c r="E67" s="26">
        <v>80</v>
      </c>
      <c r="F67" s="26">
        <v>40</v>
      </c>
      <c r="G67" s="26">
        <v>70</v>
      </c>
      <c r="H67" s="26">
        <v>50</v>
      </c>
      <c r="I67" s="26">
        <v>40</v>
      </c>
      <c r="J67" s="26">
        <v>2</v>
      </c>
    </row>
    <row r="68" spans="1:10" x14ac:dyDescent="0.4">
      <c r="A68" s="26">
        <v>65</v>
      </c>
      <c r="B68" s="27">
        <v>44834</v>
      </c>
      <c r="C68" s="26" t="s">
        <v>8</v>
      </c>
      <c r="D68" s="28">
        <v>38949</v>
      </c>
      <c r="E68" s="26">
        <v>90</v>
      </c>
      <c r="F68" s="26">
        <v>40</v>
      </c>
      <c r="G68" s="26">
        <v>70</v>
      </c>
      <c r="H68" s="26">
        <v>50</v>
      </c>
      <c r="I68" s="26">
        <v>40</v>
      </c>
      <c r="J68" s="26">
        <v>2</v>
      </c>
    </row>
    <row r="69" spans="1:10" x14ac:dyDescent="0.4">
      <c r="A69" s="26">
        <v>66</v>
      </c>
      <c r="B69" s="27">
        <v>44834</v>
      </c>
      <c r="C69" s="26" t="s">
        <v>7</v>
      </c>
      <c r="D69" s="28">
        <v>41929</v>
      </c>
      <c r="E69" s="26">
        <v>90</v>
      </c>
      <c r="F69" s="26">
        <v>40</v>
      </c>
      <c r="G69" s="26">
        <v>90</v>
      </c>
      <c r="H69" s="26">
        <v>60</v>
      </c>
      <c r="I69" s="26">
        <v>40</v>
      </c>
      <c r="J69" s="26">
        <v>3</v>
      </c>
    </row>
    <row r="70" spans="1:10" x14ac:dyDescent="0.4">
      <c r="A70" s="26">
        <v>67</v>
      </c>
      <c r="B70" s="27">
        <v>44834</v>
      </c>
      <c r="C70" s="26" t="s">
        <v>8</v>
      </c>
      <c r="D70" s="28">
        <v>42295</v>
      </c>
      <c r="E70" s="26">
        <v>80</v>
      </c>
      <c r="F70" s="26">
        <v>40</v>
      </c>
      <c r="G70" s="26">
        <v>90</v>
      </c>
      <c r="H70" s="26">
        <v>60</v>
      </c>
      <c r="I70" s="26">
        <v>20</v>
      </c>
      <c r="J70" s="26">
        <v>1</v>
      </c>
    </row>
    <row r="71" spans="1:10" x14ac:dyDescent="0.4">
      <c r="A71" s="26">
        <v>68</v>
      </c>
      <c r="B71" s="27">
        <v>44855</v>
      </c>
      <c r="C71" s="26" t="s">
        <v>8</v>
      </c>
      <c r="D71" s="28">
        <v>38952</v>
      </c>
      <c r="E71" s="26">
        <v>80</v>
      </c>
      <c r="F71" s="26">
        <v>40</v>
      </c>
      <c r="G71" s="26">
        <v>70</v>
      </c>
      <c r="H71" s="26">
        <v>50</v>
      </c>
      <c r="I71" s="26">
        <v>20</v>
      </c>
      <c r="J71" s="26">
        <v>3</v>
      </c>
    </row>
    <row r="72" spans="1:10" x14ac:dyDescent="0.4">
      <c r="A72" s="26">
        <v>69</v>
      </c>
      <c r="B72" s="27">
        <v>44855</v>
      </c>
      <c r="C72" s="26" t="s">
        <v>7</v>
      </c>
      <c r="D72" s="28">
        <v>38953</v>
      </c>
      <c r="E72" s="26">
        <v>100</v>
      </c>
      <c r="F72" s="26">
        <v>40</v>
      </c>
      <c r="G72" s="26">
        <v>80</v>
      </c>
      <c r="H72" s="26">
        <v>40</v>
      </c>
      <c r="I72" s="26">
        <v>50</v>
      </c>
      <c r="J72" s="26">
        <v>3</v>
      </c>
    </row>
    <row r="73" spans="1:10" x14ac:dyDescent="0.4">
      <c r="A73" s="26">
        <v>70</v>
      </c>
      <c r="B73" s="27">
        <v>44856</v>
      </c>
      <c r="C73" s="26" t="s">
        <v>8</v>
      </c>
      <c r="D73" s="28">
        <v>38954</v>
      </c>
      <c r="E73" s="26">
        <v>80</v>
      </c>
      <c r="F73" s="26">
        <v>40</v>
      </c>
      <c r="G73" s="26">
        <v>90</v>
      </c>
      <c r="H73" s="26">
        <v>40</v>
      </c>
      <c r="I73" s="26">
        <v>40</v>
      </c>
      <c r="J73" s="26">
        <v>3</v>
      </c>
    </row>
    <row r="74" spans="1:10" x14ac:dyDescent="0.4">
      <c r="A74" s="26">
        <v>71</v>
      </c>
      <c r="B74" s="27">
        <v>44857</v>
      </c>
      <c r="C74" s="26" t="s">
        <v>8</v>
      </c>
      <c r="D74" s="28">
        <v>38631</v>
      </c>
      <c r="E74" s="26">
        <v>100</v>
      </c>
      <c r="F74" s="26">
        <v>40</v>
      </c>
      <c r="G74" s="26">
        <v>60</v>
      </c>
      <c r="H74" s="26">
        <v>40</v>
      </c>
      <c r="I74" s="26">
        <v>40</v>
      </c>
      <c r="J74" s="26">
        <v>3</v>
      </c>
    </row>
    <row r="75" spans="1:10" x14ac:dyDescent="0.4">
      <c r="A75" s="26">
        <v>72</v>
      </c>
      <c r="B75" s="27">
        <v>44857</v>
      </c>
      <c r="C75" s="26" t="s">
        <v>7</v>
      </c>
      <c r="D75" s="28">
        <v>38956</v>
      </c>
      <c r="E75" s="26">
        <v>80</v>
      </c>
      <c r="F75" s="26">
        <v>40</v>
      </c>
      <c r="G75" s="26">
        <v>80</v>
      </c>
      <c r="H75" s="26">
        <v>40</v>
      </c>
      <c r="I75" s="26">
        <v>40</v>
      </c>
      <c r="J75" s="26">
        <v>3</v>
      </c>
    </row>
    <row r="76" spans="1:10" x14ac:dyDescent="0.4">
      <c r="A76" s="26">
        <v>73</v>
      </c>
      <c r="B76" s="27">
        <v>44857</v>
      </c>
      <c r="C76" s="26" t="s">
        <v>8</v>
      </c>
      <c r="D76" s="28">
        <v>41149</v>
      </c>
      <c r="E76" s="26">
        <v>80</v>
      </c>
      <c r="F76" s="26">
        <v>40</v>
      </c>
      <c r="G76" s="26">
        <v>100</v>
      </c>
      <c r="H76" s="26">
        <v>40</v>
      </c>
      <c r="I76" s="26">
        <v>50</v>
      </c>
      <c r="J76" s="26">
        <v>1</v>
      </c>
    </row>
    <row r="77" spans="1:10" x14ac:dyDescent="0.4">
      <c r="A77" s="26">
        <v>74</v>
      </c>
      <c r="B77" s="27">
        <v>44857</v>
      </c>
      <c r="C77" s="26" t="s">
        <v>7</v>
      </c>
      <c r="D77" s="28">
        <v>39652</v>
      </c>
      <c r="E77" s="26">
        <v>80</v>
      </c>
      <c r="F77" s="26">
        <v>40</v>
      </c>
      <c r="G77" s="26">
        <v>90</v>
      </c>
      <c r="H77" s="26">
        <v>40</v>
      </c>
      <c r="I77" s="26">
        <v>40</v>
      </c>
      <c r="J77" s="26">
        <v>2</v>
      </c>
    </row>
    <row r="78" spans="1:10" x14ac:dyDescent="0.4">
      <c r="A78" s="26">
        <v>75</v>
      </c>
      <c r="B78" s="27">
        <v>44858</v>
      </c>
      <c r="C78" s="26" t="s">
        <v>7</v>
      </c>
      <c r="D78" s="28">
        <v>41425</v>
      </c>
      <c r="E78" s="26">
        <v>90</v>
      </c>
      <c r="F78" s="26">
        <v>40</v>
      </c>
      <c r="G78" s="26">
        <v>70</v>
      </c>
      <c r="H78" s="26">
        <v>50</v>
      </c>
      <c r="I78" s="26">
        <v>40</v>
      </c>
      <c r="J78" s="26">
        <v>1</v>
      </c>
    </row>
    <row r="79" spans="1:10" x14ac:dyDescent="0.4">
      <c r="A79" s="26">
        <v>76</v>
      </c>
      <c r="B79" s="27">
        <v>44858</v>
      </c>
      <c r="C79" s="26" t="s">
        <v>8</v>
      </c>
      <c r="D79" s="28">
        <v>38960</v>
      </c>
      <c r="E79" s="26">
        <v>90</v>
      </c>
      <c r="F79" s="26">
        <v>40</v>
      </c>
      <c r="G79" s="26">
        <v>70</v>
      </c>
      <c r="H79" s="26">
        <v>50</v>
      </c>
      <c r="I79" s="26">
        <v>40</v>
      </c>
      <c r="J79" s="26">
        <v>3</v>
      </c>
    </row>
    <row r="80" spans="1:10" x14ac:dyDescent="0.4">
      <c r="A80" s="26">
        <v>77</v>
      </c>
      <c r="B80" s="27">
        <v>44859</v>
      </c>
      <c r="C80" s="26" t="s">
        <v>7</v>
      </c>
      <c r="D80" s="28">
        <v>41929</v>
      </c>
      <c r="E80" s="26">
        <v>80</v>
      </c>
      <c r="F80" s="26">
        <v>40</v>
      </c>
      <c r="G80" s="26">
        <v>90</v>
      </c>
      <c r="H80" s="26">
        <v>60</v>
      </c>
      <c r="I80" s="26">
        <v>30</v>
      </c>
      <c r="J80" s="26">
        <v>3</v>
      </c>
    </row>
    <row r="81" spans="1:10" x14ac:dyDescent="0.4">
      <c r="A81" s="26">
        <v>78</v>
      </c>
      <c r="B81" s="27">
        <v>44859</v>
      </c>
      <c r="C81" s="26" t="s">
        <v>8</v>
      </c>
      <c r="D81" s="28">
        <v>42661</v>
      </c>
      <c r="E81" s="26">
        <v>80</v>
      </c>
      <c r="F81" s="26">
        <v>40</v>
      </c>
      <c r="G81" s="26">
        <v>90</v>
      </c>
      <c r="H81" s="26">
        <v>60</v>
      </c>
      <c r="I81" s="26">
        <v>40</v>
      </c>
      <c r="J81" s="26">
        <v>3</v>
      </c>
    </row>
    <row r="82" spans="1:10" x14ac:dyDescent="0.4">
      <c r="A82" s="26">
        <v>79</v>
      </c>
      <c r="B82" s="27">
        <v>44860</v>
      </c>
      <c r="C82" s="26" t="s">
        <v>7</v>
      </c>
      <c r="D82" s="28">
        <v>38963</v>
      </c>
      <c r="E82" s="26">
        <v>80</v>
      </c>
      <c r="F82" s="26">
        <v>10</v>
      </c>
      <c r="G82" s="26">
        <v>80</v>
      </c>
      <c r="H82" s="26">
        <v>40</v>
      </c>
      <c r="I82" s="26">
        <v>30</v>
      </c>
      <c r="J82" s="26">
        <v>3</v>
      </c>
    </row>
    <row r="83" spans="1:10" x14ac:dyDescent="0.4">
      <c r="A83" s="26">
        <v>80</v>
      </c>
      <c r="B83" s="27">
        <v>44860</v>
      </c>
      <c r="C83" s="26" t="s">
        <v>7</v>
      </c>
      <c r="D83" s="28">
        <v>38956</v>
      </c>
      <c r="E83" s="26">
        <v>100</v>
      </c>
      <c r="F83" s="26">
        <v>40</v>
      </c>
      <c r="G83" s="26">
        <v>80</v>
      </c>
      <c r="H83" s="26">
        <v>20</v>
      </c>
      <c r="I83" s="26">
        <v>50</v>
      </c>
      <c r="J83" s="26">
        <v>1</v>
      </c>
    </row>
    <row r="84" spans="1:10" x14ac:dyDescent="0.4">
      <c r="A84" s="26">
        <v>81</v>
      </c>
      <c r="B84" s="27">
        <v>44860</v>
      </c>
      <c r="C84" s="26" t="s">
        <v>8</v>
      </c>
      <c r="D84" s="28">
        <v>41149</v>
      </c>
      <c r="E84" s="26">
        <v>100</v>
      </c>
      <c r="F84" s="26">
        <v>30</v>
      </c>
      <c r="G84" s="26">
        <v>80</v>
      </c>
      <c r="H84" s="26">
        <v>40</v>
      </c>
      <c r="I84" s="26">
        <v>40</v>
      </c>
      <c r="J84" s="26">
        <v>3</v>
      </c>
    </row>
    <row r="85" spans="1:10" x14ac:dyDescent="0.4">
      <c r="A85" s="26">
        <v>82</v>
      </c>
      <c r="B85" s="27">
        <v>44860</v>
      </c>
      <c r="C85" s="26" t="s">
        <v>8</v>
      </c>
      <c r="D85" s="28">
        <v>39028</v>
      </c>
      <c r="E85" s="26">
        <v>80</v>
      </c>
      <c r="F85" s="26">
        <v>40</v>
      </c>
      <c r="G85" s="26">
        <v>80</v>
      </c>
      <c r="H85" s="26">
        <v>40</v>
      </c>
      <c r="I85" s="26">
        <v>40</v>
      </c>
      <c r="J85" s="26">
        <v>3</v>
      </c>
    </row>
    <row r="86" spans="1:10" x14ac:dyDescent="0.4">
      <c r="A86" s="26">
        <v>83</v>
      </c>
      <c r="B86" s="27">
        <v>44860</v>
      </c>
      <c r="C86" s="26" t="s">
        <v>8</v>
      </c>
      <c r="D86" s="28">
        <v>41586</v>
      </c>
      <c r="E86" s="26">
        <v>80</v>
      </c>
      <c r="F86" s="26">
        <v>40</v>
      </c>
      <c r="G86" s="26">
        <v>80</v>
      </c>
      <c r="H86" s="26">
        <v>40</v>
      </c>
      <c r="I86" s="26">
        <v>40</v>
      </c>
      <c r="J86" s="26">
        <v>3</v>
      </c>
    </row>
    <row r="87" spans="1:10" x14ac:dyDescent="0.4">
      <c r="A87" s="26">
        <v>84</v>
      </c>
      <c r="B87" s="27">
        <v>44861</v>
      </c>
      <c r="C87" s="26" t="s">
        <v>8</v>
      </c>
      <c r="D87" s="28">
        <v>38968</v>
      </c>
      <c r="E87" s="26">
        <v>80</v>
      </c>
      <c r="F87" s="26">
        <v>30</v>
      </c>
      <c r="G87" s="26">
        <v>100</v>
      </c>
      <c r="H87" s="26">
        <v>40</v>
      </c>
      <c r="I87" s="26">
        <v>20</v>
      </c>
      <c r="J87" s="26">
        <v>3</v>
      </c>
    </row>
    <row r="88" spans="1:10" x14ac:dyDescent="0.4">
      <c r="A88" s="26">
        <v>85</v>
      </c>
      <c r="B88" s="27">
        <v>44861</v>
      </c>
      <c r="C88" s="26" t="s">
        <v>7</v>
      </c>
      <c r="D88" s="28">
        <v>38969</v>
      </c>
      <c r="E88" s="26">
        <v>80</v>
      </c>
      <c r="F88" s="26">
        <v>30</v>
      </c>
      <c r="G88" s="26">
        <v>100</v>
      </c>
      <c r="H88" s="26">
        <v>40</v>
      </c>
      <c r="I88" s="26">
        <v>10</v>
      </c>
      <c r="J88" s="26">
        <v>3</v>
      </c>
    </row>
    <row r="89" spans="1:10" x14ac:dyDescent="0.4">
      <c r="A89" s="26">
        <v>86</v>
      </c>
      <c r="B89" s="27">
        <v>44861</v>
      </c>
      <c r="C89" s="26" t="s">
        <v>8</v>
      </c>
      <c r="D89" s="28">
        <v>38970</v>
      </c>
      <c r="E89" s="26">
        <v>80</v>
      </c>
      <c r="F89" s="26">
        <v>30</v>
      </c>
      <c r="G89" s="26">
        <v>100</v>
      </c>
      <c r="H89" s="26">
        <v>50</v>
      </c>
      <c r="I89" s="26">
        <v>40</v>
      </c>
      <c r="J89" s="26">
        <v>3</v>
      </c>
    </row>
    <row r="90" spans="1:10" x14ac:dyDescent="0.4">
      <c r="A90" s="26">
        <v>87</v>
      </c>
      <c r="B90" s="27">
        <v>44861</v>
      </c>
      <c r="C90" s="26" t="s">
        <v>7</v>
      </c>
      <c r="D90" s="28">
        <v>41929</v>
      </c>
      <c r="E90" s="26">
        <v>90</v>
      </c>
      <c r="F90" s="26">
        <v>40</v>
      </c>
      <c r="G90" s="26">
        <v>90</v>
      </c>
      <c r="H90" s="26">
        <v>40</v>
      </c>
      <c r="I90" s="26">
        <v>40</v>
      </c>
      <c r="J90" s="26">
        <v>1</v>
      </c>
    </row>
    <row r="91" spans="1:10" x14ac:dyDescent="0.4">
      <c r="A91" s="26">
        <v>88</v>
      </c>
      <c r="B91" s="27">
        <v>44861</v>
      </c>
      <c r="C91" s="26" t="s">
        <v>8</v>
      </c>
      <c r="D91" s="28">
        <v>42295</v>
      </c>
      <c r="E91" s="26">
        <v>90</v>
      </c>
      <c r="F91" s="26">
        <v>30</v>
      </c>
      <c r="G91" s="26">
        <v>80</v>
      </c>
      <c r="H91" s="26">
        <v>40</v>
      </c>
      <c r="I91" s="26">
        <v>20</v>
      </c>
      <c r="J91" s="26">
        <v>3</v>
      </c>
    </row>
    <row r="92" spans="1:10" x14ac:dyDescent="0.4">
      <c r="A92" s="26">
        <v>89</v>
      </c>
      <c r="B92" s="27">
        <v>44861</v>
      </c>
      <c r="C92" s="26" t="s">
        <v>8</v>
      </c>
      <c r="D92" s="28">
        <v>40069</v>
      </c>
      <c r="E92" s="26">
        <v>80</v>
      </c>
      <c r="F92" s="26">
        <v>40</v>
      </c>
      <c r="G92" s="26">
        <v>90</v>
      </c>
      <c r="H92" s="26">
        <v>50</v>
      </c>
      <c r="I92" s="26">
        <v>50</v>
      </c>
      <c r="J92" s="26">
        <v>1</v>
      </c>
    </row>
    <row r="93" spans="1:10" x14ac:dyDescent="0.4">
      <c r="A93" s="26">
        <v>90</v>
      </c>
      <c r="B93" s="27">
        <v>44862</v>
      </c>
      <c r="C93" s="26" t="s">
        <v>8</v>
      </c>
      <c r="D93" s="28">
        <v>38956</v>
      </c>
      <c r="E93" s="26">
        <v>80</v>
      </c>
      <c r="F93" s="26">
        <v>30</v>
      </c>
      <c r="G93" s="26">
        <v>90</v>
      </c>
      <c r="H93" s="26">
        <v>50</v>
      </c>
      <c r="I93" s="26">
        <v>30</v>
      </c>
      <c r="J93" s="26">
        <v>2</v>
      </c>
    </row>
    <row r="94" spans="1:10" x14ac:dyDescent="0.4">
      <c r="A94" s="26">
        <v>91</v>
      </c>
      <c r="B94" s="27">
        <v>44862</v>
      </c>
      <c r="C94" s="26" t="s">
        <v>7</v>
      </c>
      <c r="D94" s="28">
        <v>41149</v>
      </c>
      <c r="E94" s="26">
        <v>100</v>
      </c>
      <c r="F94" s="26">
        <v>40</v>
      </c>
      <c r="G94" s="26">
        <v>90</v>
      </c>
      <c r="H94" s="26">
        <v>50</v>
      </c>
      <c r="I94" s="26">
        <v>30</v>
      </c>
      <c r="J94" s="26">
        <v>1</v>
      </c>
    </row>
    <row r="95" spans="1:10" x14ac:dyDescent="0.4">
      <c r="A95" s="26">
        <v>92</v>
      </c>
      <c r="B95" s="27">
        <v>44862</v>
      </c>
      <c r="C95" s="26" t="s">
        <v>8</v>
      </c>
      <c r="D95" s="28">
        <v>39341</v>
      </c>
      <c r="E95" s="26">
        <v>100</v>
      </c>
      <c r="F95" s="26">
        <v>30</v>
      </c>
      <c r="G95" s="26">
        <v>90</v>
      </c>
      <c r="H95" s="26">
        <v>40</v>
      </c>
      <c r="I95" s="26">
        <v>40</v>
      </c>
      <c r="J95" s="26">
        <v>2</v>
      </c>
    </row>
    <row r="96" spans="1:10" x14ac:dyDescent="0.4">
      <c r="A96" s="26">
        <v>93</v>
      </c>
      <c r="B96" s="27">
        <v>44862</v>
      </c>
      <c r="C96" s="26" t="s">
        <v>7</v>
      </c>
      <c r="D96" s="28">
        <v>41929</v>
      </c>
      <c r="E96" s="26">
        <v>100</v>
      </c>
      <c r="F96" s="26">
        <v>40</v>
      </c>
      <c r="G96" s="26">
        <v>90</v>
      </c>
      <c r="H96" s="26">
        <v>50</v>
      </c>
      <c r="I96" s="26">
        <v>40</v>
      </c>
      <c r="J96" s="26">
        <v>1</v>
      </c>
    </row>
    <row r="97" spans="1:10" x14ac:dyDescent="0.4">
      <c r="A97" s="26">
        <v>94</v>
      </c>
      <c r="B97" s="27">
        <v>44862</v>
      </c>
      <c r="C97" s="26" t="s">
        <v>8</v>
      </c>
      <c r="D97" s="28">
        <v>42295</v>
      </c>
      <c r="E97" s="26">
        <v>80</v>
      </c>
      <c r="F97" s="26">
        <v>30</v>
      </c>
      <c r="G97" s="26">
        <v>90</v>
      </c>
      <c r="H97" s="26">
        <v>40</v>
      </c>
      <c r="I97" s="26">
        <v>30</v>
      </c>
      <c r="J97" s="26">
        <v>1</v>
      </c>
    </row>
    <row r="98" spans="1:10" x14ac:dyDescent="0.4">
      <c r="A98" s="26">
        <v>95</v>
      </c>
      <c r="B98" s="27">
        <v>44862</v>
      </c>
      <c r="C98" s="26" t="s">
        <v>7</v>
      </c>
      <c r="D98" s="28">
        <v>39344</v>
      </c>
      <c r="E98" s="26">
        <v>80</v>
      </c>
      <c r="F98" s="26">
        <v>10</v>
      </c>
      <c r="G98" s="26">
        <v>90</v>
      </c>
      <c r="H98" s="26">
        <v>40</v>
      </c>
      <c r="I98" s="26">
        <v>10</v>
      </c>
      <c r="J98" s="26">
        <v>1</v>
      </c>
    </row>
    <row r="99" spans="1:10" x14ac:dyDescent="0.4">
      <c r="A99" s="26">
        <v>96</v>
      </c>
      <c r="B99" s="27">
        <v>44863</v>
      </c>
      <c r="C99" s="26" t="s">
        <v>7</v>
      </c>
      <c r="D99" s="28">
        <v>39345</v>
      </c>
      <c r="E99" s="26">
        <v>80</v>
      </c>
      <c r="F99" s="26">
        <v>30</v>
      </c>
      <c r="G99" s="26">
        <v>90</v>
      </c>
      <c r="H99" s="26">
        <v>40</v>
      </c>
      <c r="I99" s="26">
        <v>30</v>
      </c>
      <c r="J99" s="26">
        <v>2</v>
      </c>
    </row>
    <row r="100" spans="1:10" x14ac:dyDescent="0.4">
      <c r="A100" s="26">
        <v>97</v>
      </c>
      <c r="B100" s="27">
        <v>44863</v>
      </c>
      <c r="C100" s="26" t="s">
        <v>8</v>
      </c>
      <c r="D100" s="28">
        <v>39346</v>
      </c>
      <c r="E100" s="26">
        <v>80</v>
      </c>
      <c r="F100" s="26">
        <v>30</v>
      </c>
      <c r="G100" s="26">
        <v>90</v>
      </c>
      <c r="H100" s="26">
        <v>50</v>
      </c>
      <c r="I100" s="26">
        <v>10</v>
      </c>
      <c r="J100" s="26">
        <v>1</v>
      </c>
    </row>
    <row r="101" spans="1:10" x14ac:dyDescent="0.4">
      <c r="A101" s="26">
        <v>98</v>
      </c>
      <c r="B101" s="27">
        <v>44889</v>
      </c>
      <c r="C101" s="26" t="s">
        <v>7</v>
      </c>
      <c r="D101" s="28">
        <v>38982</v>
      </c>
      <c r="E101" s="26">
        <v>80</v>
      </c>
      <c r="F101" s="26">
        <v>10</v>
      </c>
      <c r="G101" s="26">
        <v>60</v>
      </c>
      <c r="H101" s="26">
        <v>40</v>
      </c>
      <c r="I101" s="26">
        <v>20</v>
      </c>
      <c r="J101" s="26">
        <v>1</v>
      </c>
    </row>
    <row r="102" spans="1:10" x14ac:dyDescent="0.4">
      <c r="A102" s="26">
        <v>99</v>
      </c>
      <c r="B102" s="27">
        <v>44889</v>
      </c>
      <c r="C102" s="26" t="s">
        <v>7</v>
      </c>
      <c r="D102" s="28">
        <v>42066</v>
      </c>
      <c r="E102" s="26">
        <v>90</v>
      </c>
      <c r="F102" s="26">
        <v>10</v>
      </c>
      <c r="G102" s="26">
        <v>60</v>
      </c>
      <c r="H102" s="26">
        <v>40</v>
      </c>
      <c r="I102" s="26">
        <v>20</v>
      </c>
      <c r="J102" s="26">
        <v>1</v>
      </c>
    </row>
    <row r="103" spans="1:10" x14ac:dyDescent="0.4">
      <c r="A103" s="26">
        <v>100</v>
      </c>
      <c r="B103" s="27">
        <v>44889</v>
      </c>
      <c r="C103" s="26" t="s">
        <v>8</v>
      </c>
      <c r="D103" s="28">
        <v>42067</v>
      </c>
      <c r="E103" s="26">
        <v>90</v>
      </c>
      <c r="F103" s="26">
        <v>10</v>
      </c>
      <c r="G103" s="26">
        <v>60</v>
      </c>
      <c r="H103" s="26">
        <v>40</v>
      </c>
      <c r="I103" s="26">
        <v>20</v>
      </c>
      <c r="J103" s="26">
        <v>1</v>
      </c>
    </row>
    <row r="104" spans="1:10" x14ac:dyDescent="0.4">
      <c r="A104" s="26">
        <v>101</v>
      </c>
      <c r="B104" s="27">
        <v>44889</v>
      </c>
      <c r="C104" s="26" t="s">
        <v>8</v>
      </c>
      <c r="D104" s="28">
        <v>41149</v>
      </c>
      <c r="E104" s="26">
        <v>90</v>
      </c>
      <c r="F104" s="26">
        <v>40</v>
      </c>
      <c r="G104" s="26">
        <v>100</v>
      </c>
      <c r="H104" s="26">
        <v>50</v>
      </c>
      <c r="I104" s="26">
        <v>30</v>
      </c>
      <c r="J104" s="26">
        <v>3</v>
      </c>
    </row>
    <row r="105" spans="1:10" x14ac:dyDescent="0.4">
      <c r="A105" s="26">
        <v>102</v>
      </c>
      <c r="B105" s="27">
        <v>44889</v>
      </c>
      <c r="C105" s="26" t="s">
        <v>7</v>
      </c>
      <c r="D105" s="28">
        <v>39341</v>
      </c>
      <c r="E105" s="26">
        <v>80</v>
      </c>
      <c r="F105" s="26">
        <v>40</v>
      </c>
      <c r="G105" s="26">
        <v>60</v>
      </c>
      <c r="H105" s="26">
        <v>50</v>
      </c>
      <c r="I105" s="26">
        <v>30</v>
      </c>
      <c r="J105" s="26">
        <v>3</v>
      </c>
    </row>
    <row r="106" spans="1:10" x14ac:dyDescent="0.4">
      <c r="A106" s="26">
        <v>103</v>
      </c>
      <c r="B106" s="27">
        <v>44890</v>
      </c>
      <c r="C106" s="26" t="s">
        <v>7</v>
      </c>
      <c r="D106" s="28">
        <v>41929</v>
      </c>
      <c r="E106" s="26">
        <v>80</v>
      </c>
      <c r="F106" s="26">
        <v>40</v>
      </c>
      <c r="G106" s="26">
        <v>100</v>
      </c>
      <c r="H106" s="26">
        <v>50</v>
      </c>
      <c r="I106" s="26">
        <v>30</v>
      </c>
      <c r="J106" s="26">
        <v>3</v>
      </c>
    </row>
    <row r="107" spans="1:10" x14ac:dyDescent="0.4">
      <c r="A107" s="26">
        <v>104</v>
      </c>
      <c r="B107" s="27">
        <v>44891</v>
      </c>
      <c r="C107" s="26" t="s">
        <v>8</v>
      </c>
      <c r="D107" s="28">
        <v>42295</v>
      </c>
      <c r="E107" s="26">
        <v>90</v>
      </c>
      <c r="F107" s="26">
        <v>10</v>
      </c>
      <c r="G107" s="26">
        <v>100</v>
      </c>
      <c r="H107" s="26">
        <v>50</v>
      </c>
      <c r="I107" s="26">
        <v>40</v>
      </c>
      <c r="J107" s="26">
        <v>2</v>
      </c>
    </row>
    <row r="108" spans="1:10" x14ac:dyDescent="0.4">
      <c r="A108" s="26">
        <v>105</v>
      </c>
      <c r="B108" s="27">
        <v>44891</v>
      </c>
      <c r="C108" s="26" t="s">
        <v>7</v>
      </c>
      <c r="D108" s="28">
        <v>38624</v>
      </c>
      <c r="E108" s="26">
        <v>80</v>
      </c>
      <c r="F108" s="26">
        <v>40</v>
      </c>
      <c r="G108" s="26">
        <v>90</v>
      </c>
      <c r="H108" s="26">
        <v>40</v>
      </c>
      <c r="I108" s="26">
        <v>10</v>
      </c>
      <c r="J108" s="26">
        <v>3</v>
      </c>
    </row>
    <row r="109" spans="1:10" x14ac:dyDescent="0.4">
      <c r="A109" s="26">
        <v>106</v>
      </c>
      <c r="B109" s="27">
        <v>44891</v>
      </c>
      <c r="C109" s="26" t="s">
        <v>7</v>
      </c>
      <c r="D109" s="28">
        <v>38990</v>
      </c>
      <c r="E109" s="26">
        <v>80</v>
      </c>
      <c r="F109" s="26">
        <v>40</v>
      </c>
      <c r="G109" s="26">
        <v>60</v>
      </c>
      <c r="H109" s="26">
        <v>40</v>
      </c>
      <c r="I109" s="26">
        <v>20</v>
      </c>
      <c r="J109" s="26">
        <v>3</v>
      </c>
    </row>
    <row r="110" spans="1:10" x14ac:dyDescent="0.4">
      <c r="A110" s="26">
        <v>107</v>
      </c>
      <c r="B110" s="27">
        <v>44891</v>
      </c>
      <c r="C110" s="26" t="s">
        <v>7</v>
      </c>
      <c r="D110" s="28">
        <v>39674</v>
      </c>
      <c r="E110" s="26">
        <v>90</v>
      </c>
      <c r="F110" s="26">
        <v>30</v>
      </c>
      <c r="G110" s="26">
        <v>90</v>
      </c>
      <c r="H110" s="26">
        <v>40</v>
      </c>
      <c r="I110" s="26">
        <v>30</v>
      </c>
      <c r="J110" s="26">
        <v>3</v>
      </c>
    </row>
    <row r="111" spans="1:10" x14ac:dyDescent="0.4">
      <c r="A111" s="26">
        <v>108</v>
      </c>
      <c r="B111" s="27">
        <v>44891</v>
      </c>
      <c r="C111" s="26" t="s">
        <v>8</v>
      </c>
      <c r="D111" s="28">
        <v>40770</v>
      </c>
      <c r="E111" s="26">
        <v>80</v>
      </c>
      <c r="F111" s="26">
        <v>10</v>
      </c>
      <c r="G111" s="26">
        <v>70</v>
      </c>
      <c r="H111" s="26">
        <v>40</v>
      </c>
      <c r="I111" s="26">
        <v>20</v>
      </c>
      <c r="J111" s="26">
        <v>1</v>
      </c>
    </row>
    <row r="112" spans="1:10" x14ac:dyDescent="0.4">
      <c r="A112" s="26">
        <v>109</v>
      </c>
      <c r="B112" s="27">
        <v>44891</v>
      </c>
      <c r="C112" s="26" t="s">
        <v>7</v>
      </c>
      <c r="D112" s="28">
        <v>38993</v>
      </c>
      <c r="E112" s="26">
        <v>90</v>
      </c>
      <c r="F112" s="26">
        <v>30</v>
      </c>
      <c r="G112" s="26">
        <v>70</v>
      </c>
      <c r="H112" s="26">
        <v>40</v>
      </c>
      <c r="I112" s="26">
        <v>30</v>
      </c>
      <c r="J112" s="26">
        <v>3</v>
      </c>
    </row>
    <row r="113" spans="1:10" x14ac:dyDescent="0.4">
      <c r="A113" s="26">
        <v>110</v>
      </c>
      <c r="B113" s="27">
        <v>44892</v>
      </c>
      <c r="C113" s="26" t="s">
        <v>7</v>
      </c>
      <c r="D113" s="28">
        <v>39674</v>
      </c>
      <c r="E113" s="26">
        <v>80</v>
      </c>
      <c r="F113" s="26">
        <v>20</v>
      </c>
      <c r="G113" s="26">
        <v>70</v>
      </c>
      <c r="H113" s="26">
        <v>40</v>
      </c>
      <c r="I113" s="26">
        <v>30</v>
      </c>
      <c r="J113" s="26">
        <v>3</v>
      </c>
    </row>
    <row r="114" spans="1:10" x14ac:dyDescent="0.4">
      <c r="A114" s="26">
        <v>111</v>
      </c>
      <c r="B114" s="27">
        <v>44892</v>
      </c>
      <c r="C114" s="26" t="s">
        <v>7</v>
      </c>
      <c r="D114" s="28">
        <v>40770</v>
      </c>
      <c r="E114" s="26">
        <v>100</v>
      </c>
      <c r="F114" s="26">
        <v>20</v>
      </c>
      <c r="G114" s="26">
        <v>90</v>
      </c>
      <c r="H114" s="26">
        <v>40</v>
      </c>
      <c r="I114" s="26">
        <v>30</v>
      </c>
      <c r="J114" s="26">
        <v>1</v>
      </c>
    </row>
    <row r="115" spans="1:10" x14ac:dyDescent="0.4">
      <c r="A115" s="26">
        <v>112</v>
      </c>
      <c r="B115" s="27">
        <v>44892</v>
      </c>
      <c r="C115" s="26" t="s">
        <v>7</v>
      </c>
      <c r="D115" s="28">
        <v>39652</v>
      </c>
      <c r="E115" s="26">
        <v>100</v>
      </c>
      <c r="F115" s="26">
        <v>20</v>
      </c>
      <c r="G115" s="26">
        <v>70</v>
      </c>
      <c r="H115" s="26">
        <v>40</v>
      </c>
      <c r="I115" s="26">
        <v>30</v>
      </c>
      <c r="J115" s="26">
        <v>1</v>
      </c>
    </row>
    <row r="116" spans="1:10" x14ac:dyDescent="0.4">
      <c r="A116" s="26">
        <v>113</v>
      </c>
      <c r="B116" s="27">
        <v>44892</v>
      </c>
      <c r="C116" s="26" t="s">
        <v>8</v>
      </c>
      <c r="D116" s="28">
        <v>41425</v>
      </c>
      <c r="E116" s="26">
        <v>80</v>
      </c>
      <c r="F116" s="26">
        <v>30</v>
      </c>
      <c r="G116" s="26">
        <v>70</v>
      </c>
      <c r="H116" s="26">
        <v>40</v>
      </c>
      <c r="I116" s="26">
        <v>30</v>
      </c>
      <c r="J116" s="26">
        <v>3</v>
      </c>
    </row>
    <row r="117" spans="1:10" x14ac:dyDescent="0.4">
      <c r="A117" s="26">
        <v>114</v>
      </c>
      <c r="B117" s="27">
        <v>44893</v>
      </c>
      <c r="C117" s="26" t="s">
        <v>7</v>
      </c>
      <c r="D117" s="28">
        <v>38633</v>
      </c>
      <c r="E117" s="26">
        <v>100</v>
      </c>
      <c r="F117" s="26">
        <v>40</v>
      </c>
      <c r="G117" s="26">
        <v>90</v>
      </c>
      <c r="H117" s="26">
        <v>40</v>
      </c>
      <c r="I117" s="26">
        <v>10</v>
      </c>
      <c r="J117" s="26">
        <v>3</v>
      </c>
    </row>
    <row r="118" spans="1:10" x14ac:dyDescent="0.4">
      <c r="A118" s="26">
        <v>115</v>
      </c>
      <c r="B118" s="27">
        <v>44893</v>
      </c>
      <c r="C118" s="26" t="s">
        <v>7</v>
      </c>
      <c r="D118" s="28">
        <v>39674</v>
      </c>
      <c r="E118" s="26">
        <v>100</v>
      </c>
      <c r="F118" s="26">
        <v>20</v>
      </c>
      <c r="G118" s="26">
        <v>80</v>
      </c>
      <c r="H118" s="26">
        <v>50</v>
      </c>
      <c r="I118" s="26">
        <v>20</v>
      </c>
      <c r="J118" s="26">
        <v>3</v>
      </c>
    </row>
    <row r="119" spans="1:10" x14ac:dyDescent="0.4">
      <c r="A119" s="26">
        <v>116</v>
      </c>
      <c r="B119" s="27">
        <v>44893</v>
      </c>
      <c r="C119" s="26" t="s">
        <v>8</v>
      </c>
      <c r="D119" s="28">
        <v>40770</v>
      </c>
      <c r="E119" s="26">
        <v>80</v>
      </c>
      <c r="F119" s="26">
        <v>30</v>
      </c>
      <c r="G119" s="26">
        <v>90</v>
      </c>
      <c r="H119" s="26">
        <v>40</v>
      </c>
      <c r="I119" s="26">
        <v>30</v>
      </c>
      <c r="J119" s="26">
        <v>1</v>
      </c>
    </row>
    <row r="120" spans="1:10" x14ac:dyDescent="0.4">
      <c r="A120" s="26">
        <v>117</v>
      </c>
      <c r="B120" s="27">
        <v>44893</v>
      </c>
      <c r="C120" s="26" t="s">
        <v>8</v>
      </c>
      <c r="D120" s="28">
        <v>38636</v>
      </c>
      <c r="E120" s="26">
        <v>100</v>
      </c>
      <c r="F120" s="26">
        <v>20</v>
      </c>
      <c r="G120" s="26">
        <v>90</v>
      </c>
      <c r="H120" s="26">
        <v>40</v>
      </c>
      <c r="I120" s="26">
        <v>30</v>
      </c>
      <c r="J120" s="26">
        <v>3</v>
      </c>
    </row>
    <row r="121" spans="1:10" x14ac:dyDescent="0.4">
      <c r="A121" s="26">
        <v>118</v>
      </c>
      <c r="B121" s="27">
        <v>44894</v>
      </c>
      <c r="C121" s="26" t="s">
        <v>8</v>
      </c>
      <c r="D121" s="28">
        <v>38637</v>
      </c>
      <c r="E121" s="26">
        <v>100</v>
      </c>
      <c r="F121" s="26">
        <v>20</v>
      </c>
      <c r="G121" s="26">
        <v>70</v>
      </c>
      <c r="H121" s="26">
        <v>40</v>
      </c>
      <c r="I121" s="26">
        <v>30</v>
      </c>
      <c r="J121" s="26">
        <v>3</v>
      </c>
    </row>
    <row r="122" spans="1:10" x14ac:dyDescent="0.4">
      <c r="A122" s="26">
        <v>119</v>
      </c>
      <c r="B122" s="27">
        <v>44894</v>
      </c>
      <c r="C122" s="26" t="s">
        <v>7</v>
      </c>
      <c r="D122" s="28">
        <v>41195</v>
      </c>
      <c r="E122" s="26">
        <v>80</v>
      </c>
      <c r="F122" s="26">
        <v>30</v>
      </c>
      <c r="G122" s="26">
        <v>70</v>
      </c>
      <c r="H122" s="26">
        <v>40</v>
      </c>
      <c r="I122" s="26">
        <v>30</v>
      </c>
      <c r="J122" s="26">
        <v>3</v>
      </c>
    </row>
    <row r="123" spans="1:10" x14ac:dyDescent="0.4">
      <c r="A123" s="26">
        <v>120</v>
      </c>
      <c r="B123" s="27">
        <v>44894</v>
      </c>
      <c r="C123" s="26" t="s">
        <v>7</v>
      </c>
      <c r="D123" s="28">
        <v>39674</v>
      </c>
      <c r="E123" s="26">
        <v>80</v>
      </c>
      <c r="F123" s="26">
        <v>30</v>
      </c>
      <c r="G123" s="26">
        <v>70</v>
      </c>
      <c r="H123" s="26">
        <v>40</v>
      </c>
      <c r="I123" s="26">
        <v>30</v>
      </c>
      <c r="J123" s="26">
        <v>2</v>
      </c>
    </row>
    <row r="124" spans="1:10" x14ac:dyDescent="0.4">
      <c r="A124" s="26">
        <v>121</v>
      </c>
      <c r="B124" s="27">
        <v>44894</v>
      </c>
      <c r="C124" s="26" t="s">
        <v>7</v>
      </c>
      <c r="D124" s="28">
        <v>40770</v>
      </c>
      <c r="E124" s="26">
        <v>80</v>
      </c>
      <c r="F124" s="26">
        <v>40</v>
      </c>
      <c r="G124" s="26">
        <v>70</v>
      </c>
      <c r="H124" s="26">
        <v>40</v>
      </c>
      <c r="I124" s="26">
        <v>30</v>
      </c>
      <c r="J124" s="26">
        <v>3</v>
      </c>
    </row>
    <row r="125" spans="1:10" x14ac:dyDescent="0.4">
      <c r="A125" s="26">
        <v>122</v>
      </c>
      <c r="B125" s="27">
        <v>44895</v>
      </c>
      <c r="C125" s="26" t="s">
        <v>8</v>
      </c>
      <c r="D125" s="28">
        <v>41198</v>
      </c>
      <c r="E125" s="26">
        <v>80</v>
      </c>
      <c r="F125" s="26">
        <v>40</v>
      </c>
      <c r="G125" s="26">
        <v>70</v>
      </c>
      <c r="H125" s="26">
        <v>50</v>
      </c>
      <c r="I125" s="26">
        <v>40</v>
      </c>
      <c r="J125" s="26">
        <v>3</v>
      </c>
    </row>
    <row r="126" spans="1:10" x14ac:dyDescent="0.4">
      <c r="A126" s="26">
        <v>123</v>
      </c>
      <c r="B126" s="27">
        <v>44895</v>
      </c>
      <c r="C126" s="26" t="s">
        <v>8</v>
      </c>
      <c r="D126" s="28">
        <v>39007</v>
      </c>
      <c r="E126" s="26">
        <v>80</v>
      </c>
      <c r="F126" s="26">
        <v>40</v>
      </c>
      <c r="G126" s="26">
        <v>70</v>
      </c>
      <c r="H126" s="26">
        <v>50</v>
      </c>
      <c r="I126" s="26">
        <v>40</v>
      </c>
      <c r="J126" s="26">
        <v>1</v>
      </c>
    </row>
    <row r="127" spans="1:10" x14ac:dyDescent="0.4">
      <c r="A127" s="26">
        <v>124</v>
      </c>
      <c r="B127" s="27">
        <v>44911</v>
      </c>
      <c r="C127" s="26" t="s">
        <v>8</v>
      </c>
      <c r="D127" s="28">
        <v>39008</v>
      </c>
      <c r="E127" s="26">
        <v>80</v>
      </c>
      <c r="F127" s="26">
        <v>30</v>
      </c>
      <c r="G127" s="26">
        <v>60</v>
      </c>
      <c r="H127" s="26">
        <v>40</v>
      </c>
      <c r="I127" s="26">
        <v>30</v>
      </c>
      <c r="J127" s="26">
        <v>3</v>
      </c>
    </row>
    <row r="128" spans="1:10" x14ac:dyDescent="0.4">
      <c r="A128" s="26">
        <v>125</v>
      </c>
      <c r="B128" s="27">
        <v>44911</v>
      </c>
      <c r="C128" s="26" t="s">
        <v>7</v>
      </c>
      <c r="D128" s="28">
        <v>39674</v>
      </c>
      <c r="E128" s="26">
        <v>90</v>
      </c>
      <c r="F128" s="26">
        <v>10</v>
      </c>
      <c r="G128" s="26">
        <v>60</v>
      </c>
      <c r="H128" s="26">
        <v>50</v>
      </c>
      <c r="I128" s="26">
        <v>20</v>
      </c>
      <c r="J128" s="26">
        <v>1</v>
      </c>
    </row>
    <row r="129" spans="1:10" x14ac:dyDescent="0.4">
      <c r="A129" s="26">
        <v>126</v>
      </c>
      <c r="B129" s="27">
        <v>44913</v>
      </c>
      <c r="C129" s="26" t="s">
        <v>7</v>
      </c>
      <c r="D129" s="28">
        <v>40770</v>
      </c>
      <c r="E129" s="26">
        <v>90</v>
      </c>
      <c r="F129" s="26">
        <v>30</v>
      </c>
      <c r="G129" s="26">
        <v>90</v>
      </c>
      <c r="H129" s="26">
        <v>40</v>
      </c>
      <c r="I129" s="26">
        <v>30</v>
      </c>
      <c r="J129" s="26">
        <v>1</v>
      </c>
    </row>
    <row r="130" spans="1:10" x14ac:dyDescent="0.4">
      <c r="A130" s="26">
        <v>127</v>
      </c>
      <c r="B130" s="27">
        <v>44913</v>
      </c>
      <c r="C130" s="26" t="s">
        <v>7</v>
      </c>
      <c r="D130" s="28">
        <v>38797</v>
      </c>
      <c r="E130" s="26">
        <v>90</v>
      </c>
      <c r="F130" s="26">
        <v>40</v>
      </c>
      <c r="G130" s="26">
        <v>90</v>
      </c>
      <c r="H130" s="26">
        <v>50</v>
      </c>
      <c r="I130" s="26">
        <v>30</v>
      </c>
      <c r="J130" s="26">
        <v>3</v>
      </c>
    </row>
    <row r="131" spans="1:10" x14ac:dyDescent="0.4">
      <c r="A131" s="26">
        <v>128</v>
      </c>
      <c r="B131" s="27">
        <v>44913</v>
      </c>
      <c r="C131" s="26" t="s">
        <v>8</v>
      </c>
      <c r="D131" s="28">
        <v>38798</v>
      </c>
      <c r="E131" s="26">
        <v>90</v>
      </c>
      <c r="F131" s="26">
        <v>40</v>
      </c>
      <c r="G131" s="26">
        <v>70</v>
      </c>
      <c r="H131" s="26">
        <v>50</v>
      </c>
      <c r="I131" s="26">
        <v>30</v>
      </c>
      <c r="J131" s="26">
        <v>1</v>
      </c>
    </row>
    <row r="132" spans="1:10" x14ac:dyDescent="0.4">
      <c r="A132" s="26">
        <v>129</v>
      </c>
      <c r="B132" s="27">
        <v>44913</v>
      </c>
      <c r="C132" s="26" t="s">
        <v>7</v>
      </c>
      <c r="D132" s="28">
        <v>40991</v>
      </c>
      <c r="E132" s="26">
        <v>80</v>
      </c>
      <c r="F132" s="26">
        <v>40</v>
      </c>
      <c r="G132" s="26">
        <v>100</v>
      </c>
      <c r="H132" s="26">
        <v>40</v>
      </c>
      <c r="I132" s="26">
        <v>10</v>
      </c>
      <c r="J132" s="26">
        <v>2</v>
      </c>
    </row>
    <row r="133" spans="1:10" x14ac:dyDescent="0.4">
      <c r="A133" s="26">
        <v>130</v>
      </c>
      <c r="B133" s="27">
        <v>44914</v>
      </c>
      <c r="C133" s="26" t="s">
        <v>8</v>
      </c>
      <c r="D133" s="28">
        <v>38284</v>
      </c>
      <c r="E133" s="26">
        <v>80</v>
      </c>
      <c r="F133" s="26">
        <v>40</v>
      </c>
      <c r="G133" s="26">
        <v>90</v>
      </c>
      <c r="H133" s="26">
        <v>50</v>
      </c>
      <c r="I133" s="26">
        <v>50</v>
      </c>
      <c r="J133" s="26">
        <v>2</v>
      </c>
    </row>
    <row r="134" spans="1:10" x14ac:dyDescent="0.4">
      <c r="A134" s="26">
        <v>131</v>
      </c>
      <c r="B134" s="27">
        <v>44914</v>
      </c>
      <c r="C134" s="26" t="s">
        <v>8</v>
      </c>
      <c r="D134" s="28">
        <v>38285</v>
      </c>
      <c r="E134" s="26">
        <v>80</v>
      </c>
      <c r="F134" s="26">
        <v>40</v>
      </c>
      <c r="G134" s="26">
        <v>100</v>
      </c>
      <c r="H134" s="26">
        <v>40</v>
      </c>
      <c r="I134" s="26">
        <v>10</v>
      </c>
      <c r="J134" s="26">
        <v>2</v>
      </c>
    </row>
    <row r="135" spans="1:10" x14ac:dyDescent="0.4">
      <c r="A135" s="26">
        <v>132</v>
      </c>
      <c r="B135" s="27">
        <v>44915</v>
      </c>
      <c r="C135" s="26" t="s">
        <v>8</v>
      </c>
      <c r="D135" s="28">
        <v>41213</v>
      </c>
      <c r="E135" s="26">
        <v>80</v>
      </c>
      <c r="F135" s="26">
        <v>40</v>
      </c>
      <c r="G135" s="26">
        <v>70</v>
      </c>
      <c r="H135" s="26">
        <v>50</v>
      </c>
      <c r="I135" s="26">
        <v>10</v>
      </c>
      <c r="J135" s="26">
        <v>1</v>
      </c>
    </row>
    <row r="136" spans="1:10" x14ac:dyDescent="0.4">
      <c r="A136" s="26">
        <v>133</v>
      </c>
      <c r="B136" s="27">
        <v>44915</v>
      </c>
      <c r="C136" s="26" t="s">
        <v>8</v>
      </c>
      <c r="D136" s="28">
        <v>39022</v>
      </c>
      <c r="E136" s="26">
        <v>80</v>
      </c>
      <c r="F136" s="26">
        <v>40</v>
      </c>
      <c r="G136" s="26">
        <v>70</v>
      </c>
      <c r="H136" s="26">
        <v>30</v>
      </c>
      <c r="I136" s="26">
        <v>10</v>
      </c>
      <c r="J136" s="26">
        <v>2</v>
      </c>
    </row>
    <row r="137" spans="1:10" x14ac:dyDescent="0.4">
      <c r="A137" s="26">
        <v>134</v>
      </c>
      <c r="B137" s="27">
        <v>44915</v>
      </c>
      <c r="C137" s="26" t="s">
        <v>8</v>
      </c>
      <c r="D137" s="28">
        <v>38288</v>
      </c>
      <c r="E137" s="26">
        <v>80</v>
      </c>
      <c r="F137" s="26">
        <v>40</v>
      </c>
      <c r="G137" s="26">
        <v>70</v>
      </c>
      <c r="H137" s="26">
        <v>30</v>
      </c>
      <c r="I137" s="26">
        <v>10</v>
      </c>
      <c r="J137" s="26">
        <v>2</v>
      </c>
    </row>
    <row r="138" spans="1:10" x14ac:dyDescent="0.4">
      <c r="A138" s="26">
        <v>135</v>
      </c>
      <c r="B138" s="27">
        <v>44915</v>
      </c>
      <c r="C138" s="26" t="s">
        <v>7</v>
      </c>
      <c r="D138" s="28">
        <v>41211</v>
      </c>
      <c r="E138" s="26">
        <v>90</v>
      </c>
      <c r="F138" s="26">
        <v>40</v>
      </c>
      <c r="G138" s="26">
        <v>90</v>
      </c>
      <c r="H138" s="26">
        <v>30</v>
      </c>
      <c r="I138" s="26">
        <v>30</v>
      </c>
      <c r="J138" s="26">
        <v>1</v>
      </c>
    </row>
    <row r="139" spans="1:10" x14ac:dyDescent="0.4">
      <c r="A139" s="26">
        <v>136</v>
      </c>
      <c r="B139" s="27">
        <v>44916</v>
      </c>
      <c r="C139" s="26" t="s">
        <v>7</v>
      </c>
      <c r="D139" s="28">
        <v>41212</v>
      </c>
      <c r="E139" s="26">
        <v>90</v>
      </c>
      <c r="F139" s="26">
        <v>40</v>
      </c>
      <c r="G139" s="26">
        <v>70</v>
      </c>
      <c r="H139" s="26">
        <v>50</v>
      </c>
      <c r="I139" s="26">
        <v>10</v>
      </c>
      <c r="J139" s="26">
        <v>2</v>
      </c>
    </row>
    <row r="140" spans="1:10" x14ac:dyDescent="0.4">
      <c r="A140" s="26">
        <v>137</v>
      </c>
      <c r="B140" s="27">
        <v>44916</v>
      </c>
      <c r="C140" s="26" t="s">
        <v>7</v>
      </c>
      <c r="D140" s="28">
        <v>41213</v>
      </c>
      <c r="E140" s="26">
        <v>80</v>
      </c>
      <c r="F140" s="26">
        <v>40</v>
      </c>
      <c r="G140" s="26">
        <v>70</v>
      </c>
      <c r="H140" s="26">
        <v>50</v>
      </c>
      <c r="I140" s="26">
        <v>10</v>
      </c>
      <c r="J140" s="26">
        <v>1</v>
      </c>
    </row>
    <row r="141" spans="1:10" x14ac:dyDescent="0.4">
      <c r="A141" s="26">
        <v>138</v>
      </c>
      <c r="B141" s="27">
        <v>44916</v>
      </c>
      <c r="C141" s="26" t="s">
        <v>8</v>
      </c>
      <c r="D141" s="28">
        <v>39022</v>
      </c>
      <c r="E141" s="26">
        <v>80</v>
      </c>
      <c r="F141" s="26">
        <v>40</v>
      </c>
      <c r="G141" s="26">
        <v>90</v>
      </c>
      <c r="H141" s="26">
        <v>50</v>
      </c>
      <c r="I141" s="26">
        <v>30</v>
      </c>
      <c r="J141" s="26">
        <v>1</v>
      </c>
    </row>
    <row r="142" spans="1:10" x14ac:dyDescent="0.4">
      <c r="A142" s="26">
        <v>139</v>
      </c>
      <c r="B142" s="27">
        <v>44918</v>
      </c>
      <c r="C142" s="26" t="s">
        <v>7</v>
      </c>
      <c r="D142" s="28">
        <v>42676</v>
      </c>
      <c r="E142" s="26">
        <v>90</v>
      </c>
      <c r="F142" s="26">
        <v>40</v>
      </c>
      <c r="G142" s="26">
        <v>60</v>
      </c>
      <c r="H142" s="26">
        <v>50</v>
      </c>
      <c r="I142" s="26">
        <v>40</v>
      </c>
      <c r="J142" s="26">
        <v>1</v>
      </c>
    </row>
    <row r="143" spans="1:10" x14ac:dyDescent="0.4">
      <c r="A143" s="26">
        <v>140</v>
      </c>
      <c r="B143" s="27">
        <v>44918</v>
      </c>
      <c r="C143" s="26" t="s">
        <v>8</v>
      </c>
      <c r="D143" s="28">
        <v>41425</v>
      </c>
      <c r="E143" s="26">
        <v>90</v>
      </c>
      <c r="F143" s="26">
        <v>40</v>
      </c>
      <c r="G143" s="26">
        <v>60</v>
      </c>
      <c r="H143" s="26">
        <v>50</v>
      </c>
      <c r="I143" s="26">
        <v>30</v>
      </c>
      <c r="J143" s="26">
        <v>2</v>
      </c>
    </row>
    <row r="144" spans="1:10" x14ac:dyDescent="0.4">
      <c r="A144" s="26">
        <v>141</v>
      </c>
      <c r="B144" s="27">
        <v>44918</v>
      </c>
      <c r="C144" s="26" t="s">
        <v>7</v>
      </c>
      <c r="D144" s="28">
        <v>41061</v>
      </c>
      <c r="E144" s="26">
        <v>80</v>
      </c>
      <c r="F144" s="26">
        <v>40</v>
      </c>
      <c r="G144" s="26">
        <v>60</v>
      </c>
      <c r="H144" s="26">
        <v>50</v>
      </c>
      <c r="I144" s="26">
        <v>10</v>
      </c>
      <c r="J144" s="26">
        <v>1</v>
      </c>
    </row>
    <row r="145" spans="1:10" x14ac:dyDescent="0.4">
      <c r="A145" s="26">
        <v>142</v>
      </c>
      <c r="B145" s="27">
        <v>44918</v>
      </c>
      <c r="C145" s="26" t="s">
        <v>7</v>
      </c>
      <c r="D145" s="28">
        <v>38753</v>
      </c>
      <c r="E145" s="26">
        <v>80</v>
      </c>
      <c r="F145" s="26">
        <v>40</v>
      </c>
      <c r="G145" s="26">
        <v>70</v>
      </c>
      <c r="H145" s="26">
        <v>40</v>
      </c>
      <c r="I145" s="26">
        <v>10</v>
      </c>
      <c r="J145" s="26">
        <v>1</v>
      </c>
    </row>
    <row r="146" spans="1:10" x14ac:dyDescent="0.4">
      <c r="A146" s="26">
        <v>143</v>
      </c>
      <c r="B146" s="27">
        <v>44919</v>
      </c>
      <c r="C146" s="26" t="s">
        <v>7</v>
      </c>
      <c r="D146" s="28">
        <v>41587</v>
      </c>
      <c r="E146" s="26">
        <v>90</v>
      </c>
      <c r="F146" s="26">
        <v>40</v>
      </c>
      <c r="G146" s="26">
        <v>70</v>
      </c>
      <c r="H146" s="26">
        <v>40</v>
      </c>
      <c r="I146" s="26">
        <v>30</v>
      </c>
      <c r="J146" s="26">
        <v>2</v>
      </c>
    </row>
    <row r="147" spans="1:10" x14ac:dyDescent="0.4">
      <c r="A147" s="26">
        <v>144</v>
      </c>
      <c r="B147" s="27">
        <v>44919</v>
      </c>
      <c r="C147" s="26" t="s">
        <v>8</v>
      </c>
      <c r="D147" s="28">
        <v>39028</v>
      </c>
      <c r="E147" s="26">
        <v>90</v>
      </c>
      <c r="F147" s="26">
        <v>40</v>
      </c>
      <c r="G147" s="26">
        <v>70</v>
      </c>
      <c r="H147" s="26">
        <v>40</v>
      </c>
      <c r="I147" s="26">
        <v>30</v>
      </c>
      <c r="J147" s="26">
        <v>2</v>
      </c>
    </row>
    <row r="148" spans="1:10" x14ac:dyDescent="0.4">
      <c r="A148" s="26">
        <v>145</v>
      </c>
      <c r="B148" s="27">
        <v>44919</v>
      </c>
      <c r="C148" s="26" t="s">
        <v>8</v>
      </c>
      <c r="D148" s="28">
        <v>41586</v>
      </c>
      <c r="E148" s="26">
        <v>80</v>
      </c>
      <c r="F148" s="26">
        <v>40</v>
      </c>
      <c r="G148" s="26">
        <v>90</v>
      </c>
      <c r="H148" s="26">
        <v>40</v>
      </c>
      <c r="I148" s="26">
        <v>50</v>
      </c>
      <c r="J148" s="26">
        <v>1</v>
      </c>
    </row>
    <row r="149" spans="1:10" x14ac:dyDescent="0.4">
      <c r="A149" s="26">
        <v>146</v>
      </c>
      <c r="B149" s="27">
        <v>44919</v>
      </c>
      <c r="C149" s="26" t="s">
        <v>7</v>
      </c>
      <c r="D149" s="28">
        <v>38631</v>
      </c>
      <c r="E149" s="26">
        <v>100</v>
      </c>
      <c r="F149" s="26">
        <v>40</v>
      </c>
      <c r="G149" s="26">
        <v>100</v>
      </c>
      <c r="H149" s="26">
        <v>30</v>
      </c>
      <c r="I149" s="26">
        <v>30</v>
      </c>
      <c r="J149" s="26">
        <v>2</v>
      </c>
    </row>
    <row r="150" spans="1:10" x14ac:dyDescent="0.4">
      <c r="A150" s="26">
        <v>147</v>
      </c>
      <c r="B150" s="27">
        <v>44920</v>
      </c>
      <c r="C150" s="26" t="s">
        <v>7</v>
      </c>
      <c r="D150" s="28">
        <v>41588</v>
      </c>
      <c r="E150" s="26">
        <v>90</v>
      </c>
      <c r="F150" s="26">
        <v>40</v>
      </c>
      <c r="G150" s="26">
        <v>90</v>
      </c>
      <c r="H150" s="26">
        <v>40</v>
      </c>
      <c r="I150" s="26">
        <v>50</v>
      </c>
      <c r="J150" s="26">
        <v>2</v>
      </c>
    </row>
    <row r="151" spans="1:10" x14ac:dyDescent="0.4">
      <c r="A151" s="26">
        <v>148</v>
      </c>
      <c r="B151" s="27">
        <v>44921</v>
      </c>
      <c r="C151" s="26" t="s">
        <v>7</v>
      </c>
      <c r="D151" s="28">
        <v>41589</v>
      </c>
      <c r="E151" s="26">
        <v>80</v>
      </c>
      <c r="F151" s="26">
        <v>40</v>
      </c>
      <c r="G151" s="26">
        <v>60</v>
      </c>
      <c r="H151" s="26">
        <v>40</v>
      </c>
      <c r="I151" s="26">
        <v>50</v>
      </c>
      <c r="J151" s="26">
        <v>2</v>
      </c>
    </row>
    <row r="152" spans="1:10" x14ac:dyDescent="0.4">
      <c r="A152" s="26">
        <v>149</v>
      </c>
      <c r="B152" s="27">
        <v>44921</v>
      </c>
      <c r="C152" s="26" t="s">
        <v>8</v>
      </c>
      <c r="D152" s="28">
        <v>42594</v>
      </c>
      <c r="E152" s="26">
        <v>80</v>
      </c>
      <c r="F152" s="26">
        <v>40</v>
      </c>
      <c r="G152" s="26">
        <v>90</v>
      </c>
      <c r="H152" s="26">
        <v>40</v>
      </c>
      <c r="I152" s="26">
        <v>30</v>
      </c>
      <c r="J152" s="26">
        <v>2</v>
      </c>
    </row>
    <row r="153" spans="1:10" x14ac:dyDescent="0.4">
      <c r="A153" s="26">
        <v>150</v>
      </c>
      <c r="B153" s="27">
        <v>44922</v>
      </c>
      <c r="C153" s="26" t="s">
        <v>7</v>
      </c>
      <c r="D153" s="28">
        <v>38761</v>
      </c>
      <c r="E153" s="26">
        <v>80</v>
      </c>
      <c r="F153" s="26">
        <v>30</v>
      </c>
      <c r="G153" s="26">
        <v>80</v>
      </c>
      <c r="H153" s="26">
        <v>40</v>
      </c>
      <c r="I153" s="26">
        <v>30</v>
      </c>
      <c r="J153" s="26">
        <v>2</v>
      </c>
    </row>
    <row r="154" spans="1:10" x14ac:dyDescent="0.4">
      <c r="B154" s="59"/>
    </row>
    <row r="155" spans="1:10" x14ac:dyDescent="0.4">
      <c r="B155" s="59"/>
    </row>
    <row r="156" spans="1:10" x14ac:dyDescent="0.4">
      <c r="B156" s="59"/>
    </row>
    <row r="157" spans="1:10" x14ac:dyDescent="0.4">
      <c r="B157" s="59"/>
    </row>
    <row r="158" spans="1:10" x14ac:dyDescent="0.4">
      <c r="B158" s="59"/>
    </row>
    <row r="159" spans="1:10" x14ac:dyDescent="0.4">
      <c r="B159" s="59"/>
    </row>
    <row r="160" spans="1:10" x14ac:dyDescent="0.4">
      <c r="B160" s="59"/>
    </row>
    <row r="161" spans="2:2" x14ac:dyDescent="0.4">
      <c r="B161" s="59"/>
    </row>
    <row r="162" spans="2:2" x14ac:dyDescent="0.4">
      <c r="B162" s="59"/>
    </row>
    <row r="163" spans="2:2" x14ac:dyDescent="0.4">
      <c r="B163" s="59"/>
    </row>
    <row r="164" spans="2:2" x14ac:dyDescent="0.4">
      <c r="B164" s="59"/>
    </row>
    <row r="165" spans="2:2" x14ac:dyDescent="0.4">
      <c r="B165" s="59"/>
    </row>
    <row r="166" spans="2:2" x14ac:dyDescent="0.4">
      <c r="B166" s="59"/>
    </row>
    <row r="167" spans="2:2" x14ac:dyDescent="0.4">
      <c r="B167" s="59"/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E33" sqref="E33"/>
    </sheetView>
  </sheetViews>
  <sheetFormatPr defaultRowHeight="18.75" x14ac:dyDescent="0.4"/>
  <cols>
    <col min="2" max="2" width="10.625" customWidth="1"/>
    <col min="4" max="8" width="17.625" customWidth="1"/>
  </cols>
  <sheetData>
    <row r="1" spans="1:8" x14ac:dyDescent="0.4">
      <c r="D1" t="s">
        <v>31</v>
      </c>
    </row>
    <row r="2" spans="1:8" ht="19.5" thickBot="1" x14ac:dyDescent="0.45"/>
    <row r="3" spans="1:8" x14ac:dyDescent="0.4">
      <c r="A3" s="100"/>
      <c r="B3" s="101"/>
      <c r="C3" s="104" t="s">
        <v>9</v>
      </c>
      <c r="D3" s="106" t="s">
        <v>32</v>
      </c>
      <c r="E3" s="106"/>
      <c r="F3" s="106"/>
      <c r="G3" s="107"/>
      <c r="H3" s="108"/>
    </row>
    <row r="4" spans="1:8" x14ac:dyDescent="0.4">
      <c r="A4" s="102"/>
      <c r="B4" s="103"/>
      <c r="C4" s="105"/>
      <c r="D4" s="25" t="s">
        <v>26</v>
      </c>
      <c r="E4" s="25" t="s">
        <v>29</v>
      </c>
      <c r="F4" s="25" t="s">
        <v>27</v>
      </c>
      <c r="G4" s="25" t="s">
        <v>28</v>
      </c>
      <c r="H4" s="25" t="s">
        <v>6</v>
      </c>
    </row>
    <row r="5" spans="1:8" x14ac:dyDescent="0.4">
      <c r="A5" s="102" t="s">
        <v>10</v>
      </c>
      <c r="B5" s="30" t="s">
        <v>33</v>
      </c>
      <c r="C5" s="31"/>
      <c r="D5" s="32"/>
      <c r="E5" s="51"/>
      <c r="F5" s="51"/>
      <c r="G5" s="33"/>
      <c r="H5" s="34"/>
    </row>
    <row r="6" spans="1:8" x14ac:dyDescent="0.4">
      <c r="A6" s="102"/>
      <c r="B6" s="35" t="s">
        <v>34</v>
      </c>
      <c r="C6" s="36"/>
      <c r="D6" s="37"/>
      <c r="E6" s="52"/>
      <c r="F6" s="52"/>
      <c r="G6" s="38"/>
      <c r="H6" s="39"/>
    </row>
    <row r="7" spans="1:8" x14ac:dyDescent="0.4">
      <c r="A7" s="102"/>
      <c r="B7" s="35" t="s">
        <v>35</v>
      </c>
      <c r="C7" s="36"/>
      <c r="D7" s="37"/>
      <c r="E7" s="52"/>
      <c r="F7" s="52"/>
      <c r="G7" s="38"/>
      <c r="H7" s="39"/>
    </row>
    <row r="8" spans="1:8" x14ac:dyDescent="0.4">
      <c r="A8" s="102"/>
      <c r="B8" s="82" t="s">
        <v>36</v>
      </c>
      <c r="C8" s="88"/>
      <c r="D8" s="89"/>
      <c r="E8" s="90"/>
      <c r="F8" s="90"/>
      <c r="G8" s="91"/>
      <c r="H8" s="92"/>
    </row>
    <row r="9" spans="1:8" ht="19.5" thickBot="1" x14ac:dyDescent="0.45">
      <c r="A9" s="109"/>
      <c r="B9" s="45" t="s">
        <v>11</v>
      </c>
      <c r="C9" s="46"/>
      <c r="D9" s="47"/>
      <c r="E9" s="54"/>
      <c r="F9" s="54"/>
      <c r="G9" s="48"/>
      <c r="H9" s="49"/>
    </row>
    <row r="10" spans="1:8" x14ac:dyDescent="0.4">
      <c r="A10" s="100" t="s">
        <v>12</v>
      </c>
      <c r="B10" s="30" t="s">
        <v>33</v>
      </c>
      <c r="C10" s="40"/>
      <c r="D10" s="41"/>
      <c r="E10" s="53"/>
      <c r="F10" s="53"/>
      <c r="G10" s="42"/>
      <c r="H10" s="43"/>
    </row>
    <row r="11" spans="1:8" x14ac:dyDescent="0.4">
      <c r="A11" s="102"/>
      <c r="B11" s="35" t="s">
        <v>34</v>
      </c>
      <c r="C11" s="36"/>
      <c r="D11" s="37"/>
      <c r="E11" s="52"/>
      <c r="F11" s="52"/>
      <c r="G11" s="38"/>
      <c r="H11" s="39"/>
    </row>
    <row r="12" spans="1:8" x14ac:dyDescent="0.4">
      <c r="A12" s="102"/>
      <c r="B12" s="35" t="s">
        <v>35</v>
      </c>
      <c r="C12" s="36"/>
      <c r="D12" s="37"/>
      <c r="E12" s="52"/>
      <c r="F12" s="52"/>
      <c r="G12" s="38"/>
      <c r="H12" s="39"/>
    </row>
    <row r="13" spans="1:8" x14ac:dyDescent="0.4">
      <c r="A13" s="102"/>
      <c r="B13" s="82" t="s">
        <v>36</v>
      </c>
      <c r="C13" s="88"/>
      <c r="D13" s="89"/>
      <c r="E13" s="90"/>
      <c r="F13" s="90"/>
      <c r="G13" s="91"/>
      <c r="H13" s="92"/>
    </row>
    <row r="14" spans="1:8" ht="19.5" thickBot="1" x14ac:dyDescent="0.45">
      <c r="A14" s="109"/>
      <c r="B14" s="45" t="s">
        <v>13</v>
      </c>
      <c r="C14" s="46"/>
      <c r="D14" s="47"/>
      <c r="E14" s="54"/>
      <c r="F14" s="54"/>
      <c r="G14" s="48"/>
      <c r="H14" s="49"/>
    </row>
    <row r="15" spans="1:8" ht="19.5" thickBot="1" x14ac:dyDescent="0.45">
      <c r="A15" s="44" t="s">
        <v>14</v>
      </c>
      <c r="B15" s="45"/>
      <c r="C15" s="46"/>
      <c r="D15" s="47"/>
      <c r="E15" s="54"/>
      <c r="F15" s="54"/>
      <c r="G15" s="48"/>
      <c r="H15" s="49"/>
    </row>
  </sheetData>
  <mergeCells count="5">
    <mergeCell ref="A3:B4"/>
    <mergeCell ref="C3:C4"/>
    <mergeCell ref="D3:H3"/>
    <mergeCell ref="A5:A9"/>
    <mergeCell ref="A10:A14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zoomScaleNormal="100" workbookViewId="0">
      <selection activeCell="F10" sqref="F10"/>
    </sheetView>
  </sheetViews>
  <sheetFormatPr defaultRowHeight="13.5" x14ac:dyDescent="0.4"/>
  <cols>
    <col min="1" max="1" width="4.5" style="23" bestFit="1" customWidth="1"/>
    <col min="2" max="2" width="11.625" style="24" bestFit="1" customWidth="1"/>
    <col min="3" max="3" width="5.25" style="23" bestFit="1" customWidth="1"/>
    <col min="4" max="4" width="11.625" style="23" bestFit="1" customWidth="1"/>
    <col min="5" max="5" width="11.625" style="23" customWidth="1"/>
    <col min="6" max="10" width="8.75" style="23" customWidth="1"/>
    <col min="11" max="16384" width="9" style="23"/>
  </cols>
  <sheetData>
    <row r="1" spans="1:11" ht="18.75" x14ac:dyDescent="0.4">
      <c r="D1" s="58" t="s">
        <v>54</v>
      </c>
      <c r="E1" s="24"/>
    </row>
    <row r="3" spans="1:11" ht="18.75" x14ac:dyDescent="0.4">
      <c r="A3" s="25" t="s">
        <v>2</v>
      </c>
      <c r="B3" s="25" t="s">
        <v>3</v>
      </c>
      <c r="C3" s="25" t="s">
        <v>4</v>
      </c>
      <c r="D3" s="25" t="s">
        <v>5</v>
      </c>
      <c r="E3" s="25" t="s">
        <v>15</v>
      </c>
      <c r="F3" s="25" t="s">
        <v>26</v>
      </c>
      <c r="G3" s="25" t="s">
        <v>29</v>
      </c>
      <c r="H3" s="25" t="s">
        <v>27</v>
      </c>
      <c r="I3" s="25" t="s">
        <v>28</v>
      </c>
      <c r="J3" s="25" t="s">
        <v>6</v>
      </c>
      <c r="K3" s="25" t="s">
        <v>30</v>
      </c>
    </row>
    <row r="4" spans="1:11" ht="18.75" x14ac:dyDescent="0.4">
      <c r="A4" s="26">
        <v>1</v>
      </c>
      <c r="B4" s="27">
        <v>44737</v>
      </c>
      <c r="C4" s="26" t="s">
        <v>7</v>
      </c>
      <c r="D4" s="28">
        <v>38995</v>
      </c>
      <c r="E4" s="50">
        <f t="shared" ref="E4:E35" si="0">DATEDIF(D4,"2022/12/1","y")</f>
        <v>16</v>
      </c>
      <c r="F4" s="26">
        <v>30</v>
      </c>
      <c r="G4" s="26">
        <v>90</v>
      </c>
      <c r="H4" s="26">
        <v>80</v>
      </c>
      <c r="I4" s="26">
        <v>30</v>
      </c>
      <c r="J4" s="26">
        <v>40</v>
      </c>
      <c r="K4" s="26">
        <v>3</v>
      </c>
    </row>
    <row r="5" spans="1:11" ht="18.75" x14ac:dyDescent="0.4">
      <c r="A5" s="26">
        <v>2</v>
      </c>
      <c r="B5" s="27">
        <v>44737</v>
      </c>
      <c r="C5" s="26" t="s">
        <v>7</v>
      </c>
      <c r="D5" s="28">
        <v>38631</v>
      </c>
      <c r="E5" s="50">
        <f t="shared" si="0"/>
        <v>17</v>
      </c>
      <c r="F5" s="26">
        <v>50</v>
      </c>
      <c r="G5" s="26">
        <v>90</v>
      </c>
      <c r="H5" s="26">
        <v>70</v>
      </c>
      <c r="I5" s="26">
        <v>30</v>
      </c>
      <c r="J5" s="26">
        <v>40</v>
      </c>
      <c r="K5" s="26">
        <v>4</v>
      </c>
    </row>
    <row r="6" spans="1:11" ht="18.75" x14ac:dyDescent="0.4">
      <c r="A6" s="26">
        <v>3</v>
      </c>
      <c r="B6" s="27">
        <v>44738</v>
      </c>
      <c r="C6" s="26" t="s">
        <v>7</v>
      </c>
      <c r="D6" s="28">
        <v>41702</v>
      </c>
      <c r="E6" s="50">
        <f t="shared" si="0"/>
        <v>8</v>
      </c>
      <c r="F6" s="26">
        <v>40</v>
      </c>
      <c r="G6" s="26">
        <v>100</v>
      </c>
      <c r="H6" s="26">
        <v>90</v>
      </c>
      <c r="I6" s="26">
        <v>30</v>
      </c>
      <c r="J6" s="26">
        <v>30</v>
      </c>
      <c r="K6" s="26">
        <v>2</v>
      </c>
    </row>
    <row r="7" spans="1:11" ht="18.75" x14ac:dyDescent="0.4">
      <c r="A7" s="26">
        <v>4</v>
      </c>
      <c r="B7" s="27">
        <v>44738</v>
      </c>
      <c r="C7" s="26" t="s">
        <v>8</v>
      </c>
      <c r="D7" s="28">
        <v>41556</v>
      </c>
      <c r="E7" s="50">
        <f t="shared" si="0"/>
        <v>9</v>
      </c>
      <c r="F7" s="26">
        <v>50</v>
      </c>
      <c r="G7" s="26">
        <v>70</v>
      </c>
      <c r="H7" s="26">
        <v>70</v>
      </c>
      <c r="I7" s="26">
        <v>40</v>
      </c>
      <c r="J7" s="26">
        <v>10</v>
      </c>
      <c r="K7" s="26">
        <v>5</v>
      </c>
    </row>
    <row r="8" spans="1:11" ht="18.75" x14ac:dyDescent="0.4">
      <c r="A8" s="26">
        <v>5</v>
      </c>
      <c r="B8" s="27">
        <v>44738</v>
      </c>
      <c r="C8" s="26" t="s">
        <v>8</v>
      </c>
      <c r="D8" s="28">
        <v>41922</v>
      </c>
      <c r="E8" s="50">
        <f t="shared" si="0"/>
        <v>8</v>
      </c>
      <c r="F8" s="26">
        <v>40</v>
      </c>
      <c r="G8" s="26">
        <v>90</v>
      </c>
      <c r="H8" s="26">
        <v>80</v>
      </c>
      <c r="I8" s="26">
        <v>40</v>
      </c>
      <c r="J8" s="26">
        <v>30</v>
      </c>
      <c r="K8" s="26">
        <v>2</v>
      </c>
    </row>
    <row r="9" spans="1:11" ht="18.75" x14ac:dyDescent="0.4">
      <c r="A9" s="26">
        <v>6</v>
      </c>
      <c r="B9" s="27">
        <v>44738</v>
      </c>
      <c r="C9" s="26" t="s">
        <v>7</v>
      </c>
      <c r="D9" s="28">
        <v>40154</v>
      </c>
      <c r="E9" s="50">
        <f t="shared" si="0"/>
        <v>12</v>
      </c>
      <c r="F9" s="26">
        <v>30</v>
      </c>
      <c r="G9" s="26">
        <v>90</v>
      </c>
      <c r="H9" s="26">
        <v>80</v>
      </c>
      <c r="I9" s="26">
        <v>30</v>
      </c>
      <c r="J9" s="26">
        <v>40</v>
      </c>
      <c r="K9" s="26">
        <v>2</v>
      </c>
    </row>
    <row r="10" spans="1:11" ht="18.75" x14ac:dyDescent="0.4">
      <c r="A10" s="26">
        <v>7</v>
      </c>
      <c r="B10" s="27">
        <v>44739</v>
      </c>
      <c r="C10" s="26" t="s">
        <v>7</v>
      </c>
      <c r="D10" s="28">
        <v>39790</v>
      </c>
      <c r="E10" s="50">
        <f t="shared" si="0"/>
        <v>13</v>
      </c>
      <c r="F10" s="26">
        <v>20</v>
      </c>
      <c r="G10" s="26">
        <v>90</v>
      </c>
      <c r="H10" s="26">
        <v>100</v>
      </c>
      <c r="I10" s="26">
        <v>30</v>
      </c>
      <c r="J10" s="26">
        <v>30</v>
      </c>
      <c r="K10" s="26">
        <v>1</v>
      </c>
    </row>
    <row r="11" spans="1:11" ht="18.75" x14ac:dyDescent="0.4">
      <c r="A11" s="26">
        <v>8</v>
      </c>
      <c r="B11" s="27">
        <v>44739</v>
      </c>
      <c r="C11" s="26" t="s">
        <v>7</v>
      </c>
      <c r="D11" s="28">
        <v>42286</v>
      </c>
      <c r="E11" s="50">
        <f t="shared" si="0"/>
        <v>7</v>
      </c>
      <c r="F11" s="26">
        <v>50</v>
      </c>
      <c r="G11" s="26">
        <v>90</v>
      </c>
      <c r="H11" s="26">
        <v>70</v>
      </c>
      <c r="I11" s="26">
        <v>40</v>
      </c>
      <c r="J11" s="26">
        <v>40</v>
      </c>
      <c r="K11" s="26">
        <v>3</v>
      </c>
    </row>
    <row r="12" spans="1:11" ht="18.75" x14ac:dyDescent="0.4">
      <c r="A12" s="26">
        <v>9</v>
      </c>
      <c r="B12" s="27">
        <v>44740</v>
      </c>
      <c r="C12" s="26" t="s">
        <v>8</v>
      </c>
      <c r="D12" s="28">
        <v>41922</v>
      </c>
      <c r="E12" s="50">
        <f t="shared" si="0"/>
        <v>8</v>
      </c>
      <c r="F12" s="26">
        <v>50</v>
      </c>
      <c r="G12" s="26">
        <v>100</v>
      </c>
      <c r="H12" s="26">
        <v>70</v>
      </c>
      <c r="I12" s="26">
        <v>30</v>
      </c>
      <c r="J12" s="26">
        <v>10</v>
      </c>
      <c r="K12" s="26">
        <v>3</v>
      </c>
    </row>
    <row r="13" spans="1:11" ht="18.75" x14ac:dyDescent="0.4">
      <c r="A13" s="26">
        <v>10</v>
      </c>
      <c r="B13" s="27">
        <v>44740</v>
      </c>
      <c r="C13" s="26" t="s">
        <v>7</v>
      </c>
      <c r="D13" s="28">
        <v>40791</v>
      </c>
      <c r="E13" s="50">
        <f t="shared" si="0"/>
        <v>11</v>
      </c>
      <c r="F13" s="26">
        <v>20</v>
      </c>
      <c r="G13" s="26">
        <v>70</v>
      </c>
      <c r="H13" s="26">
        <v>70</v>
      </c>
      <c r="I13" s="26">
        <v>30</v>
      </c>
      <c r="J13" s="26">
        <v>10</v>
      </c>
      <c r="K13" s="26">
        <v>2</v>
      </c>
    </row>
    <row r="14" spans="1:11" ht="18.75" x14ac:dyDescent="0.4">
      <c r="A14" s="26">
        <v>11</v>
      </c>
      <c r="B14" s="27">
        <v>44741</v>
      </c>
      <c r="C14" s="26" t="s">
        <v>8</v>
      </c>
      <c r="D14" s="28">
        <v>41929</v>
      </c>
      <c r="E14" s="50">
        <f t="shared" si="0"/>
        <v>8</v>
      </c>
      <c r="F14" s="26">
        <v>30</v>
      </c>
      <c r="G14" s="26">
        <v>100</v>
      </c>
      <c r="H14" s="26">
        <v>90</v>
      </c>
      <c r="I14" s="26">
        <v>30</v>
      </c>
      <c r="J14" s="26">
        <v>30</v>
      </c>
      <c r="K14" s="26">
        <v>3</v>
      </c>
    </row>
    <row r="15" spans="1:11" ht="18.75" x14ac:dyDescent="0.4">
      <c r="A15" s="26">
        <v>12</v>
      </c>
      <c r="B15" s="27">
        <v>44741</v>
      </c>
      <c r="C15" s="26" t="s">
        <v>8</v>
      </c>
      <c r="D15" s="28">
        <v>42661</v>
      </c>
      <c r="E15" s="50">
        <f t="shared" si="0"/>
        <v>6</v>
      </c>
      <c r="F15" s="26">
        <v>30</v>
      </c>
      <c r="G15" s="26">
        <v>70</v>
      </c>
      <c r="H15" s="26">
        <v>70</v>
      </c>
      <c r="I15" s="26">
        <v>10</v>
      </c>
      <c r="J15" s="26">
        <v>10</v>
      </c>
      <c r="K15" s="26">
        <v>3</v>
      </c>
    </row>
    <row r="16" spans="1:11" ht="18.75" x14ac:dyDescent="0.4">
      <c r="A16" s="26">
        <v>13</v>
      </c>
      <c r="B16" s="27">
        <v>44741</v>
      </c>
      <c r="C16" s="26" t="s">
        <v>7</v>
      </c>
      <c r="D16" s="28">
        <v>40794</v>
      </c>
      <c r="E16" s="50">
        <f t="shared" si="0"/>
        <v>11</v>
      </c>
      <c r="F16" s="26">
        <v>30</v>
      </c>
      <c r="G16" s="26">
        <v>90</v>
      </c>
      <c r="H16" s="26">
        <v>70</v>
      </c>
      <c r="I16" s="26">
        <v>40</v>
      </c>
      <c r="J16" s="26">
        <v>30</v>
      </c>
      <c r="K16" s="26">
        <v>1</v>
      </c>
    </row>
    <row r="17" spans="1:11" ht="18.75" x14ac:dyDescent="0.4">
      <c r="A17" s="26">
        <v>14</v>
      </c>
      <c r="B17" s="27">
        <v>44741</v>
      </c>
      <c r="C17" s="26" t="s">
        <v>8</v>
      </c>
      <c r="D17" s="28">
        <v>40795</v>
      </c>
      <c r="E17" s="50">
        <f t="shared" si="0"/>
        <v>11</v>
      </c>
      <c r="F17" s="26">
        <v>30</v>
      </c>
      <c r="G17" s="26">
        <v>70</v>
      </c>
      <c r="H17" s="26">
        <v>70</v>
      </c>
      <c r="I17" s="26">
        <v>10</v>
      </c>
      <c r="J17" s="26">
        <v>20</v>
      </c>
      <c r="K17" s="26">
        <v>4</v>
      </c>
    </row>
    <row r="18" spans="1:11" ht="18.75" x14ac:dyDescent="0.4">
      <c r="A18" s="26">
        <v>15</v>
      </c>
      <c r="B18" s="27">
        <v>44763</v>
      </c>
      <c r="C18" s="26" t="s">
        <v>8</v>
      </c>
      <c r="D18" s="28">
        <v>41928</v>
      </c>
      <c r="E18" s="50">
        <f t="shared" si="0"/>
        <v>8</v>
      </c>
      <c r="F18" s="26">
        <v>20</v>
      </c>
      <c r="G18" s="26">
        <v>100</v>
      </c>
      <c r="H18" s="26">
        <v>90</v>
      </c>
      <c r="I18" s="26">
        <v>50</v>
      </c>
      <c r="J18" s="26">
        <v>30</v>
      </c>
      <c r="K18" s="26">
        <v>3</v>
      </c>
    </row>
    <row r="19" spans="1:11" ht="18.75" x14ac:dyDescent="0.4">
      <c r="A19" s="26">
        <v>16</v>
      </c>
      <c r="B19" s="27">
        <v>44764</v>
      </c>
      <c r="C19" s="26" t="s">
        <v>8</v>
      </c>
      <c r="D19" s="28">
        <v>41929</v>
      </c>
      <c r="E19" s="50">
        <f t="shared" si="0"/>
        <v>8</v>
      </c>
      <c r="F19" s="26">
        <v>40</v>
      </c>
      <c r="G19" s="26">
        <v>70</v>
      </c>
      <c r="H19" s="26">
        <v>70</v>
      </c>
      <c r="I19" s="26">
        <v>40</v>
      </c>
      <c r="J19" s="26">
        <v>40</v>
      </c>
      <c r="K19" s="26">
        <v>3</v>
      </c>
    </row>
    <row r="20" spans="1:11" ht="18.75" x14ac:dyDescent="0.4">
      <c r="A20" s="26">
        <v>17</v>
      </c>
      <c r="B20" s="27">
        <v>44766</v>
      </c>
      <c r="C20" s="26" t="s">
        <v>8</v>
      </c>
      <c r="D20" s="28">
        <v>42295</v>
      </c>
      <c r="E20" s="50">
        <f t="shared" si="0"/>
        <v>7</v>
      </c>
      <c r="F20" s="26">
        <v>50</v>
      </c>
      <c r="G20" s="26">
        <v>80</v>
      </c>
      <c r="H20" s="26">
        <v>70</v>
      </c>
      <c r="I20" s="26">
        <v>20</v>
      </c>
      <c r="J20" s="26">
        <v>20</v>
      </c>
      <c r="K20" s="26">
        <v>1</v>
      </c>
    </row>
    <row r="21" spans="1:11" ht="18.75" x14ac:dyDescent="0.4">
      <c r="A21" s="26">
        <v>18</v>
      </c>
      <c r="B21" s="27">
        <v>44766</v>
      </c>
      <c r="C21" s="26" t="s">
        <v>7</v>
      </c>
      <c r="D21" s="28">
        <v>40795</v>
      </c>
      <c r="E21" s="50">
        <f t="shared" si="0"/>
        <v>11</v>
      </c>
      <c r="F21" s="26">
        <v>50</v>
      </c>
      <c r="G21" s="26">
        <v>80</v>
      </c>
      <c r="H21" s="26">
        <v>80</v>
      </c>
      <c r="I21" s="26">
        <v>30</v>
      </c>
      <c r="J21" s="26">
        <v>10</v>
      </c>
      <c r="K21" s="26">
        <v>2</v>
      </c>
    </row>
    <row r="22" spans="1:11" ht="18.75" x14ac:dyDescent="0.4">
      <c r="A22" s="26">
        <v>19</v>
      </c>
      <c r="B22" s="27">
        <v>44767</v>
      </c>
      <c r="C22" s="26" t="s">
        <v>8</v>
      </c>
      <c r="D22" s="28">
        <v>41928</v>
      </c>
      <c r="E22" s="50">
        <f t="shared" si="0"/>
        <v>8</v>
      </c>
      <c r="F22" s="26">
        <v>20</v>
      </c>
      <c r="G22" s="26">
        <v>80</v>
      </c>
      <c r="H22" s="26">
        <v>80</v>
      </c>
      <c r="I22" s="26">
        <v>30</v>
      </c>
      <c r="J22" s="26">
        <v>10</v>
      </c>
      <c r="K22" s="26">
        <v>5</v>
      </c>
    </row>
    <row r="23" spans="1:11" ht="18.75" x14ac:dyDescent="0.4">
      <c r="A23" s="26">
        <v>20</v>
      </c>
      <c r="B23" s="27">
        <v>44767</v>
      </c>
      <c r="C23" s="26" t="s">
        <v>8</v>
      </c>
      <c r="D23" s="28">
        <v>38760</v>
      </c>
      <c r="E23" s="50">
        <f t="shared" si="0"/>
        <v>16</v>
      </c>
      <c r="F23" s="26">
        <v>20</v>
      </c>
      <c r="G23" s="26">
        <v>100</v>
      </c>
      <c r="H23" s="26">
        <v>80</v>
      </c>
      <c r="I23" s="26">
        <v>10</v>
      </c>
      <c r="J23" s="26">
        <v>10</v>
      </c>
      <c r="K23" s="26">
        <v>2</v>
      </c>
    </row>
    <row r="24" spans="1:11" ht="18.75" x14ac:dyDescent="0.4">
      <c r="A24" s="26">
        <v>21</v>
      </c>
      <c r="B24" s="27">
        <v>44767</v>
      </c>
      <c r="C24" s="26" t="s">
        <v>8</v>
      </c>
      <c r="D24" s="28">
        <v>41422</v>
      </c>
      <c r="E24" s="50">
        <f t="shared" si="0"/>
        <v>9</v>
      </c>
      <c r="F24" s="26">
        <v>50</v>
      </c>
      <c r="G24" s="26">
        <v>100</v>
      </c>
      <c r="H24" s="26">
        <v>80</v>
      </c>
      <c r="I24" s="26">
        <v>40</v>
      </c>
      <c r="J24" s="26">
        <v>10</v>
      </c>
      <c r="K24" s="26">
        <v>4</v>
      </c>
    </row>
    <row r="25" spans="1:11" ht="18.75" x14ac:dyDescent="0.4">
      <c r="A25" s="26">
        <v>22</v>
      </c>
      <c r="B25" s="27">
        <v>44770</v>
      </c>
      <c r="C25" s="26" t="s">
        <v>8</v>
      </c>
      <c r="D25" s="28">
        <v>38920</v>
      </c>
      <c r="E25" s="50">
        <f t="shared" si="0"/>
        <v>16</v>
      </c>
      <c r="F25" s="26">
        <v>50</v>
      </c>
      <c r="G25" s="26">
        <v>100</v>
      </c>
      <c r="H25" s="26">
        <v>60</v>
      </c>
      <c r="I25" s="26">
        <v>40</v>
      </c>
      <c r="J25" s="26">
        <v>40</v>
      </c>
      <c r="K25" s="26">
        <v>1</v>
      </c>
    </row>
    <row r="26" spans="1:11" ht="18.75" x14ac:dyDescent="0.4">
      <c r="A26" s="26">
        <v>23</v>
      </c>
      <c r="B26" s="27">
        <v>44770</v>
      </c>
      <c r="C26" s="26" t="s">
        <v>8</v>
      </c>
      <c r="D26" s="28">
        <v>39652</v>
      </c>
      <c r="E26" s="50">
        <f t="shared" si="0"/>
        <v>14</v>
      </c>
      <c r="F26" s="26">
        <v>40</v>
      </c>
      <c r="G26" s="26">
        <v>90</v>
      </c>
      <c r="H26" s="26">
        <v>80</v>
      </c>
      <c r="I26" s="26">
        <v>40</v>
      </c>
      <c r="J26" s="26">
        <v>30</v>
      </c>
      <c r="K26" s="26">
        <v>3</v>
      </c>
    </row>
    <row r="27" spans="1:11" ht="18.75" x14ac:dyDescent="0.4">
      <c r="A27" s="26">
        <v>24</v>
      </c>
      <c r="B27" s="27">
        <v>44770</v>
      </c>
      <c r="C27" s="26" t="s">
        <v>8</v>
      </c>
      <c r="D27" s="28">
        <v>41425</v>
      </c>
      <c r="E27" s="50">
        <f t="shared" si="0"/>
        <v>9</v>
      </c>
      <c r="F27" s="26">
        <v>40</v>
      </c>
      <c r="G27" s="26">
        <v>100</v>
      </c>
      <c r="H27" s="26">
        <v>90</v>
      </c>
      <c r="I27" s="26">
        <v>50</v>
      </c>
      <c r="J27" s="26">
        <v>10</v>
      </c>
      <c r="K27" s="26">
        <v>4</v>
      </c>
    </row>
    <row r="28" spans="1:11" ht="18.75" x14ac:dyDescent="0.4">
      <c r="A28" s="26">
        <v>25</v>
      </c>
      <c r="B28" s="27">
        <v>44771</v>
      </c>
      <c r="C28" s="26" t="s">
        <v>7</v>
      </c>
      <c r="D28" s="28">
        <v>41061</v>
      </c>
      <c r="E28" s="50">
        <f t="shared" si="0"/>
        <v>10</v>
      </c>
      <c r="F28" s="26">
        <v>30</v>
      </c>
      <c r="G28" s="26">
        <v>90</v>
      </c>
      <c r="H28" s="26">
        <v>90</v>
      </c>
      <c r="I28" s="26">
        <v>10</v>
      </c>
      <c r="J28" s="26">
        <v>40</v>
      </c>
      <c r="K28" s="26">
        <v>2</v>
      </c>
    </row>
    <row r="29" spans="1:11" ht="18.75" x14ac:dyDescent="0.4">
      <c r="A29" s="26">
        <v>26</v>
      </c>
      <c r="B29" s="27">
        <v>44771</v>
      </c>
      <c r="C29" s="26" t="s">
        <v>8</v>
      </c>
      <c r="D29" s="28">
        <v>41062</v>
      </c>
      <c r="E29" s="50">
        <f t="shared" si="0"/>
        <v>10</v>
      </c>
      <c r="F29" s="26">
        <v>30</v>
      </c>
      <c r="G29" s="26">
        <v>90</v>
      </c>
      <c r="H29" s="26">
        <v>90</v>
      </c>
      <c r="I29" s="26">
        <v>10</v>
      </c>
      <c r="J29" s="26">
        <v>40</v>
      </c>
      <c r="K29" s="26">
        <v>2</v>
      </c>
    </row>
    <row r="30" spans="1:11" ht="18.75" x14ac:dyDescent="0.4">
      <c r="A30" s="26">
        <v>27</v>
      </c>
      <c r="B30" s="27">
        <v>44771</v>
      </c>
      <c r="C30" s="26" t="s">
        <v>8</v>
      </c>
      <c r="D30" s="28">
        <v>41428</v>
      </c>
      <c r="E30" s="50">
        <f t="shared" si="0"/>
        <v>9</v>
      </c>
      <c r="F30" s="26">
        <v>30</v>
      </c>
      <c r="G30" s="26">
        <v>70</v>
      </c>
      <c r="H30" s="26">
        <v>50</v>
      </c>
      <c r="I30" s="26">
        <v>40</v>
      </c>
      <c r="J30" s="26">
        <v>40</v>
      </c>
      <c r="K30" s="26">
        <v>2</v>
      </c>
    </row>
    <row r="31" spans="1:11" ht="18.75" x14ac:dyDescent="0.4">
      <c r="A31" s="26">
        <v>28</v>
      </c>
      <c r="B31" s="27">
        <v>44772</v>
      </c>
      <c r="C31" s="26" t="s">
        <v>8</v>
      </c>
      <c r="D31" s="28">
        <v>40154</v>
      </c>
      <c r="E31" s="50">
        <f t="shared" si="0"/>
        <v>12</v>
      </c>
      <c r="F31" s="26">
        <v>40</v>
      </c>
      <c r="G31" s="26">
        <v>70</v>
      </c>
      <c r="H31" s="26">
        <v>70</v>
      </c>
      <c r="I31" s="26">
        <v>10</v>
      </c>
      <c r="J31" s="26">
        <v>20</v>
      </c>
      <c r="K31" s="26">
        <v>2</v>
      </c>
    </row>
    <row r="32" spans="1:11" ht="18.75" x14ac:dyDescent="0.4">
      <c r="A32" s="26">
        <v>29</v>
      </c>
      <c r="B32" s="27">
        <v>44772</v>
      </c>
      <c r="C32" s="26" t="s">
        <v>7</v>
      </c>
      <c r="D32" s="28">
        <v>39790</v>
      </c>
      <c r="E32" s="50">
        <f t="shared" si="0"/>
        <v>13</v>
      </c>
      <c r="F32" s="26">
        <v>30</v>
      </c>
      <c r="G32" s="26">
        <v>80</v>
      </c>
      <c r="H32" s="26">
        <v>50</v>
      </c>
      <c r="I32" s="26">
        <v>10</v>
      </c>
      <c r="J32" s="26">
        <v>40</v>
      </c>
      <c r="K32" s="26">
        <v>2</v>
      </c>
    </row>
    <row r="33" spans="1:11" ht="18.75" x14ac:dyDescent="0.4">
      <c r="A33" s="26">
        <v>30</v>
      </c>
      <c r="B33" s="27">
        <v>44772</v>
      </c>
      <c r="C33" s="26" t="s">
        <v>7</v>
      </c>
      <c r="D33" s="28">
        <v>39791</v>
      </c>
      <c r="E33" s="50">
        <f t="shared" si="0"/>
        <v>13</v>
      </c>
      <c r="F33" s="26">
        <v>30</v>
      </c>
      <c r="G33" s="26">
        <v>90</v>
      </c>
      <c r="H33" s="26">
        <v>90</v>
      </c>
      <c r="I33" s="26">
        <v>30</v>
      </c>
      <c r="J33" s="26">
        <v>30</v>
      </c>
      <c r="K33" s="26">
        <v>2</v>
      </c>
    </row>
    <row r="34" spans="1:11" ht="18.75" x14ac:dyDescent="0.4">
      <c r="A34" s="26">
        <v>31</v>
      </c>
      <c r="B34" s="27">
        <v>44772</v>
      </c>
      <c r="C34" s="26" t="s">
        <v>8</v>
      </c>
      <c r="D34" s="28">
        <v>38920</v>
      </c>
      <c r="E34" s="50">
        <f t="shared" si="0"/>
        <v>16</v>
      </c>
      <c r="F34" s="26">
        <v>20</v>
      </c>
      <c r="G34" s="26">
        <v>100</v>
      </c>
      <c r="H34" s="26">
        <v>70</v>
      </c>
      <c r="I34" s="26">
        <v>30</v>
      </c>
      <c r="J34" s="26">
        <v>10</v>
      </c>
      <c r="K34" s="26">
        <v>1</v>
      </c>
    </row>
    <row r="35" spans="1:11" ht="18.75" x14ac:dyDescent="0.4">
      <c r="A35" s="26">
        <v>32</v>
      </c>
      <c r="B35" s="27">
        <v>44773</v>
      </c>
      <c r="C35" s="26" t="s">
        <v>7</v>
      </c>
      <c r="D35" s="28">
        <v>39652</v>
      </c>
      <c r="E35" s="50">
        <f t="shared" si="0"/>
        <v>14</v>
      </c>
      <c r="F35" s="26">
        <v>30</v>
      </c>
      <c r="G35" s="26">
        <v>100</v>
      </c>
      <c r="H35" s="26">
        <v>70</v>
      </c>
      <c r="I35" s="26">
        <v>30</v>
      </c>
      <c r="J35" s="26">
        <v>10</v>
      </c>
      <c r="K35" s="26">
        <v>2</v>
      </c>
    </row>
    <row r="36" spans="1:11" ht="18.75" x14ac:dyDescent="0.4">
      <c r="A36" s="26">
        <v>33</v>
      </c>
      <c r="B36" s="27">
        <v>44773</v>
      </c>
      <c r="C36" s="26" t="s">
        <v>8</v>
      </c>
      <c r="D36" s="28">
        <v>39794</v>
      </c>
      <c r="E36" s="50">
        <f t="shared" ref="E36:E67" si="1">DATEDIF(D36,"2022/12/1","y")</f>
        <v>13</v>
      </c>
      <c r="F36" s="26">
        <v>20</v>
      </c>
      <c r="G36" s="26">
        <v>100</v>
      </c>
      <c r="H36" s="26">
        <v>70</v>
      </c>
      <c r="I36" s="26">
        <v>30</v>
      </c>
      <c r="J36" s="26">
        <v>10</v>
      </c>
      <c r="K36" s="26">
        <v>2</v>
      </c>
    </row>
    <row r="37" spans="1:11" ht="18.75" x14ac:dyDescent="0.4">
      <c r="A37" s="26">
        <v>34</v>
      </c>
      <c r="B37" s="27">
        <v>44773</v>
      </c>
      <c r="C37" s="26" t="s">
        <v>7</v>
      </c>
      <c r="D37" s="28">
        <v>39652</v>
      </c>
      <c r="E37" s="50">
        <f t="shared" si="1"/>
        <v>14</v>
      </c>
      <c r="F37" s="26">
        <v>30</v>
      </c>
      <c r="G37" s="26">
        <v>80</v>
      </c>
      <c r="H37" s="26">
        <v>50</v>
      </c>
      <c r="I37" s="26">
        <v>40</v>
      </c>
      <c r="J37" s="26">
        <v>20</v>
      </c>
      <c r="K37" s="26">
        <v>4</v>
      </c>
    </row>
    <row r="38" spans="1:11" ht="18.75" x14ac:dyDescent="0.4">
      <c r="A38" s="26">
        <v>35</v>
      </c>
      <c r="B38" s="27">
        <v>44773</v>
      </c>
      <c r="C38" s="26" t="s">
        <v>7</v>
      </c>
      <c r="D38" s="28">
        <v>41425</v>
      </c>
      <c r="E38" s="50">
        <f t="shared" si="1"/>
        <v>9</v>
      </c>
      <c r="F38" s="26">
        <v>20</v>
      </c>
      <c r="G38" s="26">
        <v>70</v>
      </c>
      <c r="H38" s="26">
        <v>70</v>
      </c>
      <c r="I38" s="26">
        <v>10</v>
      </c>
      <c r="J38" s="26">
        <v>20</v>
      </c>
      <c r="K38" s="26">
        <v>2</v>
      </c>
    </row>
    <row r="39" spans="1:11" ht="18.75" x14ac:dyDescent="0.4">
      <c r="A39" s="26">
        <v>36</v>
      </c>
      <c r="B39" s="27">
        <v>44795</v>
      </c>
      <c r="C39" s="26" t="s">
        <v>8</v>
      </c>
      <c r="D39" s="28">
        <v>38920</v>
      </c>
      <c r="E39" s="50">
        <f t="shared" si="1"/>
        <v>16</v>
      </c>
      <c r="F39" s="26">
        <v>40</v>
      </c>
      <c r="G39" s="26">
        <v>70</v>
      </c>
      <c r="H39" s="26">
        <v>70</v>
      </c>
      <c r="I39" s="26">
        <v>10</v>
      </c>
      <c r="J39" s="26">
        <v>20</v>
      </c>
      <c r="K39" s="26">
        <v>1</v>
      </c>
    </row>
    <row r="40" spans="1:11" ht="18.75" x14ac:dyDescent="0.4">
      <c r="A40" s="26">
        <v>37</v>
      </c>
      <c r="B40" s="27">
        <v>44795</v>
      </c>
      <c r="C40" s="26" t="s">
        <v>7</v>
      </c>
      <c r="D40" s="28">
        <v>39652</v>
      </c>
      <c r="E40" s="50">
        <f t="shared" si="1"/>
        <v>14</v>
      </c>
      <c r="F40" s="26">
        <v>50</v>
      </c>
      <c r="G40" s="26">
        <v>70</v>
      </c>
      <c r="H40" s="26">
        <v>70</v>
      </c>
      <c r="I40" s="26">
        <v>10</v>
      </c>
      <c r="J40" s="26">
        <v>20</v>
      </c>
      <c r="K40" s="26">
        <v>1</v>
      </c>
    </row>
    <row r="41" spans="1:11" ht="18.75" x14ac:dyDescent="0.4">
      <c r="A41" s="26">
        <v>38</v>
      </c>
      <c r="B41" s="27">
        <v>44796</v>
      </c>
      <c r="C41" s="26" t="s">
        <v>8</v>
      </c>
      <c r="D41" s="28">
        <v>40154</v>
      </c>
      <c r="E41" s="50">
        <f t="shared" si="1"/>
        <v>12</v>
      </c>
      <c r="F41" s="26">
        <v>50</v>
      </c>
      <c r="G41" s="26">
        <v>90</v>
      </c>
      <c r="H41" s="26">
        <v>90</v>
      </c>
      <c r="I41" s="26">
        <v>30</v>
      </c>
      <c r="J41" s="26">
        <v>30</v>
      </c>
      <c r="K41" s="26">
        <v>4</v>
      </c>
    </row>
    <row r="42" spans="1:11" ht="18.75" x14ac:dyDescent="0.4">
      <c r="A42" s="26">
        <v>39</v>
      </c>
      <c r="B42" s="27">
        <v>44796</v>
      </c>
      <c r="C42" s="26" t="s">
        <v>8</v>
      </c>
      <c r="D42" s="28">
        <v>39790</v>
      </c>
      <c r="E42" s="50">
        <f t="shared" si="1"/>
        <v>13</v>
      </c>
      <c r="F42" s="26">
        <v>50</v>
      </c>
      <c r="G42" s="26">
        <v>100</v>
      </c>
      <c r="H42" s="26">
        <v>50</v>
      </c>
      <c r="I42" s="26">
        <v>40</v>
      </c>
      <c r="J42" s="26">
        <v>40</v>
      </c>
      <c r="K42" s="26">
        <v>1</v>
      </c>
    </row>
    <row r="43" spans="1:11" ht="18.75" x14ac:dyDescent="0.4">
      <c r="A43" s="26">
        <v>40</v>
      </c>
      <c r="B43" s="27">
        <v>44796</v>
      </c>
      <c r="C43" s="26" t="s">
        <v>7</v>
      </c>
      <c r="D43" s="28">
        <v>39655</v>
      </c>
      <c r="E43" s="50">
        <f t="shared" si="1"/>
        <v>14</v>
      </c>
      <c r="F43" s="26">
        <v>30</v>
      </c>
      <c r="G43" s="26">
        <v>90</v>
      </c>
      <c r="H43" s="26">
        <v>50</v>
      </c>
      <c r="I43" s="26">
        <v>40</v>
      </c>
      <c r="J43" s="26">
        <v>20</v>
      </c>
      <c r="K43" s="26">
        <v>2</v>
      </c>
    </row>
    <row r="44" spans="1:11" ht="18.75" x14ac:dyDescent="0.4">
      <c r="A44" s="26">
        <v>41</v>
      </c>
      <c r="B44" s="27">
        <v>44796</v>
      </c>
      <c r="C44" s="26" t="s">
        <v>7</v>
      </c>
      <c r="D44" s="28">
        <v>38925</v>
      </c>
      <c r="E44" s="50">
        <f t="shared" si="1"/>
        <v>16</v>
      </c>
      <c r="F44" s="26">
        <v>20</v>
      </c>
      <c r="G44" s="26">
        <v>90</v>
      </c>
      <c r="H44" s="26">
        <v>90</v>
      </c>
      <c r="I44" s="26">
        <v>30</v>
      </c>
      <c r="J44" s="26">
        <v>30</v>
      </c>
      <c r="K44" s="26">
        <v>3</v>
      </c>
    </row>
    <row r="45" spans="1:11" ht="18.75" x14ac:dyDescent="0.4">
      <c r="A45" s="26">
        <v>42</v>
      </c>
      <c r="B45" s="27">
        <v>44797</v>
      </c>
      <c r="C45" s="26" t="s">
        <v>7</v>
      </c>
      <c r="D45" s="28">
        <v>41929</v>
      </c>
      <c r="E45" s="50">
        <f t="shared" si="1"/>
        <v>8</v>
      </c>
      <c r="F45" s="26">
        <v>40</v>
      </c>
      <c r="G45" s="26">
        <v>70</v>
      </c>
      <c r="H45" s="26">
        <v>70</v>
      </c>
      <c r="I45" s="26">
        <v>10</v>
      </c>
      <c r="J45" s="26">
        <v>40</v>
      </c>
      <c r="K45" s="26">
        <v>5</v>
      </c>
    </row>
    <row r="46" spans="1:11" ht="18.75" x14ac:dyDescent="0.4">
      <c r="A46" s="26">
        <v>43</v>
      </c>
      <c r="B46" s="27">
        <v>44797</v>
      </c>
      <c r="C46" s="26" t="s">
        <v>8</v>
      </c>
      <c r="D46" s="28">
        <v>42295</v>
      </c>
      <c r="E46" s="50">
        <f t="shared" si="1"/>
        <v>7</v>
      </c>
      <c r="F46" s="26">
        <v>10</v>
      </c>
      <c r="G46" s="26">
        <v>80</v>
      </c>
      <c r="H46" s="26">
        <v>70</v>
      </c>
      <c r="I46" s="26">
        <v>40</v>
      </c>
      <c r="J46" s="26">
        <v>20</v>
      </c>
      <c r="K46" s="26">
        <v>4</v>
      </c>
    </row>
    <row r="47" spans="1:11" ht="18.75" x14ac:dyDescent="0.4">
      <c r="A47" s="26">
        <v>44</v>
      </c>
      <c r="B47" s="27">
        <v>44798</v>
      </c>
      <c r="C47" s="26" t="s">
        <v>8</v>
      </c>
      <c r="D47" s="28">
        <v>38928</v>
      </c>
      <c r="E47" s="50">
        <f t="shared" si="1"/>
        <v>16</v>
      </c>
      <c r="F47" s="26">
        <v>40</v>
      </c>
      <c r="G47" s="26">
        <v>80</v>
      </c>
      <c r="H47" s="26">
        <v>70</v>
      </c>
      <c r="I47" s="26">
        <v>40</v>
      </c>
      <c r="J47" s="26">
        <v>20</v>
      </c>
      <c r="K47" s="26">
        <v>3</v>
      </c>
    </row>
    <row r="48" spans="1:11" ht="18.75" x14ac:dyDescent="0.4">
      <c r="A48" s="26">
        <v>45</v>
      </c>
      <c r="B48" s="27">
        <v>44798</v>
      </c>
      <c r="C48" s="26" t="s">
        <v>8</v>
      </c>
      <c r="D48" s="28">
        <v>38929</v>
      </c>
      <c r="E48" s="50">
        <f t="shared" si="1"/>
        <v>16</v>
      </c>
      <c r="F48" s="26">
        <v>40</v>
      </c>
      <c r="G48" s="26">
        <v>80</v>
      </c>
      <c r="H48" s="26">
        <v>70</v>
      </c>
      <c r="I48" s="26">
        <v>40</v>
      </c>
      <c r="J48" s="26">
        <v>20</v>
      </c>
      <c r="K48" s="26">
        <v>2</v>
      </c>
    </row>
    <row r="49" spans="1:11" ht="18.75" x14ac:dyDescent="0.4">
      <c r="A49" s="26">
        <v>46</v>
      </c>
      <c r="B49" s="27">
        <v>44798</v>
      </c>
      <c r="C49" s="26" t="s">
        <v>8</v>
      </c>
      <c r="D49" s="28">
        <v>39652</v>
      </c>
      <c r="E49" s="50">
        <f t="shared" si="1"/>
        <v>14</v>
      </c>
      <c r="F49" s="26">
        <v>40</v>
      </c>
      <c r="G49" s="26">
        <v>80</v>
      </c>
      <c r="H49" s="26">
        <v>60</v>
      </c>
      <c r="I49" s="26">
        <v>40</v>
      </c>
      <c r="J49" s="26">
        <v>20</v>
      </c>
      <c r="K49" s="26">
        <v>2</v>
      </c>
    </row>
    <row r="50" spans="1:11" ht="18.75" x14ac:dyDescent="0.4">
      <c r="A50" s="26">
        <v>47</v>
      </c>
      <c r="B50" s="27">
        <v>44798</v>
      </c>
      <c r="C50" s="26" t="s">
        <v>7</v>
      </c>
      <c r="D50" s="28">
        <v>41425</v>
      </c>
      <c r="E50" s="50">
        <f t="shared" si="1"/>
        <v>9</v>
      </c>
      <c r="F50" s="26">
        <v>50</v>
      </c>
      <c r="G50" s="26">
        <v>100</v>
      </c>
      <c r="H50" s="26">
        <v>50</v>
      </c>
      <c r="I50" s="26">
        <v>40</v>
      </c>
      <c r="J50" s="26">
        <v>20</v>
      </c>
      <c r="K50" s="26">
        <v>1</v>
      </c>
    </row>
    <row r="51" spans="1:11" ht="18.75" x14ac:dyDescent="0.4">
      <c r="A51" s="26">
        <v>48</v>
      </c>
      <c r="B51" s="27">
        <v>44799</v>
      </c>
      <c r="C51" s="26" t="s">
        <v>7</v>
      </c>
      <c r="D51" s="28">
        <v>38932</v>
      </c>
      <c r="E51" s="50">
        <f t="shared" si="1"/>
        <v>16</v>
      </c>
      <c r="F51" s="26">
        <v>50</v>
      </c>
      <c r="G51" s="26">
        <v>100</v>
      </c>
      <c r="H51" s="26">
        <v>70</v>
      </c>
      <c r="I51" s="26">
        <v>40</v>
      </c>
      <c r="J51" s="26">
        <v>20</v>
      </c>
      <c r="K51" s="26">
        <v>1</v>
      </c>
    </row>
    <row r="52" spans="1:11" ht="18.75" x14ac:dyDescent="0.4">
      <c r="A52" s="26">
        <v>49</v>
      </c>
      <c r="B52" s="27">
        <v>44799</v>
      </c>
      <c r="C52" s="26" t="s">
        <v>7</v>
      </c>
      <c r="D52" s="28">
        <v>38933</v>
      </c>
      <c r="E52" s="50">
        <f t="shared" si="1"/>
        <v>16</v>
      </c>
      <c r="F52" s="26">
        <v>40</v>
      </c>
      <c r="G52" s="26">
        <v>90</v>
      </c>
      <c r="H52" s="26">
        <v>50</v>
      </c>
      <c r="I52" s="26">
        <v>10</v>
      </c>
      <c r="J52" s="26">
        <v>30</v>
      </c>
      <c r="K52" s="26">
        <v>2</v>
      </c>
    </row>
    <row r="53" spans="1:11" ht="18.75" x14ac:dyDescent="0.4">
      <c r="A53" s="26">
        <v>50</v>
      </c>
      <c r="B53" s="27">
        <v>44800</v>
      </c>
      <c r="C53" s="26" t="s">
        <v>7</v>
      </c>
      <c r="D53" s="28">
        <v>38934</v>
      </c>
      <c r="E53" s="50">
        <f t="shared" si="1"/>
        <v>16</v>
      </c>
      <c r="F53" s="26">
        <v>50</v>
      </c>
      <c r="G53" s="26">
        <v>90</v>
      </c>
      <c r="H53" s="26">
        <v>30</v>
      </c>
      <c r="I53" s="26">
        <v>10</v>
      </c>
      <c r="J53" s="26">
        <v>10</v>
      </c>
      <c r="K53" s="26">
        <v>2</v>
      </c>
    </row>
    <row r="54" spans="1:11" ht="18.75" x14ac:dyDescent="0.4">
      <c r="A54" s="26">
        <v>51</v>
      </c>
      <c r="B54" s="27">
        <v>44800</v>
      </c>
      <c r="C54" s="26" t="s">
        <v>8</v>
      </c>
      <c r="D54" s="28">
        <v>40761</v>
      </c>
      <c r="E54" s="50">
        <f t="shared" si="1"/>
        <v>11</v>
      </c>
      <c r="F54" s="26">
        <v>40</v>
      </c>
      <c r="G54" s="26">
        <v>80</v>
      </c>
      <c r="H54" s="26">
        <v>60</v>
      </c>
      <c r="I54" s="26">
        <v>40</v>
      </c>
      <c r="J54" s="26">
        <v>20</v>
      </c>
      <c r="K54" s="26">
        <v>1</v>
      </c>
    </row>
    <row r="55" spans="1:11" ht="18.75" x14ac:dyDescent="0.4">
      <c r="A55" s="26">
        <v>52</v>
      </c>
      <c r="B55" s="27">
        <v>44800</v>
      </c>
      <c r="C55" s="26" t="s">
        <v>8</v>
      </c>
      <c r="D55" s="28">
        <v>40762</v>
      </c>
      <c r="E55" s="50">
        <f t="shared" si="1"/>
        <v>11</v>
      </c>
      <c r="F55" s="26">
        <v>50</v>
      </c>
      <c r="G55" s="26">
        <v>100</v>
      </c>
      <c r="H55" s="26">
        <v>70</v>
      </c>
      <c r="I55" s="26">
        <v>40</v>
      </c>
      <c r="J55" s="26">
        <v>20</v>
      </c>
      <c r="K55" s="26">
        <v>1</v>
      </c>
    </row>
    <row r="56" spans="1:11" ht="18.75" x14ac:dyDescent="0.4">
      <c r="A56" s="26">
        <v>53</v>
      </c>
      <c r="B56" s="27">
        <v>44800</v>
      </c>
      <c r="C56" s="26" t="s">
        <v>8</v>
      </c>
      <c r="D56" s="28">
        <v>39668</v>
      </c>
      <c r="E56" s="50">
        <f t="shared" si="1"/>
        <v>14</v>
      </c>
      <c r="F56" s="26">
        <v>50</v>
      </c>
      <c r="G56" s="26">
        <v>70</v>
      </c>
      <c r="H56" s="26">
        <v>50</v>
      </c>
      <c r="I56" s="26">
        <v>40</v>
      </c>
      <c r="J56" s="26">
        <v>20</v>
      </c>
      <c r="K56" s="26">
        <v>2</v>
      </c>
    </row>
    <row r="57" spans="1:11" ht="18.75" x14ac:dyDescent="0.4">
      <c r="A57" s="26">
        <v>54</v>
      </c>
      <c r="B57" s="27">
        <v>44801</v>
      </c>
      <c r="C57" s="26" t="s">
        <v>7</v>
      </c>
      <c r="D57" s="28">
        <v>39669</v>
      </c>
      <c r="E57" s="50">
        <f t="shared" si="1"/>
        <v>14</v>
      </c>
      <c r="F57" s="26">
        <v>10</v>
      </c>
      <c r="G57" s="26">
        <v>80</v>
      </c>
      <c r="H57" s="26">
        <v>60</v>
      </c>
      <c r="I57" s="26">
        <v>40</v>
      </c>
      <c r="J57" s="26">
        <v>20</v>
      </c>
      <c r="K57" s="26">
        <v>3</v>
      </c>
    </row>
    <row r="58" spans="1:11" ht="18.75" x14ac:dyDescent="0.4">
      <c r="A58" s="26">
        <v>55</v>
      </c>
      <c r="B58" s="27">
        <v>44801</v>
      </c>
      <c r="C58" s="26" t="s">
        <v>8</v>
      </c>
      <c r="D58" s="28">
        <v>40154</v>
      </c>
      <c r="E58" s="50">
        <f t="shared" si="1"/>
        <v>12</v>
      </c>
      <c r="F58" s="26">
        <v>40</v>
      </c>
      <c r="G58" s="26">
        <v>80</v>
      </c>
      <c r="H58" s="26">
        <v>60</v>
      </c>
      <c r="I58" s="26">
        <v>40</v>
      </c>
      <c r="J58" s="26">
        <v>40</v>
      </c>
      <c r="K58" s="26">
        <v>3</v>
      </c>
    </row>
    <row r="59" spans="1:11" ht="18.75" x14ac:dyDescent="0.4">
      <c r="A59" s="26">
        <v>56</v>
      </c>
      <c r="B59" s="27">
        <v>44801</v>
      </c>
      <c r="C59" s="26" t="s">
        <v>7</v>
      </c>
      <c r="D59" s="28">
        <v>39790</v>
      </c>
      <c r="E59" s="50">
        <f t="shared" si="1"/>
        <v>13</v>
      </c>
      <c r="F59" s="26">
        <v>30</v>
      </c>
      <c r="G59" s="26">
        <v>80</v>
      </c>
      <c r="H59" s="26">
        <v>60</v>
      </c>
      <c r="I59" s="26">
        <v>40</v>
      </c>
      <c r="J59" s="26">
        <v>40</v>
      </c>
      <c r="K59" s="26">
        <v>3</v>
      </c>
    </row>
    <row r="60" spans="1:11" ht="18.75" x14ac:dyDescent="0.4">
      <c r="A60" s="26">
        <v>57</v>
      </c>
      <c r="B60" s="27">
        <v>44831</v>
      </c>
      <c r="C60" s="26" t="s">
        <v>7</v>
      </c>
      <c r="D60" s="28">
        <v>39672</v>
      </c>
      <c r="E60" s="50">
        <f t="shared" si="1"/>
        <v>14</v>
      </c>
      <c r="F60" s="26">
        <v>10</v>
      </c>
      <c r="G60" s="26">
        <v>90</v>
      </c>
      <c r="H60" s="26">
        <v>70</v>
      </c>
      <c r="I60" s="26">
        <v>30</v>
      </c>
      <c r="J60" s="26">
        <v>40</v>
      </c>
      <c r="K60" s="26">
        <v>1</v>
      </c>
    </row>
    <row r="61" spans="1:11" ht="18.75" x14ac:dyDescent="0.4">
      <c r="A61" s="26">
        <v>58</v>
      </c>
      <c r="B61" s="27">
        <v>44832</v>
      </c>
      <c r="C61" s="26" t="s">
        <v>7</v>
      </c>
      <c r="D61" s="28">
        <v>39673</v>
      </c>
      <c r="E61" s="50">
        <f t="shared" si="1"/>
        <v>14</v>
      </c>
      <c r="F61" s="26">
        <v>50</v>
      </c>
      <c r="G61" s="26">
        <v>70</v>
      </c>
      <c r="H61" s="26">
        <v>40</v>
      </c>
      <c r="I61" s="26">
        <v>10</v>
      </c>
      <c r="J61" s="26">
        <v>10</v>
      </c>
      <c r="K61" s="26">
        <v>3</v>
      </c>
    </row>
    <row r="62" spans="1:11" ht="18.75" x14ac:dyDescent="0.4">
      <c r="A62" s="26">
        <v>59</v>
      </c>
      <c r="B62" s="27">
        <v>44832</v>
      </c>
      <c r="C62" s="26" t="s">
        <v>8</v>
      </c>
      <c r="D62" s="28">
        <v>39674</v>
      </c>
      <c r="E62" s="50">
        <f t="shared" si="1"/>
        <v>14</v>
      </c>
      <c r="F62" s="26">
        <v>10</v>
      </c>
      <c r="G62" s="26">
        <v>90</v>
      </c>
      <c r="H62" s="26">
        <v>70</v>
      </c>
      <c r="I62" s="26">
        <v>40</v>
      </c>
      <c r="J62" s="26">
        <v>40</v>
      </c>
      <c r="K62" s="26">
        <v>3</v>
      </c>
    </row>
    <row r="63" spans="1:11" ht="18.75" x14ac:dyDescent="0.4">
      <c r="A63" s="26">
        <v>60</v>
      </c>
      <c r="B63" s="27">
        <v>44832</v>
      </c>
      <c r="C63" s="26" t="s">
        <v>7</v>
      </c>
      <c r="D63" s="28">
        <v>40770</v>
      </c>
      <c r="E63" s="50">
        <f t="shared" si="1"/>
        <v>11</v>
      </c>
      <c r="F63" s="26">
        <v>10</v>
      </c>
      <c r="G63" s="26">
        <v>90</v>
      </c>
      <c r="H63" s="26">
        <v>70</v>
      </c>
      <c r="I63" s="26">
        <v>40</v>
      </c>
      <c r="J63" s="26">
        <v>40</v>
      </c>
      <c r="K63" s="26">
        <v>4</v>
      </c>
    </row>
    <row r="64" spans="1:11" ht="18.75" x14ac:dyDescent="0.4">
      <c r="A64" s="26">
        <v>61</v>
      </c>
      <c r="B64" s="27">
        <v>44832</v>
      </c>
      <c r="C64" s="26" t="s">
        <v>8</v>
      </c>
      <c r="D64" s="28">
        <v>40154</v>
      </c>
      <c r="E64" s="50">
        <f t="shared" si="1"/>
        <v>12</v>
      </c>
      <c r="F64" s="26">
        <v>10</v>
      </c>
      <c r="G64" s="26">
        <v>80</v>
      </c>
      <c r="H64" s="26">
        <v>100</v>
      </c>
      <c r="I64" s="26">
        <v>10</v>
      </c>
      <c r="J64" s="26">
        <v>10</v>
      </c>
      <c r="K64" s="26">
        <v>3</v>
      </c>
    </row>
    <row r="65" spans="1:11" ht="18.75" x14ac:dyDescent="0.4">
      <c r="A65" s="26">
        <v>62</v>
      </c>
      <c r="B65" s="27">
        <v>44833</v>
      </c>
      <c r="C65" s="26" t="s">
        <v>8</v>
      </c>
      <c r="D65" s="28">
        <v>39790</v>
      </c>
      <c r="E65" s="50">
        <f t="shared" si="1"/>
        <v>13</v>
      </c>
      <c r="F65" s="26">
        <v>10</v>
      </c>
      <c r="G65" s="26">
        <v>60</v>
      </c>
      <c r="H65" s="26">
        <v>40</v>
      </c>
      <c r="I65" s="26">
        <v>10</v>
      </c>
      <c r="J65" s="26">
        <v>10</v>
      </c>
      <c r="K65" s="26">
        <v>1</v>
      </c>
    </row>
    <row r="66" spans="1:11" ht="18.75" x14ac:dyDescent="0.4">
      <c r="A66" s="26">
        <v>63</v>
      </c>
      <c r="B66" s="27">
        <v>44833</v>
      </c>
      <c r="C66" s="26" t="s">
        <v>7</v>
      </c>
      <c r="D66" s="28">
        <v>40773</v>
      </c>
      <c r="E66" s="50">
        <f t="shared" si="1"/>
        <v>11</v>
      </c>
      <c r="F66" s="26">
        <v>50</v>
      </c>
      <c r="G66" s="26">
        <v>70</v>
      </c>
      <c r="H66" s="26">
        <v>50</v>
      </c>
      <c r="I66" s="26">
        <v>40</v>
      </c>
      <c r="J66" s="26">
        <v>40</v>
      </c>
      <c r="K66" s="26">
        <v>2</v>
      </c>
    </row>
    <row r="67" spans="1:11" ht="18.75" x14ac:dyDescent="0.4">
      <c r="A67" s="26">
        <v>64</v>
      </c>
      <c r="B67" s="27">
        <v>44834</v>
      </c>
      <c r="C67" s="26" t="s">
        <v>8</v>
      </c>
      <c r="D67" s="28">
        <v>38948</v>
      </c>
      <c r="E67" s="50">
        <f t="shared" si="1"/>
        <v>16</v>
      </c>
      <c r="F67" s="26">
        <v>40</v>
      </c>
      <c r="G67" s="26">
        <v>70</v>
      </c>
      <c r="H67" s="26">
        <v>80</v>
      </c>
      <c r="I67" s="26">
        <v>40</v>
      </c>
      <c r="J67" s="26">
        <v>40</v>
      </c>
      <c r="K67" s="26">
        <v>2</v>
      </c>
    </row>
    <row r="68" spans="1:11" ht="18.75" x14ac:dyDescent="0.4">
      <c r="A68" s="26">
        <v>65</v>
      </c>
      <c r="B68" s="27">
        <v>44834</v>
      </c>
      <c r="C68" s="26" t="s">
        <v>8</v>
      </c>
      <c r="D68" s="28">
        <v>38949</v>
      </c>
      <c r="E68" s="50">
        <f t="shared" ref="E68:E99" si="2">DATEDIF(D68,"2022/12/1","y")</f>
        <v>16</v>
      </c>
      <c r="F68" s="26">
        <v>40</v>
      </c>
      <c r="G68" s="26">
        <v>70</v>
      </c>
      <c r="H68" s="26">
        <v>80</v>
      </c>
      <c r="I68" s="26">
        <v>40</v>
      </c>
      <c r="J68" s="26">
        <v>40</v>
      </c>
      <c r="K68" s="26">
        <v>2</v>
      </c>
    </row>
    <row r="69" spans="1:11" ht="18.75" x14ac:dyDescent="0.4">
      <c r="A69" s="26">
        <v>66</v>
      </c>
      <c r="B69" s="27">
        <v>44834</v>
      </c>
      <c r="C69" s="26" t="s">
        <v>7</v>
      </c>
      <c r="D69" s="28">
        <v>41929</v>
      </c>
      <c r="E69" s="50">
        <f t="shared" si="2"/>
        <v>8</v>
      </c>
      <c r="F69" s="26">
        <v>10</v>
      </c>
      <c r="G69" s="26">
        <v>90</v>
      </c>
      <c r="H69" s="26">
        <v>60</v>
      </c>
      <c r="I69" s="26">
        <v>40</v>
      </c>
      <c r="J69" s="26">
        <v>40</v>
      </c>
      <c r="K69" s="26">
        <v>3</v>
      </c>
    </row>
    <row r="70" spans="1:11" ht="18.75" x14ac:dyDescent="0.4">
      <c r="A70" s="26">
        <v>67</v>
      </c>
      <c r="B70" s="27">
        <v>44834</v>
      </c>
      <c r="C70" s="26" t="s">
        <v>8</v>
      </c>
      <c r="D70" s="28">
        <v>42295</v>
      </c>
      <c r="E70" s="50">
        <f t="shared" si="2"/>
        <v>7</v>
      </c>
      <c r="F70" s="26">
        <v>10</v>
      </c>
      <c r="G70" s="26">
        <v>90</v>
      </c>
      <c r="H70" s="26">
        <v>60</v>
      </c>
      <c r="I70" s="26">
        <v>40</v>
      </c>
      <c r="J70" s="26">
        <v>20</v>
      </c>
      <c r="K70" s="26">
        <v>1</v>
      </c>
    </row>
    <row r="71" spans="1:11" ht="18.75" x14ac:dyDescent="0.4">
      <c r="A71" s="26">
        <v>68</v>
      </c>
      <c r="B71" s="27">
        <v>44855</v>
      </c>
      <c r="C71" s="26" t="s">
        <v>8</v>
      </c>
      <c r="D71" s="28">
        <v>38952</v>
      </c>
      <c r="E71" s="50">
        <f t="shared" si="2"/>
        <v>16</v>
      </c>
      <c r="F71" s="26">
        <v>10</v>
      </c>
      <c r="G71" s="26">
        <v>70</v>
      </c>
      <c r="H71" s="26">
        <v>80</v>
      </c>
      <c r="I71" s="26">
        <v>40</v>
      </c>
      <c r="J71" s="26">
        <v>20</v>
      </c>
      <c r="K71" s="26">
        <v>3</v>
      </c>
    </row>
    <row r="72" spans="1:11" ht="18.75" x14ac:dyDescent="0.4">
      <c r="A72" s="26">
        <v>69</v>
      </c>
      <c r="B72" s="27">
        <v>44855</v>
      </c>
      <c r="C72" s="26" t="s">
        <v>7</v>
      </c>
      <c r="D72" s="28">
        <v>38953</v>
      </c>
      <c r="E72" s="50">
        <f t="shared" si="2"/>
        <v>16</v>
      </c>
      <c r="F72" s="26">
        <v>50</v>
      </c>
      <c r="G72" s="26">
        <v>80</v>
      </c>
      <c r="H72" s="26">
        <v>70</v>
      </c>
      <c r="I72" s="26">
        <v>40</v>
      </c>
      <c r="J72" s="26">
        <v>50</v>
      </c>
      <c r="K72" s="26">
        <v>3</v>
      </c>
    </row>
    <row r="73" spans="1:11" ht="18.75" x14ac:dyDescent="0.4">
      <c r="A73" s="26">
        <v>70</v>
      </c>
      <c r="B73" s="27">
        <v>44856</v>
      </c>
      <c r="C73" s="26" t="s">
        <v>8</v>
      </c>
      <c r="D73" s="28">
        <v>38954</v>
      </c>
      <c r="E73" s="50">
        <f t="shared" si="2"/>
        <v>16</v>
      </c>
      <c r="F73" s="26">
        <v>10</v>
      </c>
      <c r="G73" s="26">
        <v>90</v>
      </c>
      <c r="H73" s="26">
        <v>70</v>
      </c>
      <c r="I73" s="26">
        <v>40</v>
      </c>
      <c r="J73" s="26">
        <v>40</v>
      </c>
      <c r="K73" s="26">
        <v>3</v>
      </c>
    </row>
    <row r="74" spans="1:11" ht="18.75" x14ac:dyDescent="0.4">
      <c r="A74" s="26">
        <v>71</v>
      </c>
      <c r="B74" s="27">
        <v>44857</v>
      </c>
      <c r="C74" s="26" t="s">
        <v>8</v>
      </c>
      <c r="D74" s="28">
        <v>38631</v>
      </c>
      <c r="E74" s="50">
        <f t="shared" si="2"/>
        <v>17</v>
      </c>
      <c r="F74" s="26">
        <v>50</v>
      </c>
      <c r="G74" s="26">
        <v>100</v>
      </c>
      <c r="H74" s="26">
        <v>70</v>
      </c>
      <c r="I74" s="26">
        <v>40</v>
      </c>
      <c r="J74" s="26">
        <v>40</v>
      </c>
      <c r="K74" s="26">
        <v>4</v>
      </c>
    </row>
    <row r="75" spans="1:11" ht="18.75" x14ac:dyDescent="0.4">
      <c r="A75" s="26">
        <v>72</v>
      </c>
      <c r="B75" s="27">
        <v>44857</v>
      </c>
      <c r="C75" s="26" t="s">
        <v>7</v>
      </c>
      <c r="D75" s="28">
        <v>38956</v>
      </c>
      <c r="E75" s="50">
        <f t="shared" si="2"/>
        <v>16</v>
      </c>
      <c r="F75" s="26">
        <v>40</v>
      </c>
      <c r="G75" s="26">
        <v>80</v>
      </c>
      <c r="H75" s="26">
        <v>70</v>
      </c>
      <c r="I75" s="26">
        <v>40</v>
      </c>
      <c r="J75" s="26">
        <v>40</v>
      </c>
      <c r="K75" s="26">
        <v>3</v>
      </c>
    </row>
    <row r="76" spans="1:11" ht="18.75" x14ac:dyDescent="0.4">
      <c r="A76" s="26">
        <v>73</v>
      </c>
      <c r="B76" s="27">
        <v>44857</v>
      </c>
      <c r="C76" s="26" t="s">
        <v>8</v>
      </c>
      <c r="D76" s="28">
        <v>41149</v>
      </c>
      <c r="E76" s="50">
        <f t="shared" si="2"/>
        <v>10</v>
      </c>
      <c r="F76" s="26">
        <v>40</v>
      </c>
      <c r="G76" s="26">
        <v>100</v>
      </c>
      <c r="H76" s="26">
        <v>70</v>
      </c>
      <c r="I76" s="26">
        <v>40</v>
      </c>
      <c r="J76" s="26">
        <v>50</v>
      </c>
      <c r="K76" s="26">
        <v>1</v>
      </c>
    </row>
    <row r="77" spans="1:11" ht="18.75" x14ac:dyDescent="0.4">
      <c r="A77" s="26">
        <v>74</v>
      </c>
      <c r="B77" s="27">
        <v>44857</v>
      </c>
      <c r="C77" s="26" t="s">
        <v>7</v>
      </c>
      <c r="D77" s="28">
        <v>39652</v>
      </c>
      <c r="E77" s="50">
        <f t="shared" si="2"/>
        <v>14</v>
      </c>
      <c r="F77" s="26">
        <v>10</v>
      </c>
      <c r="G77" s="26">
        <v>90</v>
      </c>
      <c r="H77" s="26">
        <v>70</v>
      </c>
      <c r="I77" s="26">
        <v>40</v>
      </c>
      <c r="J77" s="26">
        <v>40</v>
      </c>
      <c r="K77" s="26">
        <v>2</v>
      </c>
    </row>
    <row r="78" spans="1:11" ht="18.75" x14ac:dyDescent="0.4">
      <c r="A78" s="26">
        <v>75</v>
      </c>
      <c r="B78" s="27">
        <v>44858</v>
      </c>
      <c r="C78" s="26" t="s">
        <v>7</v>
      </c>
      <c r="D78" s="28">
        <v>41425</v>
      </c>
      <c r="E78" s="50">
        <f t="shared" si="2"/>
        <v>9</v>
      </c>
      <c r="F78" s="26">
        <v>40</v>
      </c>
      <c r="G78" s="26">
        <v>70</v>
      </c>
      <c r="H78" s="26">
        <v>80</v>
      </c>
      <c r="I78" s="26">
        <v>40</v>
      </c>
      <c r="J78" s="26">
        <v>40</v>
      </c>
      <c r="K78" s="26">
        <v>1</v>
      </c>
    </row>
    <row r="79" spans="1:11" ht="18.75" x14ac:dyDescent="0.4">
      <c r="A79" s="26">
        <v>76</v>
      </c>
      <c r="B79" s="27">
        <v>44858</v>
      </c>
      <c r="C79" s="26" t="s">
        <v>8</v>
      </c>
      <c r="D79" s="28">
        <v>38960</v>
      </c>
      <c r="E79" s="50">
        <f t="shared" si="2"/>
        <v>16</v>
      </c>
      <c r="F79" s="26">
        <v>40</v>
      </c>
      <c r="G79" s="26">
        <v>70</v>
      </c>
      <c r="H79" s="26">
        <v>50</v>
      </c>
      <c r="I79" s="26">
        <v>40</v>
      </c>
      <c r="J79" s="26">
        <v>40</v>
      </c>
      <c r="K79" s="26">
        <v>3</v>
      </c>
    </row>
    <row r="80" spans="1:11" ht="18.75" x14ac:dyDescent="0.4">
      <c r="A80" s="26">
        <v>77</v>
      </c>
      <c r="B80" s="27">
        <v>44859</v>
      </c>
      <c r="C80" s="26" t="s">
        <v>7</v>
      </c>
      <c r="D80" s="28">
        <v>41929</v>
      </c>
      <c r="E80" s="50">
        <f t="shared" si="2"/>
        <v>8</v>
      </c>
      <c r="F80" s="26">
        <v>40</v>
      </c>
      <c r="G80" s="26">
        <v>90</v>
      </c>
      <c r="H80" s="26">
        <v>60</v>
      </c>
      <c r="I80" s="26">
        <v>40</v>
      </c>
      <c r="J80" s="26">
        <v>30</v>
      </c>
      <c r="K80" s="26">
        <v>3</v>
      </c>
    </row>
    <row r="81" spans="1:11" ht="18.75" x14ac:dyDescent="0.4">
      <c r="A81" s="26">
        <v>78</v>
      </c>
      <c r="B81" s="27">
        <v>44859</v>
      </c>
      <c r="C81" s="26" t="s">
        <v>8</v>
      </c>
      <c r="D81" s="28">
        <v>42661</v>
      </c>
      <c r="E81" s="50">
        <f t="shared" si="2"/>
        <v>6</v>
      </c>
      <c r="F81" s="26">
        <v>10</v>
      </c>
      <c r="G81" s="26">
        <v>90</v>
      </c>
      <c r="H81" s="26">
        <v>60</v>
      </c>
      <c r="I81" s="26">
        <v>40</v>
      </c>
      <c r="J81" s="26">
        <v>40</v>
      </c>
      <c r="K81" s="26">
        <v>3</v>
      </c>
    </row>
    <row r="82" spans="1:11" ht="18.75" x14ac:dyDescent="0.4">
      <c r="A82" s="26">
        <v>79</v>
      </c>
      <c r="B82" s="27">
        <v>44860</v>
      </c>
      <c r="C82" s="26" t="s">
        <v>7</v>
      </c>
      <c r="D82" s="28">
        <v>38963</v>
      </c>
      <c r="E82" s="50">
        <f t="shared" si="2"/>
        <v>16</v>
      </c>
      <c r="F82" s="26">
        <v>40</v>
      </c>
      <c r="G82" s="26">
        <v>80</v>
      </c>
      <c r="H82" s="26">
        <v>70</v>
      </c>
      <c r="I82" s="26">
        <v>10</v>
      </c>
      <c r="J82" s="26">
        <v>30</v>
      </c>
      <c r="K82" s="26">
        <v>3</v>
      </c>
    </row>
    <row r="83" spans="1:11" ht="18.75" x14ac:dyDescent="0.4">
      <c r="A83" s="26">
        <v>80</v>
      </c>
      <c r="B83" s="27">
        <v>44860</v>
      </c>
      <c r="C83" s="26" t="s">
        <v>7</v>
      </c>
      <c r="D83" s="28">
        <v>38956</v>
      </c>
      <c r="E83" s="50">
        <f t="shared" si="2"/>
        <v>16</v>
      </c>
      <c r="F83" s="26">
        <v>50</v>
      </c>
      <c r="G83" s="26">
        <v>80</v>
      </c>
      <c r="H83" s="26">
        <v>70</v>
      </c>
      <c r="I83" s="26">
        <v>40</v>
      </c>
      <c r="J83" s="26">
        <v>50</v>
      </c>
      <c r="K83" s="26">
        <v>1</v>
      </c>
    </row>
    <row r="84" spans="1:11" ht="18.75" x14ac:dyDescent="0.4">
      <c r="A84" s="26">
        <v>81</v>
      </c>
      <c r="B84" s="27">
        <v>44860</v>
      </c>
      <c r="C84" s="26" t="s">
        <v>8</v>
      </c>
      <c r="D84" s="28">
        <v>41149</v>
      </c>
      <c r="E84" s="50">
        <f t="shared" si="2"/>
        <v>10</v>
      </c>
      <c r="F84" s="26">
        <v>50</v>
      </c>
      <c r="G84" s="26">
        <v>80</v>
      </c>
      <c r="H84" s="26">
        <v>70</v>
      </c>
      <c r="I84" s="26">
        <v>30</v>
      </c>
      <c r="J84" s="26">
        <v>40</v>
      </c>
      <c r="K84" s="26">
        <v>3</v>
      </c>
    </row>
    <row r="85" spans="1:11" ht="18.75" x14ac:dyDescent="0.4">
      <c r="A85" s="26">
        <v>82</v>
      </c>
      <c r="B85" s="27">
        <v>44860</v>
      </c>
      <c r="C85" s="26" t="s">
        <v>8</v>
      </c>
      <c r="D85" s="28">
        <v>39028</v>
      </c>
      <c r="E85" s="50">
        <f t="shared" si="2"/>
        <v>16</v>
      </c>
      <c r="F85" s="26">
        <v>40</v>
      </c>
      <c r="G85" s="26">
        <v>80</v>
      </c>
      <c r="H85" s="26">
        <v>70</v>
      </c>
      <c r="I85" s="26">
        <v>40</v>
      </c>
      <c r="J85" s="26">
        <v>40</v>
      </c>
      <c r="K85" s="26">
        <v>5</v>
      </c>
    </row>
    <row r="86" spans="1:11" ht="18.75" x14ac:dyDescent="0.4">
      <c r="A86" s="26">
        <v>83</v>
      </c>
      <c r="B86" s="27">
        <v>44860</v>
      </c>
      <c r="C86" s="26" t="s">
        <v>8</v>
      </c>
      <c r="D86" s="28">
        <v>41586</v>
      </c>
      <c r="E86" s="50">
        <f t="shared" si="2"/>
        <v>9</v>
      </c>
      <c r="F86" s="26">
        <v>40</v>
      </c>
      <c r="G86" s="26">
        <v>80</v>
      </c>
      <c r="H86" s="26">
        <v>70</v>
      </c>
      <c r="I86" s="26">
        <v>40</v>
      </c>
      <c r="J86" s="26">
        <v>40</v>
      </c>
      <c r="K86" s="26">
        <v>3</v>
      </c>
    </row>
    <row r="87" spans="1:11" ht="18.75" x14ac:dyDescent="0.4">
      <c r="A87" s="26">
        <v>84</v>
      </c>
      <c r="B87" s="27">
        <v>44861</v>
      </c>
      <c r="C87" s="26" t="s">
        <v>8</v>
      </c>
      <c r="D87" s="28">
        <v>38968</v>
      </c>
      <c r="E87" s="50">
        <f t="shared" si="2"/>
        <v>16</v>
      </c>
      <c r="F87" s="26">
        <v>40</v>
      </c>
      <c r="G87" s="26">
        <v>100</v>
      </c>
      <c r="H87" s="26">
        <v>70</v>
      </c>
      <c r="I87" s="26">
        <v>30</v>
      </c>
      <c r="J87" s="26">
        <v>20</v>
      </c>
      <c r="K87" s="26">
        <v>3</v>
      </c>
    </row>
    <row r="88" spans="1:11" ht="18.75" x14ac:dyDescent="0.4">
      <c r="A88" s="26">
        <v>85</v>
      </c>
      <c r="B88" s="27">
        <v>44861</v>
      </c>
      <c r="C88" s="26" t="s">
        <v>7</v>
      </c>
      <c r="D88" s="28">
        <v>38969</v>
      </c>
      <c r="E88" s="50">
        <f t="shared" si="2"/>
        <v>16</v>
      </c>
      <c r="F88" s="26">
        <v>40</v>
      </c>
      <c r="G88" s="26">
        <v>100</v>
      </c>
      <c r="H88" s="26">
        <v>70</v>
      </c>
      <c r="I88" s="26">
        <v>30</v>
      </c>
      <c r="J88" s="26">
        <v>10</v>
      </c>
      <c r="K88" s="26">
        <v>3</v>
      </c>
    </row>
    <row r="89" spans="1:11" ht="18.75" x14ac:dyDescent="0.4">
      <c r="A89" s="26">
        <v>86</v>
      </c>
      <c r="B89" s="27">
        <v>44861</v>
      </c>
      <c r="C89" s="26" t="s">
        <v>8</v>
      </c>
      <c r="D89" s="28">
        <v>38970</v>
      </c>
      <c r="E89" s="50">
        <f t="shared" si="2"/>
        <v>16</v>
      </c>
      <c r="F89" s="26">
        <v>40</v>
      </c>
      <c r="G89" s="26">
        <v>100</v>
      </c>
      <c r="H89" s="26">
        <v>80</v>
      </c>
      <c r="I89" s="26">
        <v>30</v>
      </c>
      <c r="J89" s="26">
        <v>40</v>
      </c>
      <c r="K89" s="26">
        <v>3</v>
      </c>
    </row>
    <row r="90" spans="1:11" ht="18.75" x14ac:dyDescent="0.4">
      <c r="A90" s="26">
        <v>87</v>
      </c>
      <c r="B90" s="27">
        <v>44861</v>
      </c>
      <c r="C90" s="26" t="s">
        <v>7</v>
      </c>
      <c r="D90" s="28">
        <v>41929</v>
      </c>
      <c r="E90" s="50">
        <f t="shared" si="2"/>
        <v>8</v>
      </c>
      <c r="F90" s="26">
        <v>10</v>
      </c>
      <c r="G90" s="26">
        <v>90</v>
      </c>
      <c r="H90" s="26">
        <v>70</v>
      </c>
      <c r="I90" s="26">
        <v>40</v>
      </c>
      <c r="J90" s="26">
        <v>40</v>
      </c>
      <c r="K90" s="26">
        <v>1</v>
      </c>
    </row>
    <row r="91" spans="1:11" ht="18.75" x14ac:dyDescent="0.4">
      <c r="A91" s="26">
        <v>88</v>
      </c>
      <c r="B91" s="27">
        <v>44861</v>
      </c>
      <c r="C91" s="26" t="s">
        <v>8</v>
      </c>
      <c r="D91" s="28">
        <v>42295</v>
      </c>
      <c r="E91" s="50">
        <f t="shared" si="2"/>
        <v>7</v>
      </c>
      <c r="F91" s="26">
        <v>10</v>
      </c>
      <c r="G91" s="26">
        <v>80</v>
      </c>
      <c r="H91" s="26">
        <v>70</v>
      </c>
      <c r="I91" s="26">
        <v>30</v>
      </c>
      <c r="J91" s="26">
        <v>20</v>
      </c>
      <c r="K91" s="26">
        <v>3</v>
      </c>
    </row>
    <row r="92" spans="1:11" ht="18.75" x14ac:dyDescent="0.4">
      <c r="A92" s="26">
        <v>89</v>
      </c>
      <c r="B92" s="27">
        <v>44861</v>
      </c>
      <c r="C92" s="26" t="s">
        <v>8</v>
      </c>
      <c r="D92" s="28">
        <v>40069</v>
      </c>
      <c r="E92" s="50">
        <f t="shared" si="2"/>
        <v>13</v>
      </c>
      <c r="F92" s="26">
        <v>10</v>
      </c>
      <c r="G92" s="26">
        <v>90</v>
      </c>
      <c r="H92" s="26">
        <v>80</v>
      </c>
      <c r="I92" s="26">
        <v>40</v>
      </c>
      <c r="J92" s="26">
        <v>50</v>
      </c>
      <c r="K92" s="26">
        <v>1</v>
      </c>
    </row>
    <row r="93" spans="1:11" ht="18.75" x14ac:dyDescent="0.4">
      <c r="A93" s="26">
        <v>90</v>
      </c>
      <c r="B93" s="27">
        <v>44862</v>
      </c>
      <c r="C93" s="26" t="s">
        <v>8</v>
      </c>
      <c r="D93" s="28">
        <v>38956</v>
      </c>
      <c r="E93" s="50">
        <f t="shared" si="2"/>
        <v>16</v>
      </c>
      <c r="F93" s="26">
        <v>30</v>
      </c>
      <c r="G93" s="26">
        <v>90</v>
      </c>
      <c r="H93" s="26">
        <v>80</v>
      </c>
      <c r="I93" s="26">
        <v>30</v>
      </c>
      <c r="J93" s="26">
        <v>30</v>
      </c>
      <c r="K93" s="26">
        <v>2</v>
      </c>
    </row>
    <row r="94" spans="1:11" ht="18.75" x14ac:dyDescent="0.4">
      <c r="A94" s="26">
        <v>91</v>
      </c>
      <c r="B94" s="27">
        <v>44862</v>
      </c>
      <c r="C94" s="26" t="s">
        <v>7</v>
      </c>
      <c r="D94" s="28">
        <v>41149</v>
      </c>
      <c r="E94" s="50">
        <f t="shared" si="2"/>
        <v>10</v>
      </c>
      <c r="F94" s="26">
        <v>50</v>
      </c>
      <c r="G94" s="26">
        <v>90</v>
      </c>
      <c r="H94" s="26">
        <v>80</v>
      </c>
      <c r="I94" s="26">
        <v>40</v>
      </c>
      <c r="J94" s="26">
        <v>30</v>
      </c>
      <c r="K94" s="26">
        <v>1</v>
      </c>
    </row>
    <row r="95" spans="1:11" ht="18.75" x14ac:dyDescent="0.4">
      <c r="A95" s="26">
        <v>92</v>
      </c>
      <c r="B95" s="27">
        <v>44862</v>
      </c>
      <c r="C95" s="26" t="s">
        <v>8</v>
      </c>
      <c r="D95" s="28">
        <v>39341</v>
      </c>
      <c r="E95" s="50">
        <f t="shared" si="2"/>
        <v>15</v>
      </c>
      <c r="F95" s="26">
        <v>50</v>
      </c>
      <c r="G95" s="26">
        <v>90</v>
      </c>
      <c r="H95" s="26">
        <v>70</v>
      </c>
      <c r="I95" s="26">
        <v>30</v>
      </c>
      <c r="J95" s="26">
        <v>40</v>
      </c>
      <c r="K95" s="26">
        <v>2</v>
      </c>
    </row>
    <row r="96" spans="1:11" ht="18.75" x14ac:dyDescent="0.4">
      <c r="A96" s="26">
        <v>93</v>
      </c>
      <c r="B96" s="27">
        <v>44862</v>
      </c>
      <c r="C96" s="26" t="s">
        <v>7</v>
      </c>
      <c r="D96" s="28">
        <v>41929</v>
      </c>
      <c r="E96" s="50">
        <f t="shared" si="2"/>
        <v>8</v>
      </c>
      <c r="F96" s="26">
        <v>50</v>
      </c>
      <c r="G96" s="26">
        <v>90</v>
      </c>
      <c r="H96" s="26">
        <v>80</v>
      </c>
      <c r="I96" s="26">
        <v>40</v>
      </c>
      <c r="J96" s="26">
        <v>40</v>
      </c>
      <c r="K96" s="26">
        <v>1</v>
      </c>
    </row>
    <row r="97" spans="1:11" ht="18.75" x14ac:dyDescent="0.4">
      <c r="A97" s="26">
        <v>94</v>
      </c>
      <c r="B97" s="27">
        <v>44862</v>
      </c>
      <c r="C97" s="26" t="s">
        <v>8</v>
      </c>
      <c r="D97" s="28">
        <v>42295</v>
      </c>
      <c r="E97" s="50">
        <f t="shared" si="2"/>
        <v>7</v>
      </c>
      <c r="F97" s="26">
        <v>10</v>
      </c>
      <c r="G97" s="26">
        <v>90</v>
      </c>
      <c r="H97" s="26">
        <v>70</v>
      </c>
      <c r="I97" s="26">
        <v>30</v>
      </c>
      <c r="J97" s="26">
        <v>30</v>
      </c>
      <c r="K97" s="26">
        <v>1</v>
      </c>
    </row>
    <row r="98" spans="1:11" ht="18.75" x14ac:dyDescent="0.4">
      <c r="A98" s="26">
        <v>95</v>
      </c>
      <c r="B98" s="27">
        <v>44862</v>
      </c>
      <c r="C98" s="26" t="s">
        <v>7</v>
      </c>
      <c r="D98" s="28">
        <v>39344</v>
      </c>
      <c r="E98" s="50">
        <f t="shared" si="2"/>
        <v>15</v>
      </c>
      <c r="F98" s="26">
        <v>10</v>
      </c>
      <c r="G98" s="26">
        <v>90</v>
      </c>
      <c r="H98" s="26">
        <v>40</v>
      </c>
      <c r="I98" s="26">
        <v>10</v>
      </c>
      <c r="J98" s="26">
        <v>10</v>
      </c>
      <c r="K98" s="26">
        <v>1</v>
      </c>
    </row>
    <row r="99" spans="1:11" ht="18.75" x14ac:dyDescent="0.4">
      <c r="A99" s="26">
        <v>96</v>
      </c>
      <c r="B99" s="27">
        <v>44863</v>
      </c>
      <c r="C99" s="26" t="s">
        <v>7</v>
      </c>
      <c r="D99" s="28">
        <v>39345</v>
      </c>
      <c r="E99" s="50">
        <f t="shared" si="2"/>
        <v>15</v>
      </c>
      <c r="F99" s="26">
        <v>30</v>
      </c>
      <c r="G99" s="26">
        <v>90</v>
      </c>
      <c r="H99" s="26">
        <v>70</v>
      </c>
      <c r="I99" s="26">
        <v>50</v>
      </c>
      <c r="J99" s="26">
        <v>30</v>
      </c>
      <c r="K99" s="26">
        <v>2</v>
      </c>
    </row>
    <row r="100" spans="1:11" ht="18.75" x14ac:dyDescent="0.4">
      <c r="A100" s="26">
        <v>97</v>
      </c>
      <c r="B100" s="27">
        <v>44863</v>
      </c>
      <c r="C100" s="26" t="s">
        <v>8</v>
      </c>
      <c r="D100" s="28">
        <v>39346</v>
      </c>
      <c r="E100" s="50">
        <f t="shared" ref="E100:E131" si="3">DATEDIF(D100,"2022/12/1","y")</f>
        <v>15</v>
      </c>
      <c r="F100" s="26">
        <v>10</v>
      </c>
      <c r="G100" s="26">
        <v>90</v>
      </c>
      <c r="H100" s="26">
        <v>100</v>
      </c>
      <c r="I100" s="26">
        <v>50</v>
      </c>
      <c r="J100" s="26">
        <v>10</v>
      </c>
      <c r="K100" s="26">
        <v>1</v>
      </c>
    </row>
    <row r="101" spans="1:11" ht="18.75" x14ac:dyDescent="0.4">
      <c r="A101" s="26">
        <v>98</v>
      </c>
      <c r="B101" s="27">
        <v>44889</v>
      </c>
      <c r="C101" s="26" t="s">
        <v>7</v>
      </c>
      <c r="D101" s="28">
        <v>38982</v>
      </c>
      <c r="E101" s="50">
        <f t="shared" si="3"/>
        <v>16</v>
      </c>
      <c r="F101" s="26">
        <v>30</v>
      </c>
      <c r="G101" s="26">
        <v>60</v>
      </c>
      <c r="H101" s="26">
        <v>70</v>
      </c>
      <c r="I101" s="26">
        <v>10</v>
      </c>
      <c r="J101" s="26">
        <v>20</v>
      </c>
      <c r="K101" s="26">
        <v>4</v>
      </c>
    </row>
    <row r="102" spans="1:11" ht="18.75" x14ac:dyDescent="0.4">
      <c r="A102" s="26">
        <v>99</v>
      </c>
      <c r="B102" s="27">
        <v>44889</v>
      </c>
      <c r="C102" s="26" t="s">
        <v>7</v>
      </c>
      <c r="D102" s="28">
        <v>42066</v>
      </c>
      <c r="E102" s="50">
        <f t="shared" si="3"/>
        <v>7</v>
      </c>
      <c r="F102" s="26">
        <v>10</v>
      </c>
      <c r="G102" s="26">
        <v>60</v>
      </c>
      <c r="H102" s="26">
        <v>70</v>
      </c>
      <c r="I102" s="26">
        <v>10</v>
      </c>
      <c r="J102" s="26">
        <v>20</v>
      </c>
      <c r="K102" s="26">
        <v>1</v>
      </c>
    </row>
    <row r="103" spans="1:11" ht="18.75" x14ac:dyDescent="0.4">
      <c r="A103" s="26">
        <v>100</v>
      </c>
      <c r="B103" s="27">
        <v>44889</v>
      </c>
      <c r="C103" s="26" t="s">
        <v>8</v>
      </c>
      <c r="D103" s="28">
        <v>42067</v>
      </c>
      <c r="E103" s="50">
        <f t="shared" si="3"/>
        <v>7</v>
      </c>
      <c r="F103" s="26">
        <v>30</v>
      </c>
      <c r="G103" s="26">
        <v>60</v>
      </c>
      <c r="H103" s="26">
        <v>70</v>
      </c>
      <c r="I103" s="26">
        <v>10</v>
      </c>
      <c r="J103" s="26">
        <v>20</v>
      </c>
      <c r="K103" s="26">
        <v>1</v>
      </c>
    </row>
    <row r="104" spans="1:11" ht="18.75" x14ac:dyDescent="0.4">
      <c r="A104" s="26">
        <v>101</v>
      </c>
      <c r="B104" s="27">
        <v>44889</v>
      </c>
      <c r="C104" s="26" t="s">
        <v>8</v>
      </c>
      <c r="D104" s="28">
        <v>41149</v>
      </c>
      <c r="E104" s="50">
        <f t="shared" si="3"/>
        <v>10</v>
      </c>
      <c r="F104" s="26">
        <v>10</v>
      </c>
      <c r="G104" s="26">
        <v>100</v>
      </c>
      <c r="H104" s="26">
        <v>80</v>
      </c>
      <c r="I104" s="26">
        <v>40</v>
      </c>
      <c r="J104" s="26">
        <v>30</v>
      </c>
      <c r="K104" s="26">
        <v>3</v>
      </c>
    </row>
    <row r="105" spans="1:11" ht="18.75" x14ac:dyDescent="0.4">
      <c r="A105" s="26">
        <v>102</v>
      </c>
      <c r="B105" s="27">
        <v>44889</v>
      </c>
      <c r="C105" s="26" t="s">
        <v>7</v>
      </c>
      <c r="D105" s="28">
        <v>39341</v>
      </c>
      <c r="E105" s="50">
        <f t="shared" si="3"/>
        <v>15</v>
      </c>
      <c r="F105" s="26">
        <v>10</v>
      </c>
      <c r="G105" s="26">
        <v>100</v>
      </c>
      <c r="H105" s="26">
        <v>80</v>
      </c>
      <c r="I105" s="26">
        <v>40</v>
      </c>
      <c r="J105" s="26">
        <v>30</v>
      </c>
      <c r="K105" s="26">
        <v>3</v>
      </c>
    </row>
    <row r="106" spans="1:11" ht="18.75" x14ac:dyDescent="0.4">
      <c r="A106" s="26">
        <v>103</v>
      </c>
      <c r="B106" s="27">
        <v>44890</v>
      </c>
      <c r="C106" s="26" t="s">
        <v>7</v>
      </c>
      <c r="D106" s="28">
        <v>41929</v>
      </c>
      <c r="E106" s="50">
        <f t="shared" si="3"/>
        <v>8</v>
      </c>
      <c r="F106" s="26">
        <v>30</v>
      </c>
      <c r="G106" s="26">
        <v>100</v>
      </c>
      <c r="H106" s="26">
        <v>80</v>
      </c>
      <c r="I106" s="26">
        <v>40</v>
      </c>
      <c r="J106" s="26">
        <v>30</v>
      </c>
      <c r="K106" s="26">
        <v>3</v>
      </c>
    </row>
    <row r="107" spans="1:11" ht="18.75" x14ac:dyDescent="0.4">
      <c r="A107" s="26">
        <v>104</v>
      </c>
      <c r="B107" s="27">
        <v>44891</v>
      </c>
      <c r="C107" s="26" t="s">
        <v>8</v>
      </c>
      <c r="D107" s="28">
        <v>42295</v>
      </c>
      <c r="E107" s="50">
        <f t="shared" si="3"/>
        <v>7</v>
      </c>
      <c r="F107" s="26">
        <v>30</v>
      </c>
      <c r="G107" s="26">
        <v>100</v>
      </c>
      <c r="H107" s="26">
        <v>80</v>
      </c>
      <c r="I107" s="26">
        <v>10</v>
      </c>
      <c r="J107" s="26">
        <v>40</v>
      </c>
      <c r="K107" s="26">
        <v>2</v>
      </c>
    </row>
    <row r="108" spans="1:11" ht="18.75" x14ac:dyDescent="0.4">
      <c r="A108" s="26">
        <v>105</v>
      </c>
      <c r="B108" s="27">
        <v>44891</v>
      </c>
      <c r="C108" s="26" t="s">
        <v>7</v>
      </c>
      <c r="D108" s="28">
        <v>38624</v>
      </c>
      <c r="E108" s="50">
        <f t="shared" si="3"/>
        <v>17</v>
      </c>
      <c r="F108" s="26">
        <v>10</v>
      </c>
      <c r="G108" s="26">
        <v>90</v>
      </c>
      <c r="H108" s="26">
        <v>90</v>
      </c>
      <c r="I108" s="26">
        <v>40</v>
      </c>
      <c r="J108" s="26">
        <v>10</v>
      </c>
      <c r="K108" s="26">
        <v>3</v>
      </c>
    </row>
    <row r="109" spans="1:11" ht="18.75" x14ac:dyDescent="0.4">
      <c r="A109" s="26">
        <v>106</v>
      </c>
      <c r="B109" s="27">
        <v>44891</v>
      </c>
      <c r="C109" s="26" t="s">
        <v>7</v>
      </c>
      <c r="D109" s="28">
        <v>38990</v>
      </c>
      <c r="E109" s="50">
        <f t="shared" si="3"/>
        <v>16</v>
      </c>
      <c r="F109" s="26">
        <v>30</v>
      </c>
      <c r="G109" s="26">
        <v>90</v>
      </c>
      <c r="H109" s="26">
        <v>90</v>
      </c>
      <c r="I109" s="26">
        <v>40</v>
      </c>
      <c r="J109" s="26">
        <v>20</v>
      </c>
      <c r="K109" s="26">
        <v>3</v>
      </c>
    </row>
    <row r="110" spans="1:11" ht="18.75" x14ac:dyDescent="0.4">
      <c r="A110" s="26">
        <v>107</v>
      </c>
      <c r="B110" s="27">
        <v>44891</v>
      </c>
      <c r="C110" s="26" t="s">
        <v>7</v>
      </c>
      <c r="D110" s="28">
        <v>39674</v>
      </c>
      <c r="E110" s="50">
        <f t="shared" si="3"/>
        <v>14</v>
      </c>
      <c r="F110" s="26">
        <v>20</v>
      </c>
      <c r="G110" s="26">
        <v>90</v>
      </c>
      <c r="H110" s="26">
        <v>70</v>
      </c>
      <c r="I110" s="26">
        <v>50</v>
      </c>
      <c r="J110" s="26">
        <v>30</v>
      </c>
      <c r="K110" s="26">
        <v>3</v>
      </c>
    </row>
    <row r="111" spans="1:11" ht="18.75" x14ac:dyDescent="0.4">
      <c r="A111" s="26">
        <v>108</v>
      </c>
      <c r="B111" s="27">
        <v>44891</v>
      </c>
      <c r="C111" s="26" t="s">
        <v>8</v>
      </c>
      <c r="D111" s="28">
        <v>40770</v>
      </c>
      <c r="E111" s="50">
        <f t="shared" si="3"/>
        <v>11</v>
      </c>
      <c r="F111" s="26">
        <v>40</v>
      </c>
      <c r="G111" s="26">
        <v>70</v>
      </c>
      <c r="H111" s="26">
        <v>70</v>
      </c>
      <c r="I111" s="26">
        <v>10</v>
      </c>
      <c r="J111" s="26">
        <v>20</v>
      </c>
      <c r="K111" s="26">
        <v>1</v>
      </c>
    </row>
    <row r="112" spans="1:11" ht="18.75" x14ac:dyDescent="0.4">
      <c r="A112" s="26">
        <v>109</v>
      </c>
      <c r="B112" s="27">
        <v>44891</v>
      </c>
      <c r="C112" s="26" t="s">
        <v>7</v>
      </c>
      <c r="D112" s="28">
        <v>38993</v>
      </c>
      <c r="E112" s="50">
        <f t="shared" si="3"/>
        <v>16</v>
      </c>
      <c r="F112" s="26">
        <v>20</v>
      </c>
      <c r="G112" s="26">
        <v>70</v>
      </c>
      <c r="H112" s="26">
        <v>70</v>
      </c>
      <c r="I112" s="26">
        <v>50</v>
      </c>
      <c r="J112" s="26">
        <v>30</v>
      </c>
      <c r="K112" s="26">
        <v>3</v>
      </c>
    </row>
    <row r="113" spans="1:11" ht="18.75" x14ac:dyDescent="0.4">
      <c r="A113" s="26">
        <v>110</v>
      </c>
      <c r="B113" s="27">
        <v>44892</v>
      </c>
      <c r="C113" s="26" t="s">
        <v>7</v>
      </c>
      <c r="D113" s="28">
        <v>39674</v>
      </c>
      <c r="E113" s="50">
        <f t="shared" si="3"/>
        <v>14</v>
      </c>
      <c r="F113" s="26">
        <v>40</v>
      </c>
      <c r="G113" s="26">
        <v>70</v>
      </c>
      <c r="H113" s="26">
        <v>70</v>
      </c>
      <c r="I113" s="26">
        <v>20</v>
      </c>
      <c r="J113" s="26">
        <v>30</v>
      </c>
      <c r="K113" s="26">
        <v>3</v>
      </c>
    </row>
    <row r="114" spans="1:11" ht="18.75" x14ac:dyDescent="0.4">
      <c r="A114" s="26">
        <v>111</v>
      </c>
      <c r="B114" s="27">
        <v>44892</v>
      </c>
      <c r="C114" s="26" t="s">
        <v>7</v>
      </c>
      <c r="D114" s="28">
        <v>40770</v>
      </c>
      <c r="E114" s="50">
        <f t="shared" si="3"/>
        <v>11</v>
      </c>
      <c r="F114" s="26">
        <v>50</v>
      </c>
      <c r="G114" s="26">
        <v>90</v>
      </c>
      <c r="H114" s="26">
        <v>70</v>
      </c>
      <c r="I114" s="26">
        <v>20</v>
      </c>
      <c r="J114" s="26">
        <v>30</v>
      </c>
      <c r="K114" s="26">
        <v>1</v>
      </c>
    </row>
    <row r="115" spans="1:11" ht="18.75" x14ac:dyDescent="0.4">
      <c r="A115" s="26">
        <v>112</v>
      </c>
      <c r="B115" s="27">
        <v>44892</v>
      </c>
      <c r="C115" s="26" t="s">
        <v>7</v>
      </c>
      <c r="D115" s="28">
        <v>39652</v>
      </c>
      <c r="E115" s="50">
        <f t="shared" si="3"/>
        <v>14</v>
      </c>
      <c r="F115" s="26">
        <v>50</v>
      </c>
      <c r="G115" s="26">
        <v>70</v>
      </c>
      <c r="H115" s="26">
        <v>70</v>
      </c>
      <c r="I115" s="26">
        <v>20</v>
      </c>
      <c r="J115" s="26">
        <v>30</v>
      </c>
      <c r="K115" s="26">
        <v>1</v>
      </c>
    </row>
    <row r="116" spans="1:11" ht="18.75" x14ac:dyDescent="0.4">
      <c r="A116" s="26">
        <v>113</v>
      </c>
      <c r="B116" s="27">
        <v>44892</v>
      </c>
      <c r="C116" s="26" t="s">
        <v>8</v>
      </c>
      <c r="D116" s="28">
        <v>41425</v>
      </c>
      <c r="E116" s="50">
        <f t="shared" si="3"/>
        <v>9</v>
      </c>
      <c r="F116" s="26">
        <v>10</v>
      </c>
      <c r="G116" s="26">
        <v>70</v>
      </c>
      <c r="H116" s="26">
        <v>70</v>
      </c>
      <c r="I116" s="26">
        <v>50</v>
      </c>
      <c r="J116" s="26">
        <v>30</v>
      </c>
      <c r="K116" s="26">
        <v>3</v>
      </c>
    </row>
    <row r="117" spans="1:11" ht="18.75" x14ac:dyDescent="0.4">
      <c r="A117" s="26">
        <v>114</v>
      </c>
      <c r="B117" s="27">
        <v>44893</v>
      </c>
      <c r="C117" s="26" t="s">
        <v>7</v>
      </c>
      <c r="D117" s="28">
        <v>38633</v>
      </c>
      <c r="E117" s="50">
        <f t="shared" si="3"/>
        <v>17</v>
      </c>
      <c r="F117" s="26">
        <v>50</v>
      </c>
      <c r="G117" s="26">
        <v>90</v>
      </c>
      <c r="H117" s="26">
        <v>90</v>
      </c>
      <c r="I117" s="26">
        <v>40</v>
      </c>
      <c r="J117" s="26">
        <v>10</v>
      </c>
      <c r="K117" s="26">
        <v>3</v>
      </c>
    </row>
    <row r="118" spans="1:11" ht="18.75" x14ac:dyDescent="0.4">
      <c r="A118" s="26">
        <v>115</v>
      </c>
      <c r="B118" s="27">
        <v>44893</v>
      </c>
      <c r="C118" s="26" t="s">
        <v>7</v>
      </c>
      <c r="D118" s="28">
        <v>39674</v>
      </c>
      <c r="E118" s="50">
        <f t="shared" si="3"/>
        <v>14</v>
      </c>
      <c r="F118" s="26">
        <v>50</v>
      </c>
      <c r="G118" s="26">
        <v>80</v>
      </c>
      <c r="H118" s="26">
        <v>100</v>
      </c>
      <c r="I118" s="26">
        <v>20</v>
      </c>
      <c r="J118" s="26">
        <v>20</v>
      </c>
      <c r="K118" s="26">
        <v>4</v>
      </c>
    </row>
    <row r="119" spans="1:11" ht="18.75" x14ac:dyDescent="0.4">
      <c r="A119" s="26">
        <v>116</v>
      </c>
      <c r="B119" s="27">
        <v>44893</v>
      </c>
      <c r="C119" s="26" t="s">
        <v>8</v>
      </c>
      <c r="D119" s="28">
        <v>40770</v>
      </c>
      <c r="E119" s="50">
        <f t="shared" si="3"/>
        <v>11</v>
      </c>
      <c r="F119" s="26">
        <v>10</v>
      </c>
      <c r="G119" s="26">
        <v>90</v>
      </c>
      <c r="H119" s="26">
        <v>70</v>
      </c>
      <c r="I119" s="26">
        <v>50</v>
      </c>
      <c r="J119" s="26">
        <v>30</v>
      </c>
      <c r="K119" s="26">
        <v>1</v>
      </c>
    </row>
    <row r="120" spans="1:11" ht="18.75" x14ac:dyDescent="0.4">
      <c r="A120" s="26">
        <v>117</v>
      </c>
      <c r="B120" s="27">
        <v>44893</v>
      </c>
      <c r="C120" s="26" t="s">
        <v>8</v>
      </c>
      <c r="D120" s="28">
        <v>38636</v>
      </c>
      <c r="E120" s="50">
        <f t="shared" si="3"/>
        <v>17</v>
      </c>
      <c r="F120" s="26">
        <v>50</v>
      </c>
      <c r="G120" s="26">
        <v>90</v>
      </c>
      <c r="H120" s="26">
        <v>70</v>
      </c>
      <c r="I120" s="26">
        <v>20</v>
      </c>
      <c r="J120" s="26">
        <v>30</v>
      </c>
      <c r="K120" s="26">
        <v>3</v>
      </c>
    </row>
    <row r="121" spans="1:11" ht="18.75" x14ac:dyDescent="0.4">
      <c r="A121" s="26">
        <v>118</v>
      </c>
      <c r="B121" s="27">
        <v>44894</v>
      </c>
      <c r="C121" s="26" t="s">
        <v>8</v>
      </c>
      <c r="D121" s="28">
        <v>38637</v>
      </c>
      <c r="E121" s="50">
        <f t="shared" si="3"/>
        <v>17</v>
      </c>
      <c r="F121" s="26">
        <v>50</v>
      </c>
      <c r="G121" s="26">
        <v>70</v>
      </c>
      <c r="H121" s="26">
        <v>70</v>
      </c>
      <c r="I121" s="26">
        <v>20</v>
      </c>
      <c r="J121" s="26">
        <v>30</v>
      </c>
      <c r="K121" s="26">
        <v>3</v>
      </c>
    </row>
    <row r="122" spans="1:11" ht="18.75" x14ac:dyDescent="0.4">
      <c r="A122" s="26">
        <v>119</v>
      </c>
      <c r="B122" s="27">
        <v>44894</v>
      </c>
      <c r="C122" s="26" t="s">
        <v>7</v>
      </c>
      <c r="D122" s="28">
        <v>41195</v>
      </c>
      <c r="E122" s="50">
        <f t="shared" si="3"/>
        <v>10</v>
      </c>
      <c r="F122" s="26">
        <v>10</v>
      </c>
      <c r="G122" s="26">
        <v>70</v>
      </c>
      <c r="H122" s="26">
        <v>70</v>
      </c>
      <c r="I122" s="26">
        <v>50</v>
      </c>
      <c r="J122" s="26">
        <v>30</v>
      </c>
      <c r="K122" s="26">
        <v>3</v>
      </c>
    </row>
    <row r="123" spans="1:11" ht="18.75" x14ac:dyDescent="0.4">
      <c r="A123" s="26">
        <v>120</v>
      </c>
      <c r="B123" s="27">
        <v>44894</v>
      </c>
      <c r="C123" s="26" t="s">
        <v>7</v>
      </c>
      <c r="D123" s="28">
        <v>39674</v>
      </c>
      <c r="E123" s="50">
        <f t="shared" si="3"/>
        <v>14</v>
      </c>
      <c r="F123" s="26">
        <v>10</v>
      </c>
      <c r="G123" s="26">
        <v>70</v>
      </c>
      <c r="H123" s="26">
        <v>70</v>
      </c>
      <c r="I123" s="26">
        <v>50</v>
      </c>
      <c r="J123" s="26">
        <v>30</v>
      </c>
      <c r="K123" s="26">
        <v>2</v>
      </c>
    </row>
    <row r="124" spans="1:11" ht="18.75" x14ac:dyDescent="0.4">
      <c r="A124" s="26">
        <v>121</v>
      </c>
      <c r="B124" s="27">
        <v>44894</v>
      </c>
      <c r="C124" s="26" t="s">
        <v>7</v>
      </c>
      <c r="D124" s="28">
        <v>40770</v>
      </c>
      <c r="E124" s="50">
        <f t="shared" si="3"/>
        <v>11</v>
      </c>
      <c r="F124" s="26">
        <v>30</v>
      </c>
      <c r="G124" s="26">
        <v>70</v>
      </c>
      <c r="H124" s="26">
        <v>70</v>
      </c>
      <c r="I124" s="26">
        <v>40</v>
      </c>
      <c r="J124" s="26">
        <v>30</v>
      </c>
      <c r="K124" s="26">
        <v>3</v>
      </c>
    </row>
    <row r="125" spans="1:11" ht="18.75" x14ac:dyDescent="0.4">
      <c r="A125" s="26">
        <v>122</v>
      </c>
      <c r="B125" s="27">
        <v>44895</v>
      </c>
      <c r="C125" s="26" t="s">
        <v>8</v>
      </c>
      <c r="D125" s="28">
        <v>41198</v>
      </c>
      <c r="E125" s="50">
        <f t="shared" si="3"/>
        <v>10</v>
      </c>
      <c r="F125" s="26">
        <v>10</v>
      </c>
      <c r="G125" s="26">
        <v>70</v>
      </c>
      <c r="H125" s="26">
        <v>80</v>
      </c>
      <c r="I125" s="26">
        <v>40</v>
      </c>
      <c r="J125" s="26">
        <v>40</v>
      </c>
      <c r="K125" s="26">
        <v>3</v>
      </c>
    </row>
    <row r="126" spans="1:11" ht="18.75" x14ac:dyDescent="0.4">
      <c r="A126" s="26">
        <v>123</v>
      </c>
      <c r="B126" s="27">
        <v>44895</v>
      </c>
      <c r="C126" s="26" t="s">
        <v>8</v>
      </c>
      <c r="D126" s="28">
        <v>39007</v>
      </c>
      <c r="E126" s="50">
        <f t="shared" si="3"/>
        <v>16</v>
      </c>
      <c r="F126" s="26">
        <v>30</v>
      </c>
      <c r="G126" s="26">
        <v>70</v>
      </c>
      <c r="H126" s="26">
        <v>80</v>
      </c>
      <c r="I126" s="26">
        <v>40</v>
      </c>
      <c r="J126" s="26">
        <v>40</v>
      </c>
      <c r="K126" s="26">
        <v>1</v>
      </c>
    </row>
    <row r="127" spans="1:11" ht="18.75" x14ac:dyDescent="0.4">
      <c r="A127" s="26">
        <v>124</v>
      </c>
      <c r="B127" s="27">
        <v>44911</v>
      </c>
      <c r="C127" s="26" t="s">
        <v>8</v>
      </c>
      <c r="D127" s="28">
        <v>39008</v>
      </c>
      <c r="E127" s="50">
        <f t="shared" si="3"/>
        <v>16</v>
      </c>
      <c r="F127" s="26">
        <v>30</v>
      </c>
      <c r="G127" s="26">
        <v>90</v>
      </c>
      <c r="H127" s="26">
        <v>70</v>
      </c>
      <c r="I127" s="26">
        <v>50</v>
      </c>
      <c r="J127" s="26">
        <v>30</v>
      </c>
      <c r="K127" s="26">
        <v>3</v>
      </c>
    </row>
    <row r="128" spans="1:11" ht="18.75" x14ac:dyDescent="0.4">
      <c r="A128" s="26">
        <v>125</v>
      </c>
      <c r="B128" s="27">
        <v>44911</v>
      </c>
      <c r="C128" s="26" t="s">
        <v>7</v>
      </c>
      <c r="D128" s="28">
        <v>39674</v>
      </c>
      <c r="E128" s="50">
        <f t="shared" si="3"/>
        <v>14</v>
      </c>
      <c r="F128" s="26">
        <v>10</v>
      </c>
      <c r="G128" s="26">
        <v>60</v>
      </c>
      <c r="H128" s="26">
        <v>80</v>
      </c>
      <c r="I128" s="26">
        <v>10</v>
      </c>
      <c r="J128" s="26">
        <v>20</v>
      </c>
      <c r="K128" s="26">
        <v>1</v>
      </c>
    </row>
    <row r="129" spans="1:11" ht="18.75" x14ac:dyDescent="0.4">
      <c r="A129" s="26">
        <v>126</v>
      </c>
      <c r="B129" s="27">
        <v>44913</v>
      </c>
      <c r="C129" s="26" t="s">
        <v>7</v>
      </c>
      <c r="D129" s="28">
        <v>40770</v>
      </c>
      <c r="E129" s="50">
        <f t="shared" si="3"/>
        <v>11</v>
      </c>
      <c r="F129" s="26">
        <v>30</v>
      </c>
      <c r="G129" s="26">
        <v>90</v>
      </c>
      <c r="H129" s="26">
        <v>70</v>
      </c>
      <c r="I129" s="26">
        <v>50</v>
      </c>
      <c r="J129" s="26">
        <v>30</v>
      </c>
      <c r="K129" s="26">
        <v>1</v>
      </c>
    </row>
    <row r="130" spans="1:11" ht="18.75" x14ac:dyDescent="0.4">
      <c r="A130" s="26">
        <v>127</v>
      </c>
      <c r="B130" s="27">
        <v>44913</v>
      </c>
      <c r="C130" s="26" t="s">
        <v>7</v>
      </c>
      <c r="D130" s="28">
        <v>38797</v>
      </c>
      <c r="E130" s="50">
        <f t="shared" si="3"/>
        <v>16</v>
      </c>
      <c r="F130" s="26">
        <v>10</v>
      </c>
      <c r="G130" s="26">
        <v>90</v>
      </c>
      <c r="H130" s="26">
        <v>80</v>
      </c>
      <c r="I130" s="26">
        <v>40</v>
      </c>
      <c r="J130" s="26">
        <v>30</v>
      </c>
      <c r="K130" s="26">
        <v>3</v>
      </c>
    </row>
    <row r="131" spans="1:11" ht="18.75" x14ac:dyDescent="0.4">
      <c r="A131" s="26">
        <v>128</v>
      </c>
      <c r="B131" s="27">
        <v>44913</v>
      </c>
      <c r="C131" s="26" t="s">
        <v>8</v>
      </c>
      <c r="D131" s="28">
        <v>38798</v>
      </c>
      <c r="E131" s="50">
        <f t="shared" si="3"/>
        <v>16</v>
      </c>
      <c r="F131" s="26">
        <v>30</v>
      </c>
      <c r="G131" s="26">
        <v>70</v>
      </c>
      <c r="H131" s="26">
        <v>80</v>
      </c>
      <c r="I131" s="26">
        <v>40</v>
      </c>
      <c r="J131" s="26">
        <v>30</v>
      </c>
      <c r="K131" s="26">
        <v>1</v>
      </c>
    </row>
    <row r="132" spans="1:11" ht="18.75" x14ac:dyDescent="0.4">
      <c r="A132" s="26">
        <v>129</v>
      </c>
      <c r="B132" s="27">
        <v>44913</v>
      </c>
      <c r="C132" s="26" t="s">
        <v>7</v>
      </c>
      <c r="D132" s="28">
        <v>40991</v>
      </c>
      <c r="E132" s="50">
        <f t="shared" ref="E132:E153" si="4">DATEDIF(D132,"2022/12/1","y")</f>
        <v>10</v>
      </c>
      <c r="F132" s="26">
        <v>10</v>
      </c>
      <c r="G132" s="26">
        <v>100</v>
      </c>
      <c r="H132" s="26">
        <v>70</v>
      </c>
      <c r="I132" s="26">
        <v>40</v>
      </c>
      <c r="J132" s="26">
        <v>10</v>
      </c>
      <c r="K132" s="26">
        <v>2</v>
      </c>
    </row>
    <row r="133" spans="1:11" ht="18.75" x14ac:dyDescent="0.4">
      <c r="A133" s="26">
        <v>130</v>
      </c>
      <c r="B133" s="27">
        <v>44914</v>
      </c>
      <c r="C133" s="26" t="s">
        <v>8</v>
      </c>
      <c r="D133" s="28">
        <v>38284</v>
      </c>
      <c r="E133" s="50">
        <f t="shared" si="4"/>
        <v>18</v>
      </c>
      <c r="F133" s="26">
        <v>30</v>
      </c>
      <c r="G133" s="26">
        <v>90</v>
      </c>
      <c r="H133" s="26">
        <v>80</v>
      </c>
      <c r="I133" s="26">
        <v>40</v>
      </c>
      <c r="J133" s="26">
        <v>50</v>
      </c>
      <c r="K133" s="26">
        <v>2</v>
      </c>
    </row>
    <row r="134" spans="1:11" ht="18.75" x14ac:dyDescent="0.4">
      <c r="A134" s="26">
        <v>131</v>
      </c>
      <c r="B134" s="27">
        <v>44914</v>
      </c>
      <c r="C134" s="26" t="s">
        <v>8</v>
      </c>
      <c r="D134" s="28">
        <v>38285</v>
      </c>
      <c r="E134" s="50">
        <f t="shared" si="4"/>
        <v>18</v>
      </c>
      <c r="F134" s="26">
        <v>10</v>
      </c>
      <c r="G134" s="26">
        <v>100</v>
      </c>
      <c r="H134" s="26">
        <v>70</v>
      </c>
      <c r="I134" s="26">
        <v>40</v>
      </c>
      <c r="J134" s="26">
        <v>10</v>
      </c>
      <c r="K134" s="26">
        <v>2</v>
      </c>
    </row>
    <row r="135" spans="1:11" ht="18.75" x14ac:dyDescent="0.4">
      <c r="A135" s="26">
        <v>132</v>
      </c>
      <c r="B135" s="27">
        <v>44915</v>
      </c>
      <c r="C135" s="26" t="s">
        <v>8</v>
      </c>
      <c r="D135" s="28">
        <v>41213</v>
      </c>
      <c r="E135" s="50">
        <f t="shared" si="4"/>
        <v>10</v>
      </c>
      <c r="F135" s="26">
        <v>10</v>
      </c>
      <c r="G135" s="26">
        <v>70</v>
      </c>
      <c r="H135" s="26">
        <v>80</v>
      </c>
      <c r="I135" s="26">
        <v>40</v>
      </c>
      <c r="J135" s="26">
        <v>10</v>
      </c>
      <c r="K135" s="26">
        <v>1</v>
      </c>
    </row>
    <row r="136" spans="1:11" ht="18.75" x14ac:dyDescent="0.4">
      <c r="A136" s="26">
        <v>133</v>
      </c>
      <c r="B136" s="27">
        <v>44915</v>
      </c>
      <c r="C136" s="26" t="s">
        <v>8</v>
      </c>
      <c r="D136" s="28">
        <v>39022</v>
      </c>
      <c r="E136" s="50">
        <f t="shared" si="4"/>
        <v>16</v>
      </c>
      <c r="F136" s="26">
        <v>10</v>
      </c>
      <c r="G136" s="26">
        <v>70</v>
      </c>
      <c r="H136" s="26">
        <v>80</v>
      </c>
      <c r="I136" s="26">
        <v>40</v>
      </c>
      <c r="J136" s="26">
        <v>10</v>
      </c>
      <c r="K136" s="26">
        <v>2</v>
      </c>
    </row>
    <row r="137" spans="1:11" ht="18.75" x14ac:dyDescent="0.4">
      <c r="A137" s="26">
        <v>134</v>
      </c>
      <c r="B137" s="27">
        <v>44915</v>
      </c>
      <c r="C137" s="26" t="s">
        <v>8</v>
      </c>
      <c r="D137" s="28">
        <v>38288</v>
      </c>
      <c r="E137" s="50">
        <f t="shared" si="4"/>
        <v>18</v>
      </c>
      <c r="F137" s="26">
        <v>10</v>
      </c>
      <c r="G137" s="26">
        <v>70</v>
      </c>
      <c r="H137" s="26">
        <v>80</v>
      </c>
      <c r="I137" s="26">
        <v>40</v>
      </c>
      <c r="J137" s="26">
        <v>10</v>
      </c>
      <c r="K137" s="26">
        <v>5</v>
      </c>
    </row>
    <row r="138" spans="1:11" ht="18.75" x14ac:dyDescent="0.4">
      <c r="A138" s="26">
        <v>135</v>
      </c>
      <c r="B138" s="27">
        <v>44915</v>
      </c>
      <c r="C138" s="26" t="s">
        <v>7</v>
      </c>
      <c r="D138" s="28">
        <v>41211</v>
      </c>
      <c r="E138" s="50">
        <f t="shared" si="4"/>
        <v>10</v>
      </c>
      <c r="F138" s="26">
        <v>20</v>
      </c>
      <c r="G138" s="26">
        <v>90</v>
      </c>
      <c r="H138" s="26">
        <v>80</v>
      </c>
      <c r="I138" s="26">
        <v>40</v>
      </c>
      <c r="J138" s="26">
        <v>30</v>
      </c>
      <c r="K138" s="26">
        <v>1</v>
      </c>
    </row>
    <row r="139" spans="1:11" ht="18.75" x14ac:dyDescent="0.4">
      <c r="A139" s="26">
        <v>136</v>
      </c>
      <c r="B139" s="27">
        <v>44916</v>
      </c>
      <c r="C139" s="26" t="s">
        <v>7</v>
      </c>
      <c r="D139" s="28">
        <v>41212</v>
      </c>
      <c r="E139" s="50">
        <f t="shared" si="4"/>
        <v>10</v>
      </c>
      <c r="F139" s="26">
        <v>20</v>
      </c>
      <c r="G139" s="26">
        <v>70</v>
      </c>
      <c r="H139" s="26">
        <v>80</v>
      </c>
      <c r="I139" s="26">
        <v>40</v>
      </c>
      <c r="J139" s="26">
        <v>10</v>
      </c>
      <c r="K139" s="26">
        <v>2</v>
      </c>
    </row>
    <row r="140" spans="1:11" ht="18.75" x14ac:dyDescent="0.4">
      <c r="A140" s="26">
        <v>137</v>
      </c>
      <c r="B140" s="27">
        <v>44916</v>
      </c>
      <c r="C140" s="26" t="s">
        <v>7</v>
      </c>
      <c r="D140" s="28">
        <v>41213</v>
      </c>
      <c r="E140" s="50">
        <f t="shared" si="4"/>
        <v>10</v>
      </c>
      <c r="F140" s="26">
        <v>10</v>
      </c>
      <c r="G140" s="26">
        <v>70</v>
      </c>
      <c r="H140" s="26">
        <v>80</v>
      </c>
      <c r="I140" s="26">
        <v>40</v>
      </c>
      <c r="J140" s="26">
        <v>10</v>
      </c>
      <c r="K140" s="26">
        <v>1</v>
      </c>
    </row>
    <row r="141" spans="1:11" ht="18.75" x14ac:dyDescent="0.4">
      <c r="A141" s="26">
        <v>138</v>
      </c>
      <c r="B141" s="27">
        <v>44916</v>
      </c>
      <c r="C141" s="26" t="s">
        <v>8</v>
      </c>
      <c r="D141" s="28">
        <v>39022</v>
      </c>
      <c r="E141" s="50">
        <f t="shared" si="4"/>
        <v>16</v>
      </c>
      <c r="F141" s="26">
        <v>10</v>
      </c>
      <c r="G141" s="26">
        <v>90</v>
      </c>
      <c r="H141" s="26">
        <v>80</v>
      </c>
      <c r="I141" s="26">
        <v>40</v>
      </c>
      <c r="J141" s="26">
        <v>30</v>
      </c>
      <c r="K141" s="26">
        <v>1</v>
      </c>
    </row>
    <row r="142" spans="1:11" ht="18.75" x14ac:dyDescent="0.4">
      <c r="A142" s="26">
        <v>139</v>
      </c>
      <c r="B142" s="27">
        <v>44918</v>
      </c>
      <c r="C142" s="26" t="s">
        <v>7</v>
      </c>
      <c r="D142" s="28">
        <v>42676</v>
      </c>
      <c r="E142" s="50">
        <f t="shared" si="4"/>
        <v>6</v>
      </c>
      <c r="F142" s="26">
        <v>20</v>
      </c>
      <c r="G142" s="26">
        <v>90</v>
      </c>
      <c r="H142" s="26">
        <v>80</v>
      </c>
      <c r="I142" s="26">
        <v>40</v>
      </c>
      <c r="J142" s="26">
        <v>40</v>
      </c>
      <c r="K142" s="26">
        <v>1</v>
      </c>
    </row>
    <row r="143" spans="1:11" ht="18.75" x14ac:dyDescent="0.4">
      <c r="A143" s="26">
        <v>140</v>
      </c>
      <c r="B143" s="27">
        <v>44918</v>
      </c>
      <c r="C143" s="26" t="s">
        <v>8</v>
      </c>
      <c r="D143" s="28">
        <v>41425</v>
      </c>
      <c r="E143" s="50">
        <f t="shared" si="4"/>
        <v>9</v>
      </c>
      <c r="F143" s="26">
        <v>20</v>
      </c>
      <c r="G143" s="26">
        <v>90</v>
      </c>
      <c r="H143" s="26">
        <v>80</v>
      </c>
      <c r="I143" s="26">
        <v>40</v>
      </c>
      <c r="J143" s="26">
        <v>30</v>
      </c>
      <c r="K143" s="26">
        <v>2</v>
      </c>
    </row>
    <row r="144" spans="1:11" ht="18.75" x14ac:dyDescent="0.4">
      <c r="A144" s="26">
        <v>141</v>
      </c>
      <c r="B144" s="27">
        <v>44918</v>
      </c>
      <c r="C144" s="26" t="s">
        <v>7</v>
      </c>
      <c r="D144" s="28">
        <v>41061</v>
      </c>
      <c r="E144" s="50">
        <f t="shared" si="4"/>
        <v>10</v>
      </c>
      <c r="F144" s="26">
        <v>10</v>
      </c>
      <c r="G144" s="26">
        <v>90</v>
      </c>
      <c r="H144" s="26">
        <v>80</v>
      </c>
      <c r="I144" s="26">
        <v>40</v>
      </c>
      <c r="J144" s="26">
        <v>10</v>
      </c>
      <c r="K144" s="26">
        <v>1</v>
      </c>
    </row>
    <row r="145" spans="1:11" ht="18.75" x14ac:dyDescent="0.4">
      <c r="A145" s="26">
        <v>142</v>
      </c>
      <c r="B145" s="27">
        <v>44918</v>
      </c>
      <c r="C145" s="26" t="s">
        <v>7</v>
      </c>
      <c r="D145" s="28">
        <v>38753</v>
      </c>
      <c r="E145" s="50">
        <f t="shared" si="4"/>
        <v>16</v>
      </c>
      <c r="F145" s="26">
        <v>10</v>
      </c>
      <c r="G145" s="26">
        <v>70</v>
      </c>
      <c r="H145" s="26">
        <v>70</v>
      </c>
      <c r="I145" s="26">
        <v>40</v>
      </c>
      <c r="J145" s="26">
        <v>10</v>
      </c>
      <c r="K145" s="26">
        <v>1</v>
      </c>
    </row>
    <row r="146" spans="1:11" ht="18.75" x14ac:dyDescent="0.4">
      <c r="A146" s="26">
        <v>143</v>
      </c>
      <c r="B146" s="27">
        <v>44919</v>
      </c>
      <c r="C146" s="26" t="s">
        <v>7</v>
      </c>
      <c r="D146" s="28">
        <v>41587</v>
      </c>
      <c r="E146" s="50">
        <f t="shared" si="4"/>
        <v>9</v>
      </c>
      <c r="F146" s="26">
        <v>20</v>
      </c>
      <c r="G146" s="26">
        <v>70</v>
      </c>
      <c r="H146" s="26">
        <v>70</v>
      </c>
      <c r="I146" s="26">
        <v>40</v>
      </c>
      <c r="J146" s="26">
        <v>30</v>
      </c>
      <c r="K146" s="26">
        <v>2</v>
      </c>
    </row>
    <row r="147" spans="1:11" ht="18.75" x14ac:dyDescent="0.4">
      <c r="A147" s="26">
        <v>144</v>
      </c>
      <c r="B147" s="27">
        <v>44919</v>
      </c>
      <c r="C147" s="26" t="s">
        <v>8</v>
      </c>
      <c r="D147" s="28">
        <v>39028</v>
      </c>
      <c r="E147" s="50">
        <f t="shared" si="4"/>
        <v>16</v>
      </c>
      <c r="F147" s="26">
        <v>20</v>
      </c>
      <c r="G147" s="26">
        <v>70</v>
      </c>
      <c r="H147" s="26">
        <v>70</v>
      </c>
      <c r="I147" s="26">
        <v>40</v>
      </c>
      <c r="J147" s="26">
        <v>30</v>
      </c>
      <c r="K147" s="26">
        <v>2</v>
      </c>
    </row>
    <row r="148" spans="1:11" ht="18.75" x14ac:dyDescent="0.4">
      <c r="A148" s="26">
        <v>145</v>
      </c>
      <c r="B148" s="27">
        <v>44919</v>
      </c>
      <c r="C148" s="26" t="s">
        <v>8</v>
      </c>
      <c r="D148" s="28">
        <v>41586</v>
      </c>
      <c r="E148" s="50">
        <f t="shared" si="4"/>
        <v>9</v>
      </c>
      <c r="F148" s="26">
        <v>10</v>
      </c>
      <c r="G148" s="26">
        <v>90</v>
      </c>
      <c r="H148" s="26">
        <v>70</v>
      </c>
      <c r="I148" s="26">
        <v>40</v>
      </c>
      <c r="J148" s="26">
        <v>50</v>
      </c>
      <c r="K148" s="26">
        <v>1</v>
      </c>
    </row>
    <row r="149" spans="1:11" ht="18.75" x14ac:dyDescent="0.4">
      <c r="A149" s="26">
        <v>146</v>
      </c>
      <c r="B149" s="27">
        <v>44919</v>
      </c>
      <c r="C149" s="26" t="s">
        <v>7</v>
      </c>
      <c r="D149" s="28">
        <v>38631</v>
      </c>
      <c r="E149" s="50">
        <f t="shared" si="4"/>
        <v>17</v>
      </c>
      <c r="F149" s="26">
        <v>50</v>
      </c>
      <c r="G149" s="26">
        <v>100</v>
      </c>
      <c r="H149" s="26">
        <v>70</v>
      </c>
      <c r="I149" s="26">
        <v>40</v>
      </c>
      <c r="J149" s="26">
        <v>30</v>
      </c>
      <c r="K149" s="26">
        <v>2</v>
      </c>
    </row>
    <row r="150" spans="1:11" ht="18.75" x14ac:dyDescent="0.4">
      <c r="A150" s="26">
        <v>147</v>
      </c>
      <c r="B150" s="27">
        <v>44920</v>
      </c>
      <c r="C150" s="26" t="s">
        <v>7</v>
      </c>
      <c r="D150" s="28">
        <v>41588</v>
      </c>
      <c r="E150" s="50">
        <f t="shared" si="4"/>
        <v>9</v>
      </c>
      <c r="F150" s="26">
        <v>20</v>
      </c>
      <c r="G150" s="26">
        <v>90</v>
      </c>
      <c r="H150" s="26">
        <v>70</v>
      </c>
      <c r="I150" s="26">
        <v>40</v>
      </c>
      <c r="J150" s="26">
        <v>50</v>
      </c>
      <c r="K150" s="26">
        <v>2</v>
      </c>
    </row>
    <row r="151" spans="1:11" ht="18.75" x14ac:dyDescent="0.4">
      <c r="A151" s="26">
        <v>148</v>
      </c>
      <c r="B151" s="27">
        <v>44921</v>
      </c>
      <c r="C151" s="26" t="s">
        <v>7</v>
      </c>
      <c r="D151" s="28">
        <v>41589</v>
      </c>
      <c r="E151" s="50">
        <f t="shared" si="4"/>
        <v>9</v>
      </c>
      <c r="F151" s="26">
        <v>40</v>
      </c>
      <c r="G151" s="26">
        <v>90</v>
      </c>
      <c r="H151" s="26">
        <v>70</v>
      </c>
      <c r="I151" s="26">
        <v>40</v>
      </c>
      <c r="J151" s="26">
        <v>50</v>
      </c>
      <c r="K151" s="26">
        <v>4</v>
      </c>
    </row>
    <row r="152" spans="1:11" ht="18.75" x14ac:dyDescent="0.4">
      <c r="A152" s="26">
        <v>149</v>
      </c>
      <c r="B152" s="27">
        <v>44921</v>
      </c>
      <c r="C152" s="26" t="s">
        <v>8</v>
      </c>
      <c r="D152" s="28">
        <v>42594</v>
      </c>
      <c r="E152" s="50">
        <f t="shared" si="4"/>
        <v>6</v>
      </c>
      <c r="F152" s="26">
        <v>40</v>
      </c>
      <c r="G152" s="26">
        <v>90</v>
      </c>
      <c r="H152" s="26">
        <v>70</v>
      </c>
      <c r="I152" s="26">
        <v>40</v>
      </c>
      <c r="J152" s="26">
        <v>30</v>
      </c>
      <c r="K152" s="26">
        <v>2</v>
      </c>
    </row>
    <row r="153" spans="1:11" ht="18.75" x14ac:dyDescent="0.4">
      <c r="A153" s="26">
        <v>150</v>
      </c>
      <c r="B153" s="27">
        <v>44922</v>
      </c>
      <c r="C153" s="26" t="s">
        <v>7</v>
      </c>
      <c r="D153" s="28">
        <v>38761</v>
      </c>
      <c r="E153" s="50">
        <f t="shared" si="4"/>
        <v>16</v>
      </c>
      <c r="F153" s="26">
        <v>10</v>
      </c>
      <c r="G153" s="26">
        <v>80</v>
      </c>
      <c r="H153" s="26">
        <v>70</v>
      </c>
      <c r="I153" s="26">
        <v>50</v>
      </c>
      <c r="J153" s="26">
        <v>30</v>
      </c>
      <c r="K153" s="26">
        <v>5</v>
      </c>
    </row>
    <row r="154" spans="1:11" x14ac:dyDescent="0.4">
      <c r="B154" s="29"/>
    </row>
    <row r="155" spans="1:11" x14ac:dyDescent="0.4">
      <c r="B155" s="29"/>
    </row>
    <row r="156" spans="1:11" x14ac:dyDescent="0.4">
      <c r="B156" s="29"/>
    </row>
    <row r="157" spans="1:11" x14ac:dyDescent="0.4">
      <c r="B157" s="29"/>
    </row>
    <row r="158" spans="1:11" x14ac:dyDescent="0.4">
      <c r="B158" s="29"/>
    </row>
    <row r="159" spans="1:11" x14ac:dyDescent="0.4">
      <c r="B159" s="29"/>
    </row>
    <row r="160" spans="1:11" x14ac:dyDescent="0.4">
      <c r="B160" s="29"/>
    </row>
    <row r="161" spans="2:2" x14ac:dyDescent="0.4">
      <c r="B161" s="29"/>
    </row>
    <row r="162" spans="2:2" x14ac:dyDescent="0.4">
      <c r="B162" s="29"/>
    </row>
    <row r="163" spans="2:2" x14ac:dyDescent="0.4">
      <c r="B163" s="29"/>
    </row>
    <row r="164" spans="2:2" x14ac:dyDescent="0.4">
      <c r="B164" s="29"/>
    </row>
    <row r="165" spans="2:2" x14ac:dyDescent="0.4">
      <c r="B165" s="29"/>
    </row>
    <row r="166" spans="2:2" x14ac:dyDescent="0.4">
      <c r="B166" s="29"/>
    </row>
    <row r="167" spans="2:2" x14ac:dyDescent="0.4">
      <c r="B167" s="29"/>
    </row>
  </sheetData>
  <sortState ref="A4:K153">
    <sortCondition ref="A4:A153"/>
  </sortState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4"/>
  <sheetViews>
    <sheetView zoomScale="90" zoomScaleNormal="90" workbookViewId="0">
      <selection activeCell="H14" sqref="H14"/>
    </sheetView>
  </sheetViews>
  <sheetFormatPr defaultRowHeight="18.75" x14ac:dyDescent="0.4"/>
  <cols>
    <col min="1" max="1" width="11.25" bestFit="1" customWidth="1"/>
    <col min="2" max="2" width="7.5" bestFit="1" customWidth="1"/>
    <col min="3" max="3" width="11.375" bestFit="1" customWidth="1"/>
    <col min="4" max="4" width="24.5" bestFit="1" customWidth="1"/>
    <col min="5" max="5" width="15.5" bestFit="1" customWidth="1"/>
    <col min="6" max="6" width="23.875" bestFit="1" customWidth="1"/>
    <col min="7" max="8" width="14.5" bestFit="1" customWidth="1"/>
  </cols>
  <sheetData>
    <row r="3" spans="1:8" x14ac:dyDescent="0.4">
      <c r="A3" s="81" t="s">
        <v>40</v>
      </c>
      <c r="B3" s="81" t="s">
        <v>41</v>
      </c>
      <c r="C3" t="s">
        <v>48</v>
      </c>
      <c r="D3" t="s">
        <v>49</v>
      </c>
      <c r="E3" t="s">
        <v>50</v>
      </c>
      <c r="F3" t="s">
        <v>51</v>
      </c>
      <c r="G3" t="s">
        <v>52</v>
      </c>
      <c r="H3" t="s">
        <v>53</v>
      </c>
    </row>
    <row r="4" spans="1:8" x14ac:dyDescent="0.4">
      <c r="A4" t="s">
        <v>39</v>
      </c>
      <c r="B4" t="s">
        <v>44</v>
      </c>
      <c r="C4">
        <v>10</v>
      </c>
      <c r="D4">
        <v>30</v>
      </c>
      <c r="E4">
        <v>87</v>
      </c>
      <c r="F4">
        <v>73</v>
      </c>
      <c r="G4">
        <v>33</v>
      </c>
      <c r="H4">
        <v>35</v>
      </c>
    </row>
    <row r="5" spans="1:8" x14ac:dyDescent="0.4">
      <c r="B5" t="s">
        <v>45</v>
      </c>
      <c r="C5">
        <v>22</v>
      </c>
      <c r="D5">
        <v>28.181818181818183</v>
      </c>
      <c r="E5">
        <v>82.272727272727266</v>
      </c>
      <c r="F5">
        <v>72.272727272727266</v>
      </c>
      <c r="G5">
        <v>36.363636363636367</v>
      </c>
      <c r="H5">
        <v>27.272727272727273</v>
      </c>
    </row>
    <row r="6" spans="1:8" x14ac:dyDescent="0.4">
      <c r="B6" t="s">
        <v>46</v>
      </c>
      <c r="C6">
        <v>19</v>
      </c>
      <c r="D6">
        <v>28.421052631578949</v>
      </c>
      <c r="E6">
        <v>81.05263157894737</v>
      </c>
      <c r="F6">
        <v>69.473684210526315</v>
      </c>
      <c r="G6">
        <v>28.94736842105263</v>
      </c>
      <c r="H6">
        <v>27.368421052631579</v>
      </c>
    </row>
    <row r="7" spans="1:8" x14ac:dyDescent="0.4">
      <c r="B7" t="s">
        <v>47</v>
      </c>
      <c r="C7">
        <v>23</v>
      </c>
      <c r="D7">
        <v>31.739130434782609</v>
      </c>
      <c r="E7">
        <v>86.521739130434781</v>
      </c>
      <c r="F7">
        <v>70.869565217391298</v>
      </c>
      <c r="G7">
        <v>33.043478260869563</v>
      </c>
      <c r="H7">
        <v>26.521739130434781</v>
      </c>
    </row>
    <row r="8" spans="1:8" x14ac:dyDescent="0.4">
      <c r="A8" t="s">
        <v>42</v>
      </c>
      <c r="C8">
        <v>74</v>
      </c>
      <c r="D8">
        <v>29.594594594594593</v>
      </c>
      <c r="E8">
        <v>83.918918918918919</v>
      </c>
      <c r="F8">
        <v>71.21621621621621</v>
      </c>
      <c r="G8">
        <v>32.972972972972975</v>
      </c>
      <c r="H8">
        <v>28.108108108108109</v>
      </c>
    </row>
    <row r="9" spans="1:8" x14ac:dyDescent="0.4">
      <c r="A9" t="s">
        <v>38</v>
      </c>
      <c r="B9" t="s">
        <v>44</v>
      </c>
      <c r="C9">
        <v>16</v>
      </c>
      <c r="D9">
        <v>26.875</v>
      </c>
      <c r="E9">
        <v>85.625</v>
      </c>
      <c r="F9">
        <v>73.125</v>
      </c>
      <c r="G9">
        <v>30.625</v>
      </c>
      <c r="H9">
        <v>25</v>
      </c>
    </row>
    <row r="10" spans="1:8" x14ac:dyDescent="0.4">
      <c r="B10" t="s">
        <v>45</v>
      </c>
      <c r="C10">
        <v>19</v>
      </c>
      <c r="D10">
        <v>30</v>
      </c>
      <c r="E10">
        <v>83.684210526315795</v>
      </c>
      <c r="F10">
        <v>73.15789473684211</v>
      </c>
      <c r="G10">
        <v>36.315789473684212</v>
      </c>
      <c r="H10">
        <v>28.421052631578949</v>
      </c>
    </row>
    <row r="11" spans="1:8" x14ac:dyDescent="0.4">
      <c r="B11" t="s">
        <v>46</v>
      </c>
      <c r="C11">
        <v>12</v>
      </c>
      <c r="D11">
        <v>30.833333333333332</v>
      </c>
      <c r="E11">
        <v>83.333333333333329</v>
      </c>
      <c r="F11">
        <v>68.333333333333329</v>
      </c>
      <c r="G11">
        <v>30.833333333333332</v>
      </c>
      <c r="H11">
        <v>26.666666666666668</v>
      </c>
    </row>
    <row r="12" spans="1:8" x14ac:dyDescent="0.4">
      <c r="B12" t="s">
        <v>47</v>
      </c>
      <c r="C12">
        <v>29</v>
      </c>
      <c r="D12">
        <v>30.689655172413794</v>
      </c>
      <c r="E12">
        <v>83.793103448275858</v>
      </c>
      <c r="F12">
        <v>74.137931034482762</v>
      </c>
      <c r="G12">
        <v>35.517241379310342</v>
      </c>
      <c r="H12">
        <v>28.275862068965516</v>
      </c>
    </row>
    <row r="13" spans="1:8" x14ac:dyDescent="0.4">
      <c r="A13" t="s">
        <v>43</v>
      </c>
      <c r="C13">
        <v>76</v>
      </c>
      <c r="D13">
        <v>29.736842105263158</v>
      </c>
      <c r="E13">
        <v>84.078947368421055</v>
      </c>
      <c r="F13">
        <v>72.763157894736835</v>
      </c>
      <c r="G13">
        <v>33.94736842105263</v>
      </c>
      <c r="H13">
        <v>27.368421052631579</v>
      </c>
    </row>
    <row r="14" spans="1:8" x14ac:dyDescent="0.4">
      <c r="A14" t="s">
        <v>37</v>
      </c>
      <c r="C14">
        <v>150</v>
      </c>
      <c r="D14">
        <v>29.666666666666668</v>
      </c>
      <c r="E14">
        <v>84</v>
      </c>
      <c r="F14">
        <v>72</v>
      </c>
      <c r="G14">
        <v>33.466666666666669</v>
      </c>
      <c r="H14">
        <v>27.733333333333334</v>
      </c>
    </row>
  </sheetData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Normal="100" workbookViewId="0">
      <selection activeCell="D32" sqref="D32"/>
    </sheetView>
  </sheetViews>
  <sheetFormatPr defaultRowHeight="18.75" x14ac:dyDescent="0.4"/>
  <cols>
    <col min="2" max="2" width="10.625" customWidth="1"/>
    <col min="4" max="8" width="17.625" customWidth="1"/>
  </cols>
  <sheetData>
    <row r="1" spans="1:8" x14ac:dyDescent="0.4">
      <c r="D1" t="s">
        <v>31</v>
      </c>
    </row>
    <row r="2" spans="1:8" ht="19.5" thickBot="1" x14ac:dyDescent="0.45"/>
    <row r="3" spans="1:8" x14ac:dyDescent="0.4">
      <c r="A3" s="100"/>
      <c r="B3" s="101"/>
      <c r="C3" s="104" t="s">
        <v>9</v>
      </c>
      <c r="D3" s="106" t="s">
        <v>32</v>
      </c>
      <c r="E3" s="106"/>
      <c r="F3" s="106"/>
      <c r="G3" s="107"/>
      <c r="H3" s="108"/>
    </row>
    <row r="4" spans="1:8" x14ac:dyDescent="0.4">
      <c r="A4" s="102"/>
      <c r="B4" s="103"/>
      <c r="C4" s="105"/>
      <c r="D4" s="25" t="s">
        <v>26</v>
      </c>
      <c r="E4" s="25" t="s">
        <v>29</v>
      </c>
      <c r="F4" s="25" t="s">
        <v>27</v>
      </c>
      <c r="G4" s="25" t="s">
        <v>28</v>
      </c>
      <c r="H4" s="25" t="s">
        <v>6</v>
      </c>
    </row>
    <row r="5" spans="1:8" x14ac:dyDescent="0.4">
      <c r="A5" s="102" t="s">
        <v>10</v>
      </c>
      <c r="B5" s="30" t="s">
        <v>33</v>
      </c>
      <c r="C5" s="60">
        <v>10</v>
      </c>
      <c r="D5" s="61">
        <v>30</v>
      </c>
      <c r="E5" s="62">
        <v>87</v>
      </c>
      <c r="F5" s="62">
        <v>73</v>
      </c>
      <c r="G5" s="63">
        <v>33</v>
      </c>
      <c r="H5" s="64">
        <v>35</v>
      </c>
    </row>
    <row r="6" spans="1:8" x14ac:dyDescent="0.4">
      <c r="A6" s="102"/>
      <c r="B6" s="35" t="s">
        <v>34</v>
      </c>
      <c r="C6" s="65">
        <v>22</v>
      </c>
      <c r="D6" s="66">
        <v>28.181818181818183</v>
      </c>
      <c r="E6" s="67">
        <v>82.272727272727266</v>
      </c>
      <c r="F6" s="67">
        <v>72.272727272727266</v>
      </c>
      <c r="G6" s="68">
        <v>36.363636363636367</v>
      </c>
      <c r="H6" s="69">
        <v>27.272727272727273</v>
      </c>
    </row>
    <row r="7" spans="1:8" x14ac:dyDescent="0.4">
      <c r="A7" s="102"/>
      <c r="B7" s="35" t="s">
        <v>35</v>
      </c>
      <c r="C7" s="65">
        <v>19</v>
      </c>
      <c r="D7" s="66">
        <v>28.421052631578949</v>
      </c>
      <c r="E7" s="67">
        <v>81.05263157894737</v>
      </c>
      <c r="F7" s="67">
        <v>69.473684210526315</v>
      </c>
      <c r="G7" s="68">
        <v>28.94736842105263</v>
      </c>
      <c r="H7" s="69">
        <v>27.368421052631579</v>
      </c>
    </row>
    <row r="8" spans="1:8" x14ac:dyDescent="0.4">
      <c r="A8" s="102"/>
      <c r="B8" s="82" t="s">
        <v>36</v>
      </c>
      <c r="C8" s="83">
        <v>23</v>
      </c>
      <c r="D8" s="84">
        <v>31.739130434782609</v>
      </c>
      <c r="E8" s="85">
        <v>86.521739130434781</v>
      </c>
      <c r="F8" s="85">
        <v>70.869565217391298</v>
      </c>
      <c r="G8" s="86">
        <v>33.043478260869563</v>
      </c>
      <c r="H8" s="87">
        <v>26.521739130434781</v>
      </c>
    </row>
    <row r="9" spans="1:8" ht="19.5" thickBot="1" x14ac:dyDescent="0.45">
      <c r="A9" s="109"/>
      <c r="B9" s="45" t="s">
        <v>11</v>
      </c>
      <c r="C9" s="70">
        <v>74</v>
      </c>
      <c r="D9" s="71">
        <v>29.594594594594593</v>
      </c>
      <c r="E9" s="72">
        <v>83.918918918918919</v>
      </c>
      <c r="F9" s="72">
        <v>71.21621621621621</v>
      </c>
      <c r="G9" s="73">
        <v>32.972972972972975</v>
      </c>
      <c r="H9" s="74">
        <v>28.108108108108109</v>
      </c>
    </row>
    <row r="10" spans="1:8" x14ac:dyDescent="0.4">
      <c r="A10" s="100" t="s">
        <v>12</v>
      </c>
      <c r="B10" s="30" t="s">
        <v>33</v>
      </c>
      <c r="C10" s="75">
        <v>16</v>
      </c>
      <c r="D10" s="76">
        <v>26.875</v>
      </c>
      <c r="E10" s="77">
        <v>85.625</v>
      </c>
      <c r="F10" s="77">
        <v>73.125</v>
      </c>
      <c r="G10" s="78">
        <v>30.625</v>
      </c>
      <c r="H10" s="79">
        <v>25</v>
      </c>
    </row>
    <row r="11" spans="1:8" x14ac:dyDescent="0.4">
      <c r="A11" s="102"/>
      <c r="B11" s="35" t="s">
        <v>34</v>
      </c>
      <c r="C11" s="65">
        <v>19</v>
      </c>
      <c r="D11" s="66">
        <v>30</v>
      </c>
      <c r="E11" s="67">
        <v>83.684210526315795</v>
      </c>
      <c r="F11" s="67">
        <v>73.15789473684211</v>
      </c>
      <c r="G11" s="68">
        <v>36.315789473684212</v>
      </c>
      <c r="H11" s="69">
        <v>28.421052631578949</v>
      </c>
    </row>
    <row r="12" spans="1:8" x14ac:dyDescent="0.4">
      <c r="A12" s="102"/>
      <c r="B12" s="35" t="s">
        <v>35</v>
      </c>
      <c r="C12" s="65">
        <v>12</v>
      </c>
      <c r="D12" s="66">
        <v>30.833333333333332</v>
      </c>
      <c r="E12" s="67">
        <v>83.333333333333329</v>
      </c>
      <c r="F12" s="67">
        <v>68.333333333333329</v>
      </c>
      <c r="G12" s="68">
        <v>30.833333333333332</v>
      </c>
      <c r="H12" s="69">
        <v>26.666666666666668</v>
      </c>
    </row>
    <row r="13" spans="1:8" x14ac:dyDescent="0.4">
      <c r="A13" s="102"/>
      <c r="B13" s="82" t="s">
        <v>36</v>
      </c>
      <c r="C13" s="83">
        <v>29</v>
      </c>
      <c r="D13" s="84">
        <v>30.689655172413794</v>
      </c>
      <c r="E13" s="85">
        <v>83.793103448275858</v>
      </c>
      <c r="F13" s="85">
        <v>74.137931034482762</v>
      </c>
      <c r="G13" s="86">
        <v>35.517241379310342</v>
      </c>
      <c r="H13" s="87">
        <v>28.275862068965516</v>
      </c>
    </row>
    <row r="14" spans="1:8" ht="19.5" thickBot="1" x14ac:dyDescent="0.45">
      <c r="A14" s="109"/>
      <c r="B14" s="45" t="s">
        <v>13</v>
      </c>
      <c r="C14" s="70">
        <v>76</v>
      </c>
      <c r="D14" s="71">
        <v>29.736842105263158</v>
      </c>
      <c r="E14" s="72">
        <v>84.078947368421055</v>
      </c>
      <c r="F14" s="72">
        <v>72.763157894736835</v>
      </c>
      <c r="G14" s="73">
        <v>33.94736842105263</v>
      </c>
      <c r="H14" s="74">
        <v>27.368421052631579</v>
      </c>
    </row>
    <row r="15" spans="1:8" ht="19.5" thickBot="1" x14ac:dyDescent="0.45">
      <c r="A15" s="44" t="s">
        <v>14</v>
      </c>
      <c r="B15" s="45"/>
      <c r="C15" s="70">
        <v>150</v>
      </c>
      <c r="D15" s="71">
        <v>29.666666666666668</v>
      </c>
      <c r="E15" s="72">
        <v>84</v>
      </c>
      <c r="F15" s="72">
        <v>72</v>
      </c>
      <c r="G15" s="73">
        <v>33.466666666666669</v>
      </c>
      <c r="H15" s="74">
        <v>27.733333333333334</v>
      </c>
    </row>
  </sheetData>
  <mergeCells count="5">
    <mergeCell ref="A3:B4"/>
    <mergeCell ref="C3:C4"/>
    <mergeCell ref="D3:H3"/>
    <mergeCell ref="A5:A9"/>
    <mergeCell ref="A10:A1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課題1</vt:lpstr>
      <vt:lpstr>課題1解答</vt:lpstr>
      <vt:lpstr>課題2_アンケート解答データ</vt:lpstr>
      <vt:lpstr>課題2_アンケート集計結果</vt:lpstr>
      <vt:lpstr>課題2_アンケート回答データ_解答</vt:lpstr>
      <vt:lpstr>Sheet1</vt:lpstr>
      <vt:lpstr>課題2_アンケート集計結果_解答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アイズ情報</dc:creator>
  <cp:lastModifiedBy>宮本 明日香</cp:lastModifiedBy>
  <cp:lastPrinted>2023-04-19T23:56:47Z</cp:lastPrinted>
  <dcterms:created xsi:type="dcterms:W3CDTF">2023-04-19T06:29:18Z</dcterms:created>
  <dcterms:modified xsi:type="dcterms:W3CDTF">2023-06-27T08:05:04Z</dcterms:modified>
</cp:coreProperties>
</file>