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-flsv12w\東京支部（各課）\高齢・障害者業務課\高齢・障害者業務課(自動暗号化)\高障業務課（障害）\6　アビリンピック\R６アビリンピック\競技課題\13 パソコン操作\"/>
    </mc:Choice>
  </mc:AlternateContent>
  <bookViews>
    <workbookView xWindow="-105" yWindow="-105" windowWidth="23250" windowHeight="12570"/>
  </bookViews>
  <sheets>
    <sheet name="表題" sheetId="5" r:id="rId1"/>
    <sheet name="問題文" sheetId="3" r:id="rId2"/>
    <sheet name="勤務表" sheetId="2" r:id="rId3"/>
    <sheet name="営業時間" sheetId="1" r:id="rId4"/>
    <sheet name="休日一覧表" sheetId="4" r:id="rId5"/>
  </sheets>
  <definedNames>
    <definedName name="_xlnm.Print_Area" localSheetId="0">表題!$A$1:$B$11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A4" i="2"/>
  <c r="D24" i="2"/>
  <c r="E24" i="2" s="1"/>
  <c r="D23" i="2"/>
  <c r="E23" i="2" s="1"/>
  <c r="D4" i="1"/>
  <c r="D5" i="1"/>
  <c r="D3" i="1"/>
  <c r="A23" i="2" l="1"/>
  <c r="A2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D22" i="2" l="1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6" i="2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E16" i="2" l="1"/>
  <c r="D8" i="2"/>
  <c r="E8" i="2" s="1"/>
  <c r="D7" i="2"/>
  <c r="E7" i="2" s="1"/>
  <c r="D6" i="2"/>
  <c r="E6" i="2" s="1"/>
  <c r="D5" i="2"/>
  <c r="E5" i="2" s="1"/>
  <c r="E4" i="2" l="1"/>
  <c r="H2" i="2" s="1"/>
  <c r="H1" i="2"/>
</calcChain>
</file>

<file path=xl/sharedStrings.xml><?xml version="1.0" encoding="utf-8"?>
<sst xmlns="http://schemas.openxmlformats.org/spreadsheetml/2006/main" count="84" uniqueCount="78">
  <si>
    <t>移動販売営業時間</t>
    <rPh sb="0" eb="2">
      <t>イドウ</t>
    </rPh>
    <rPh sb="2" eb="4">
      <t>ハンバイ</t>
    </rPh>
    <rPh sb="4" eb="6">
      <t>エイギョウ</t>
    </rPh>
    <rPh sb="6" eb="8">
      <t>ジカン</t>
    </rPh>
    <phoneticPr fontId="2"/>
  </si>
  <si>
    <t>場所</t>
    <rPh sb="0" eb="2">
      <t>バショ</t>
    </rPh>
    <phoneticPr fontId="2"/>
  </si>
  <si>
    <t>開店</t>
    <rPh sb="0" eb="2">
      <t>カイテン</t>
    </rPh>
    <phoneticPr fontId="2"/>
  </si>
  <si>
    <t>閉店</t>
    <rPh sb="0" eb="2">
      <t>ヘイテン</t>
    </rPh>
    <phoneticPr fontId="2"/>
  </si>
  <si>
    <t>営業時間</t>
    <rPh sb="0" eb="2">
      <t>エイギョウ</t>
    </rPh>
    <rPh sb="2" eb="4">
      <t>ジカン</t>
    </rPh>
    <phoneticPr fontId="2"/>
  </si>
  <si>
    <t>始業</t>
  </si>
  <si>
    <t>終業</t>
  </si>
  <si>
    <t>勤務時間</t>
    <rPh sb="0" eb="2">
      <t>キンム</t>
    </rPh>
    <rPh sb="2" eb="4">
      <t>ジカン</t>
    </rPh>
    <phoneticPr fontId="3"/>
  </si>
  <si>
    <t>元旦</t>
    <rPh sb="0" eb="2">
      <t>ガンタン</t>
    </rPh>
    <phoneticPr fontId="2"/>
  </si>
  <si>
    <t>年始休業</t>
    <rPh sb="0" eb="2">
      <t>ネンシ</t>
    </rPh>
    <rPh sb="2" eb="4">
      <t>キュウギョウ</t>
    </rPh>
    <phoneticPr fontId="2"/>
  </si>
  <si>
    <t>成人の日</t>
    <rPh sb="0" eb="2">
      <t>セイジン</t>
    </rPh>
    <rPh sb="3" eb="4">
      <t>ヒ</t>
    </rPh>
    <phoneticPr fontId="2"/>
  </si>
  <si>
    <t>建国記念日</t>
    <rPh sb="0" eb="2">
      <t>ケンコク</t>
    </rPh>
    <rPh sb="2" eb="5">
      <t>キネンビ</t>
    </rPh>
    <phoneticPr fontId="2"/>
  </si>
  <si>
    <t>春分の日</t>
    <rPh sb="0" eb="2">
      <t>シュンブン</t>
    </rPh>
    <rPh sb="3" eb="4">
      <t>ヒ</t>
    </rPh>
    <phoneticPr fontId="2"/>
  </si>
  <si>
    <t>昭和の日</t>
    <rPh sb="0" eb="2">
      <t>ショウワ</t>
    </rPh>
    <rPh sb="3" eb="4">
      <t>ヒ</t>
    </rPh>
    <phoneticPr fontId="2"/>
  </si>
  <si>
    <t>憲法記念日</t>
    <rPh sb="0" eb="2">
      <t>ケンポウ</t>
    </rPh>
    <rPh sb="2" eb="5">
      <t>キネンビ</t>
    </rPh>
    <phoneticPr fontId="2"/>
  </si>
  <si>
    <t>みどりの日</t>
    <rPh sb="4" eb="5">
      <t>ヒ</t>
    </rPh>
    <phoneticPr fontId="2"/>
  </si>
  <si>
    <t>こどもの日</t>
    <rPh sb="4" eb="5">
      <t>ヒ</t>
    </rPh>
    <phoneticPr fontId="2"/>
  </si>
  <si>
    <t>振替休日</t>
    <rPh sb="0" eb="2">
      <t>フリカエ</t>
    </rPh>
    <rPh sb="2" eb="4">
      <t>キュウジツ</t>
    </rPh>
    <phoneticPr fontId="2"/>
  </si>
  <si>
    <t>海の日</t>
    <rPh sb="0" eb="1">
      <t>ウミ</t>
    </rPh>
    <rPh sb="2" eb="3">
      <t>ヒ</t>
    </rPh>
    <phoneticPr fontId="2"/>
  </si>
  <si>
    <t>山の日</t>
    <rPh sb="0" eb="1">
      <t>ヤマ</t>
    </rPh>
    <rPh sb="2" eb="3">
      <t>ヒ</t>
    </rPh>
    <phoneticPr fontId="3"/>
  </si>
  <si>
    <t>敬老の日</t>
    <rPh sb="0" eb="2">
      <t>ケイロウ</t>
    </rPh>
    <rPh sb="3" eb="4">
      <t>ヒ</t>
    </rPh>
    <phoneticPr fontId="2"/>
  </si>
  <si>
    <t>秋分の日</t>
    <rPh sb="0" eb="2">
      <t>シュウブン</t>
    </rPh>
    <rPh sb="3" eb="4">
      <t>ヒ</t>
    </rPh>
    <phoneticPr fontId="2"/>
  </si>
  <si>
    <t>文化の日</t>
    <rPh sb="0" eb="2">
      <t>ブンカ</t>
    </rPh>
    <rPh sb="3" eb="4">
      <t>ヒ</t>
    </rPh>
    <phoneticPr fontId="2"/>
  </si>
  <si>
    <t>勤労感謝の日</t>
    <rPh sb="0" eb="2">
      <t>キンロウ</t>
    </rPh>
    <rPh sb="2" eb="4">
      <t>カンシャ</t>
    </rPh>
    <rPh sb="5" eb="6">
      <t>ヒ</t>
    </rPh>
    <phoneticPr fontId="2"/>
  </si>
  <si>
    <t>年末休業</t>
    <rPh sb="0" eb="2">
      <t>ネンマツ</t>
    </rPh>
    <rPh sb="2" eb="4">
      <t>キュウギョウ</t>
    </rPh>
    <phoneticPr fontId="2"/>
  </si>
  <si>
    <t>休日一覧表（令和5年1月～令和5年12月）</t>
    <rPh sb="0" eb="2">
      <t>キュウジツ</t>
    </rPh>
    <rPh sb="2" eb="4">
      <t>イチラン</t>
    </rPh>
    <rPh sb="4" eb="5">
      <t>ヒョウ</t>
    </rPh>
    <rPh sb="6" eb="8">
      <t>レイワ</t>
    </rPh>
    <rPh sb="9" eb="10">
      <t>ネン</t>
    </rPh>
    <rPh sb="11" eb="12">
      <t>ガツ</t>
    </rPh>
    <rPh sb="13" eb="15">
      <t>レイワ</t>
    </rPh>
    <rPh sb="16" eb="17">
      <t>ネン</t>
    </rPh>
    <rPh sb="19" eb="20">
      <t>ガツ</t>
    </rPh>
    <phoneticPr fontId="2"/>
  </si>
  <si>
    <t>天皇誕生日</t>
    <rPh sb="0" eb="2">
      <t>テンノウ</t>
    </rPh>
    <rPh sb="2" eb="5">
      <t>タンジョウビ</t>
    </rPh>
    <phoneticPr fontId="2"/>
  </si>
  <si>
    <t>スポーツの日</t>
    <rPh sb="5" eb="6">
      <t>ヒ</t>
    </rPh>
    <phoneticPr fontId="2"/>
  </si>
  <si>
    <t>稼働日</t>
    <rPh sb="0" eb="3">
      <t>カドウビ</t>
    </rPh>
    <phoneticPr fontId="2"/>
  </si>
  <si>
    <t>年</t>
  </si>
  <si>
    <t>月</t>
    <rPh sb="0" eb="1">
      <t>ツキ</t>
    </rPh>
    <phoneticPr fontId="3"/>
  </si>
  <si>
    <t>2月勤務表</t>
    <rPh sb="1" eb="2">
      <t>ガツ</t>
    </rPh>
    <rPh sb="2" eb="5">
      <t>キンムヒョウ</t>
    </rPh>
    <phoneticPr fontId="2"/>
  </si>
  <si>
    <t>あなたは、あるメーカーの経理部に所属しています。</t>
  </si>
  <si>
    <t>上司から、勤務表シートの作成について業務の指示がありました。</t>
  </si>
  <si>
    <t>以下、指示について各問に解答すること。</t>
  </si>
  <si>
    <t>残業時間</t>
    <rPh sb="0" eb="2">
      <t>ザンギョウ</t>
    </rPh>
    <rPh sb="2" eb="4">
      <t>ジカン</t>
    </rPh>
    <phoneticPr fontId="3"/>
  </si>
  <si>
    <t>指示1　2024年2月の出勤簿フォーマットの作成を上司から依頼されました。</t>
  </si>
  <si>
    <t>なお、終業は15分単位で切り捨てて計算をすること。</t>
  </si>
  <si>
    <t>なお、1日の所定労働時間は8時間勤務とする。</t>
  </si>
  <si>
    <t>勤務表シートについて以下の問いに解答すること。</t>
  </si>
  <si>
    <t>なお、祝日は休日一覧シートを参照すること。</t>
  </si>
  <si>
    <t>指示2　2024年2月の移動販売営業時間を求めるよう上司から依頼されました。</t>
  </si>
  <si>
    <t>営業時間シートについて以下の問いに解答すること。</t>
  </si>
  <si>
    <t>駅前南口広場</t>
    <rPh sb="0" eb="2">
      <t>エキマエ</t>
    </rPh>
    <rPh sb="2" eb="4">
      <t>ミナミグチ</t>
    </rPh>
    <rPh sb="4" eb="6">
      <t>ヒロバ</t>
    </rPh>
    <phoneticPr fontId="2"/>
  </si>
  <si>
    <t>動物山公園</t>
    <rPh sb="0" eb="2">
      <t>ドウブツ</t>
    </rPh>
    <rPh sb="2" eb="3">
      <t>ヤマ</t>
    </rPh>
    <rPh sb="3" eb="5">
      <t>コウエン</t>
    </rPh>
    <phoneticPr fontId="2"/>
  </si>
  <si>
    <t>城址公園</t>
    <rPh sb="0" eb="2">
      <t>ジョウシ</t>
    </rPh>
    <rPh sb="2" eb="4">
      <t>コウエン</t>
    </rPh>
    <phoneticPr fontId="2"/>
  </si>
  <si>
    <t>問1　A1に2024と入力しなさい。</t>
  </si>
  <si>
    <t>問2　C1に2と入力しなさい。</t>
  </si>
  <si>
    <t>問3　2月に出勤する稼働日の日付をA4からA24に求めなさい。</t>
  </si>
  <si>
    <t>なお、求める際には休日一覧シートのA2からB24を参照し、かつ土日を除いたものを表示すること。</t>
  </si>
  <si>
    <t>また、2月1日であれば2/1(木)と表示すること。</t>
  </si>
  <si>
    <t>問4　勤務時間をD4からD22に求めなさい。</t>
  </si>
  <si>
    <t>会社の始業時間は午前9時、定時は午後6時（18時）とし、12時から13時までの1時間は休息の8時間勤務とする。</t>
  </si>
  <si>
    <t>また、勤務時間が8時間15分の場合は8:15と表示すること。</t>
  </si>
  <si>
    <t>問5　残業時間をE4からE24に求めなさい。</t>
  </si>
  <si>
    <t>また、残業時間が1時間の場合は1:00と表示すること。</t>
  </si>
  <si>
    <t>問6　2月全体の勤務時間をH1に、残業時間をH2にそれぞれ求めなさい。</t>
  </si>
  <si>
    <t>なお、表示方法は問4および問5と同様にすること。</t>
  </si>
  <si>
    <t>問7　A3に駅前南口広場、A4に動物山公園、A5に城址公園とそれぞれ入力しなさい。</t>
  </si>
  <si>
    <t>問8　移動販売店舗の運営にあたり、3店舗の平日指定の時間帯と休日を除いた総時間をD3からD5に求めなさい。</t>
  </si>
  <si>
    <t>ただし、平日指定の時間帯と休日を除いた総時間数とする。</t>
  </si>
  <si>
    <t>また、営業総時間数については300時間の場合は300時間と表示すること。</t>
  </si>
  <si>
    <t>独立行政法人　高齢・障害・求職者雇用支援機構</t>
    <rPh sb="0" eb="2">
      <t>ドクリツ</t>
    </rPh>
    <rPh sb="2" eb="4">
      <t>ギョウセイ</t>
    </rPh>
    <rPh sb="4" eb="6">
      <t>ホウジン</t>
    </rPh>
    <rPh sb="7" eb="9">
      <t>コウレイ</t>
    </rPh>
    <rPh sb="10" eb="12">
      <t>ショウガイ</t>
    </rPh>
    <rPh sb="13" eb="15">
      <t>キュウショク</t>
    </rPh>
    <rPh sb="15" eb="16">
      <t>シャ</t>
    </rPh>
    <rPh sb="16" eb="18">
      <t>コヨウ</t>
    </rPh>
    <rPh sb="18" eb="20">
      <t>シエン</t>
    </rPh>
    <rPh sb="20" eb="22">
      <t>キコウ</t>
    </rPh>
    <phoneticPr fontId="2"/>
  </si>
  <si>
    <t>　　 　　　　　(無断転載禁止)</t>
    <rPh sb="9" eb="11">
      <t>ムダン</t>
    </rPh>
    <rPh sb="11" eb="13">
      <t>テンサイ</t>
    </rPh>
    <rPh sb="13" eb="15">
      <t>キンシ</t>
    </rPh>
    <phoneticPr fontId="2"/>
  </si>
  <si>
    <t>競技内容</t>
    <rPh sb="0" eb="2">
      <t>キョウギ</t>
    </rPh>
    <rPh sb="2" eb="4">
      <t>ナイヨウ</t>
    </rPh>
    <phoneticPr fontId="2"/>
  </si>
  <si>
    <t>Microsoft Excelによるデータ処理を行います。</t>
    <rPh sb="21" eb="23">
      <t>ショリ</t>
    </rPh>
    <rPh sb="24" eb="25">
      <t>オコナ</t>
    </rPh>
    <phoneticPr fontId="2"/>
  </si>
  <si>
    <t>対象者</t>
    <rPh sb="0" eb="2">
      <t>タイショウ</t>
    </rPh>
    <rPh sb="2" eb="3">
      <t>シャ</t>
    </rPh>
    <phoneticPr fontId="2"/>
  </si>
  <si>
    <t>スクリーンリーダ、または画面の文字を拡大する必要のある方を対象としています。</t>
    <rPh sb="12" eb="14">
      <t>ガメン</t>
    </rPh>
    <rPh sb="15" eb="17">
      <t>モジ</t>
    </rPh>
    <rPh sb="18" eb="20">
      <t>カクダイ</t>
    </rPh>
    <rPh sb="22" eb="24">
      <t>ヒツヨウ</t>
    </rPh>
    <rPh sb="27" eb="28">
      <t>カタ</t>
    </rPh>
    <rPh sb="29" eb="31">
      <t>タイショウ</t>
    </rPh>
    <phoneticPr fontId="2"/>
  </si>
  <si>
    <t>制限時間</t>
    <rPh sb="0" eb="2">
      <t>セイゲン</t>
    </rPh>
    <rPh sb="2" eb="4">
      <t>ジカン</t>
    </rPh>
    <phoneticPr fontId="2"/>
  </si>
  <si>
    <t>制限時間は60分です。出題はExcelデータです。
なお、当日の「課題説明」はテキストデータを用います。</t>
    <rPh sb="30" eb="31">
      <t>ニチ</t>
    </rPh>
    <phoneticPr fontId="2"/>
  </si>
  <si>
    <t>シートについて</t>
    <phoneticPr fontId="2"/>
  </si>
  <si>
    <t>表題・問題文・勤務表・営業時間・休日一覧表の3つのシートで構成しています。</t>
    <rPh sb="0" eb="2">
      <t>ヒョウダイ</t>
    </rPh>
    <rPh sb="3" eb="5">
      <t>モンダイ</t>
    </rPh>
    <rPh sb="5" eb="6">
      <t>ブン</t>
    </rPh>
    <rPh sb="7" eb="9">
      <t>キンム</t>
    </rPh>
    <rPh sb="9" eb="10">
      <t>ヒョウ</t>
    </rPh>
    <rPh sb="11" eb="13">
      <t>エイギョウ</t>
    </rPh>
    <rPh sb="13" eb="15">
      <t>ジカン</t>
    </rPh>
    <rPh sb="16" eb="18">
      <t>キュウジツ</t>
    </rPh>
    <rPh sb="18" eb="20">
      <t>イチラン</t>
    </rPh>
    <rPh sb="20" eb="21">
      <t>ヒョウ</t>
    </rPh>
    <rPh sb="29" eb="31">
      <t>コウセイ</t>
    </rPh>
    <phoneticPr fontId="2"/>
  </si>
  <si>
    <t>競技について</t>
    <rPh sb="0" eb="2">
      <t>キョウギ</t>
    </rPh>
    <phoneticPr fontId="2"/>
  </si>
  <si>
    <t>問題文シートを読んで課題シートに解答していきます。</t>
    <rPh sb="0" eb="3">
      <t>モンダイブン</t>
    </rPh>
    <rPh sb="7" eb="8">
      <t>ヨ</t>
    </rPh>
    <rPh sb="10" eb="12">
      <t>カダイ</t>
    </rPh>
    <rPh sb="16" eb="18">
      <t>カイトウ</t>
    </rPh>
    <phoneticPr fontId="2"/>
  </si>
  <si>
    <t>問題文について</t>
    <rPh sb="0" eb="3">
      <t>モンダイブン</t>
    </rPh>
    <phoneticPr fontId="3"/>
  </si>
  <si>
    <t>問題文ついて別途テキストファイルも用意しております。</t>
    <phoneticPr fontId="3"/>
  </si>
  <si>
    <t>東　　　　　　　　　 　　　　京　　　　　　　　　 　　　　都</t>
  </si>
  <si>
    <t>第22回東京障害者技能競技大会パソコン操作競技課題（解答例）</t>
    <rPh sb="23" eb="25">
      <t>カダイ</t>
    </rPh>
    <rPh sb="26" eb="28">
      <t>カイトウ</t>
    </rPh>
    <rPh sb="28" eb="29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</si>
</sst>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h&quot;時&quot;&quot;間&quot;"/>
    <numFmt numFmtId="177" formatCode="[h]&quot;時&quot;&quot;間&quot;"/>
    <numFmt numFmtId="178" formatCode="h:mm;@"/>
    <numFmt numFmtId="179" formatCode="m/d\(aaa\)"/>
    <numFmt numFmtId="180" formatCode="[h]:mm"/>
  </numFmts>
  <fonts count="8" x14ac:knownFonts="1"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22" fontId="0" fillId="0" borderId="2" xfId="0" applyNumberFormat="1" applyBorder="1">
      <alignment vertical="center"/>
    </xf>
    <xf numFmtId="0" fontId="1" fillId="0" borderId="1" xfId="0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2" xfId="0" applyNumberFormat="1" applyBorder="1">
      <alignment vertical="center"/>
    </xf>
    <xf numFmtId="20" fontId="0" fillId="0" borderId="2" xfId="0" applyNumberFormat="1" applyBorder="1">
      <alignment vertical="center"/>
    </xf>
    <xf numFmtId="178" fontId="0" fillId="0" borderId="2" xfId="0" applyNumberFormat="1" applyBorder="1">
      <alignment vertical="center"/>
    </xf>
    <xf numFmtId="0" fontId="4" fillId="0" borderId="0" xfId="0" applyFont="1">
      <alignment vertical="center"/>
    </xf>
    <xf numFmtId="17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9" fontId="0" fillId="0" borderId="2" xfId="0" applyNumberFormat="1" applyBorder="1">
      <alignment vertical="center"/>
    </xf>
    <xf numFmtId="180" fontId="0" fillId="0" borderId="2" xfId="0" applyNumberFormat="1" applyBorder="1">
      <alignment vertical="center"/>
    </xf>
    <xf numFmtId="0" fontId="4" fillId="0" borderId="2" xfId="0" applyFont="1" applyBorder="1">
      <alignment vertical="center"/>
    </xf>
    <xf numFmtId="0" fontId="5" fillId="0" borderId="0" xfId="0" applyFont="1" applyAlignment="1">
      <alignment horizontal="right"/>
    </xf>
    <xf numFmtId="0" fontId="5" fillId="0" borderId="4" xfId="0" applyFont="1" applyBorder="1" applyAlignment="1">
      <alignment horizontal="distributed" vertical="center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distributed" vertical="center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distributed" vertical="center"/>
    </xf>
    <xf numFmtId="0" fontId="5" fillId="0" borderId="9" xfId="0" applyFont="1" applyBorder="1" applyAlignment="1">
      <alignment horizontal="left" vertical="center" wrapText="1"/>
    </xf>
    <xf numFmtId="0" fontId="6" fillId="0" borderId="0" xfId="0" applyFont="1" applyBorder="1" applyAlignment="1"/>
    <xf numFmtId="0" fontId="5" fillId="0" borderId="0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view="pageBreakPreview" zoomScale="93" zoomScaleNormal="100" zoomScaleSheetLayoutView="93" workbookViewId="0">
      <selection activeCell="A2" sqref="A2"/>
    </sheetView>
  </sheetViews>
  <sheetFormatPr defaultRowHeight="13.5" x14ac:dyDescent="0.15"/>
  <cols>
    <col min="1" max="1" width="15.375" bestFit="1" customWidth="1"/>
    <col min="2" max="2" width="77.625" customWidth="1"/>
  </cols>
  <sheetData>
    <row r="1" spans="1:2" ht="14.25" x14ac:dyDescent="0.15">
      <c r="A1" s="24" t="s">
        <v>77</v>
      </c>
      <c r="B1" s="25"/>
    </row>
    <row r="2" spans="1:2" ht="14.25" x14ac:dyDescent="0.15">
      <c r="A2" s="26"/>
      <c r="B2" s="25"/>
    </row>
    <row r="3" spans="1:2" x14ac:dyDescent="0.15">
      <c r="A3" s="25"/>
      <c r="B3" s="27" t="s">
        <v>62</v>
      </c>
    </row>
    <row r="4" spans="1:2" ht="14.25" thickBot="1" x14ac:dyDescent="0.2">
      <c r="A4" s="25"/>
      <c r="B4" s="28" t="s">
        <v>76</v>
      </c>
    </row>
    <row r="5" spans="1:2" x14ac:dyDescent="0.15">
      <c r="A5" s="17" t="s">
        <v>64</v>
      </c>
      <c r="B5" s="18" t="s">
        <v>65</v>
      </c>
    </row>
    <row r="6" spans="1:2" x14ac:dyDescent="0.15">
      <c r="A6" s="19" t="s">
        <v>66</v>
      </c>
      <c r="B6" s="20" t="s">
        <v>67</v>
      </c>
    </row>
    <row r="7" spans="1:2" ht="27" x14ac:dyDescent="0.15">
      <c r="A7" s="19" t="s">
        <v>68</v>
      </c>
      <c r="B7" s="21" t="s">
        <v>69</v>
      </c>
    </row>
    <row r="8" spans="1:2" x14ac:dyDescent="0.15">
      <c r="A8" s="19" t="s">
        <v>70</v>
      </c>
      <c r="B8" s="20" t="s">
        <v>71</v>
      </c>
    </row>
    <row r="9" spans="1:2" x14ac:dyDescent="0.15">
      <c r="A9" s="19" t="s">
        <v>72</v>
      </c>
      <c r="B9" s="20" t="s">
        <v>73</v>
      </c>
    </row>
    <row r="10" spans="1:2" ht="14.25" thickBot="1" x14ac:dyDescent="0.2">
      <c r="A10" s="22" t="s">
        <v>74</v>
      </c>
      <c r="B10" s="23" t="s">
        <v>75</v>
      </c>
    </row>
    <row r="11" spans="1:2" x14ac:dyDescent="0.15">
      <c r="B11" s="16" t="s">
        <v>63</v>
      </c>
    </row>
  </sheetData>
  <phoneticPr fontId="2"/>
  <pageMargins left="0.7" right="0.7" top="0.75" bottom="0.75" header="0.3" footer="0.3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view="pageBreakPreview" topLeftCell="A5" zoomScale="60" zoomScaleNormal="100" workbookViewId="0">
      <selection activeCell="F75" sqref="F75:F77"/>
    </sheetView>
  </sheetViews>
  <sheetFormatPr defaultRowHeight="13.5" x14ac:dyDescent="0.15"/>
  <sheetData>
    <row r="1" spans="1:1" x14ac:dyDescent="0.15">
      <c r="A1" t="s">
        <v>32</v>
      </c>
    </row>
    <row r="2" spans="1:1" x14ac:dyDescent="0.15">
      <c r="A2" t="s">
        <v>33</v>
      </c>
    </row>
    <row r="3" spans="1:1" x14ac:dyDescent="0.15">
      <c r="A3" t="s">
        <v>34</v>
      </c>
    </row>
    <row r="4" spans="1:1" x14ac:dyDescent="0.15">
      <c r="A4" t="s">
        <v>36</v>
      </c>
    </row>
    <row r="5" spans="1:1" x14ac:dyDescent="0.15">
      <c r="A5" t="s">
        <v>39</v>
      </c>
    </row>
    <row r="7" spans="1:1" x14ac:dyDescent="0.15">
      <c r="A7" t="s">
        <v>46</v>
      </c>
    </row>
    <row r="8" spans="1:1" x14ac:dyDescent="0.15">
      <c r="A8" t="s">
        <v>47</v>
      </c>
    </row>
    <row r="9" spans="1:1" x14ac:dyDescent="0.15">
      <c r="A9" t="s">
        <v>48</v>
      </c>
    </row>
    <row r="10" spans="1:1" x14ac:dyDescent="0.15">
      <c r="A10" t="s">
        <v>49</v>
      </c>
    </row>
    <row r="11" spans="1:1" x14ac:dyDescent="0.15">
      <c r="A11" t="s">
        <v>50</v>
      </c>
    </row>
    <row r="13" spans="1:1" x14ac:dyDescent="0.15">
      <c r="A13" t="s">
        <v>51</v>
      </c>
    </row>
    <row r="14" spans="1:1" x14ac:dyDescent="0.15">
      <c r="A14" t="s">
        <v>37</v>
      </c>
    </row>
    <row r="15" spans="1:1" x14ac:dyDescent="0.15">
      <c r="A15" t="s">
        <v>52</v>
      </c>
    </row>
    <row r="16" spans="1:1" x14ac:dyDescent="0.15">
      <c r="A16" t="s">
        <v>53</v>
      </c>
    </row>
    <row r="18" spans="1:1" x14ac:dyDescent="0.15">
      <c r="A18" t="s">
        <v>54</v>
      </c>
    </row>
    <row r="19" spans="1:1" x14ac:dyDescent="0.15">
      <c r="A19" t="s">
        <v>38</v>
      </c>
    </row>
    <row r="20" spans="1:1" x14ac:dyDescent="0.15">
      <c r="A20" t="s">
        <v>55</v>
      </c>
    </row>
    <row r="22" spans="1:1" x14ac:dyDescent="0.15">
      <c r="A22" t="s">
        <v>56</v>
      </c>
    </row>
    <row r="23" spans="1:1" x14ac:dyDescent="0.15">
      <c r="A23" t="s">
        <v>57</v>
      </c>
    </row>
    <row r="25" spans="1:1" x14ac:dyDescent="0.15">
      <c r="A25" t="s">
        <v>41</v>
      </c>
    </row>
    <row r="26" spans="1:1" x14ac:dyDescent="0.15">
      <c r="A26" t="s">
        <v>42</v>
      </c>
    </row>
    <row r="27" spans="1:1" x14ac:dyDescent="0.15">
      <c r="A27" t="s">
        <v>58</v>
      </c>
    </row>
    <row r="28" spans="1:1" x14ac:dyDescent="0.15">
      <c r="A28" t="s">
        <v>59</v>
      </c>
    </row>
    <row r="29" spans="1:1" x14ac:dyDescent="0.15">
      <c r="A29" t="s">
        <v>60</v>
      </c>
    </row>
    <row r="30" spans="1:1" x14ac:dyDescent="0.15">
      <c r="A30" t="s">
        <v>40</v>
      </c>
    </row>
    <row r="31" spans="1:1" x14ac:dyDescent="0.15">
      <c r="A31" t="s">
        <v>61</v>
      </c>
    </row>
  </sheetData>
  <phoneticPr fontId="2"/>
  <pageMargins left="0.7" right="0.7" top="0.75" bottom="0.75" header="0.3" footer="0.3"/>
  <pageSetup paperSize="9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zoomScale="60" zoomScaleNormal="100" workbookViewId="0"/>
  </sheetViews>
  <sheetFormatPr defaultRowHeight="13.5" x14ac:dyDescent="0.15"/>
  <cols>
    <col min="1" max="1" width="10.5" bestFit="1" customWidth="1"/>
    <col min="4" max="4" width="9.5" bestFit="1" customWidth="1"/>
    <col min="5" max="5" width="9" bestFit="1" customWidth="1"/>
  </cols>
  <sheetData>
    <row r="1" spans="1:8" x14ac:dyDescent="0.15">
      <c r="A1" t="s">
        <v>31</v>
      </c>
      <c r="G1" s="3" t="s">
        <v>7</v>
      </c>
      <c r="H1" s="14">
        <f>SUM(D4:D24)</f>
        <v>8.0104166666666661</v>
      </c>
    </row>
    <row r="2" spans="1:8" x14ac:dyDescent="0.15">
      <c r="A2" s="8">
        <v>2024</v>
      </c>
      <c r="B2" s="12" t="s">
        <v>29</v>
      </c>
      <c r="C2" s="8">
        <v>2</v>
      </c>
      <c r="D2" s="12" t="s">
        <v>30</v>
      </c>
      <c r="G2" s="3" t="s">
        <v>35</v>
      </c>
      <c r="H2" s="14">
        <f>SUM(E4:E24)</f>
        <v>1.0104166666666661</v>
      </c>
    </row>
    <row r="3" spans="1:8" x14ac:dyDescent="0.15">
      <c r="A3" s="3" t="s">
        <v>28</v>
      </c>
      <c r="B3" s="3" t="s">
        <v>5</v>
      </c>
      <c r="C3" s="3" t="s">
        <v>6</v>
      </c>
      <c r="D3" s="3" t="s">
        <v>7</v>
      </c>
      <c r="E3" s="3" t="s">
        <v>35</v>
      </c>
    </row>
    <row r="4" spans="1:8" x14ac:dyDescent="0.15">
      <c r="A4" s="13">
        <f>IF(MONTH(WORKDAY(DATE($A$2,$C$2,1)-2,ROW(A2),休日一覧表!$F$2:$F$24))=$C$2,WORKDAY(DATE($A$2,$C$2,1)-2,ROW(A2),休日一覧表!$F$2:$F$24),"")</f>
        <v>45323</v>
      </c>
      <c r="B4" s="6">
        <v>0.375</v>
      </c>
      <c r="C4" s="6">
        <v>0.77986111111111101</v>
      </c>
      <c r="D4" s="7">
        <f>MROUND(C4,"0:15")-MAX("9:00",_xlfn.CEILING.MATH(B4,"0:15"))-"1:0:0"</f>
        <v>0.36458333333333331</v>
      </c>
      <c r="E4" s="7">
        <f>IF(OR(B4="",C4=""),"",D4-TIMEVALUE("8:00"))</f>
        <v>3.125E-2</v>
      </c>
    </row>
    <row r="5" spans="1:8" x14ac:dyDescent="0.15">
      <c r="A5" s="13">
        <f>IF(MONTH(WORKDAY(DATE($A$2,$C$2,1)-2,ROW(A3),休日一覧表!$F$2:$F$24))=$C$2,WORKDAY(DATE($A$2,$C$2,1)-2,ROW(A3),休日一覧表!$F$2:$F$24),"")</f>
        <v>45324</v>
      </c>
      <c r="B5" s="6">
        <v>0.375</v>
      </c>
      <c r="C5" s="6">
        <v>0.81041666666666667</v>
      </c>
      <c r="D5" s="7">
        <f t="shared" ref="D5:D8" si="0">MROUND(C5,"0:15")-MAX("9:00",_xlfn.CEILING.MATH(B5,"0:15"))-"1:0:0"</f>
        <v>0.39583333333333331</v>
      </c>
      <c r="E5" s="7">
        <f t="shared" ref="E5:E24" si="1">IF(OR(B5="",C5=""),"",D5-TIMEVALUE("8:00"))</f>
        <v>6.25E-2</v>
      </c>
    </row>
    <row r="6" spans="1:8" x14ac:dyDescent="0.15">
      <c r="A6" s="13">
        <f>IF(MONTH(WORKDAY(DATE($A$2,$C$2,1)-2,ROW(A4),休日一覧表!$F$2:$F$24))=$C$2,WORKDAY(DATE($A$2,$C$2,1)-2,ROW(A4),休日一覧表!$F$2:$F$24),"")</f>
        <v>45327</v>
      </c>
      <c r="B6" s="6">
        <v>0.375</v>
      </c>
      <c r="C6" s="6">
        <v>0.75347222222222221</v>
      </c>
      <c r="D6" s="7">
        <f t="shared" si="0"/>
        <v>0.33333333333333331</v>
      </c>
      <c r="E6" s="7">
        <f t="shared" si="1"/>
        <v>0</v>
      </c>
    </row>
    <row r="7" spans="1:8" x14ac:dyDescent="0.15">
      <c r="A7" s="13">
        <f>IF(MONTH(WORKDAY(DATE($A$2,$C$2,1)-2,ROW(A5),休日一覧表!$F$2:$F$24))=$C$2,WORKDAY(DATE($A$2,$C$2,1)-2,ROW(A5),休日一覧表!$F$2:$F$24),"")</f>
        <v>45328</v>
      </c>
      <c r="B7" s="6">
        <v>0.375</v>
      </c>
      <c r="C7" s="6">
        <v>0.75486111111111109</v>
      </c>
      <c r="D7" s="7">
        <f t="shared" si="0"/>
        <v>0.33333333333333331</v>
      </c>
      <c r="E7" s="7">
        <f t="shared" si="1"/>
        <v>0</v>
      </c>
    </row>
    <row r="8" spans="1:8" x14ac:dyDescent="0.15">
      <c r="A8" s="13">
        <f>IF(MONTH(WORKDAY(DATE($A$2,$C$2,1)-2,ROW(A6),休日一覧表!$F$2:$F$24))=$C$2,WORKDAY(DATE($A$2,$C$2,1)-2,ROW(A6),休日一覧表!$F$2:$F$24),"")</f>
        <v>45329</v>
      </c>
      <c r="B8" s="6">
        <v>0.375</v>
      </c>
      <c r="C8" s="6">
        <v>0.78819444444444453</v>
      </c>
      <c r="D8" s="7">
        <f t="shared" si="0"/>
        <v>0.37499999999999994</v>
      </c>
      <c r="E8" s="7">
        <f t="shared" si="1"/>
        <v>4.166666666666663E-2</v>
      </c>
    </row>
    <row r="9" spans="1:8" x14ac:dyDescent="0.15">
      <c r="A9" s="13">
        <f>IF(MONTH(WORKDAY(DATE($A$2,$C$2,1)-2,ROW(A7),休日一覧表!$F$2:$F$24))=$C$2,WORKDAY(DATE($A$2,$C$2,1)-2,ROW(A7),休日一覧表!$F$2:$F$24),"")</f>
        <v>45330</v>
      </c>
      <c r="B9" s="6">
        <v>0.375</v>
      </c>
      <c r="C9" s="6">
        <v>0.83680555555555547</v>
      </c>
      <c r="D9" s="7">
        <f t="shared" ref="D9:D22" si="2">MROUND(C9,"0:15")-MAX("9:00",_xlfn.CEILING.MATH(B9,"0:15"))-"1:0:0"</f>
        <v>0.41666666666666657</v>
      </c>
      <c r="E9" s="7">
        <f t="shared" si="1"/>
        <v>8.3333333333333259E-2</v>
      </c>
    </row>
    <row r="10" spans="1:8" x14ac:dyDescent="0.15">
      <c r="A10" s="13">
        <f>IF(MONTH(WORKDAY(DATE($A$2,$C$2,1)-2,ROW(A8),休日一覧表!$F$2:$F$24))=$C$2,WORKDAY(DATE($A$2,$C$2,1)-2,ROW(A8),休日一覧表!$F$2:$F$24),"")</f>
        <v>45331</v>
      </c>
      <c r="B10" s="6">
        <v>0.375</v>
      </c>
      <c r="C10" s="6">
        <v>0.8881944444444444</v>
      </c>
      <c r="D10" s="7">
        <f t="shared" si="2"/>
        <v>0.46874999999999994</v>
      </c>
      <c r="E10" s="7">
        <f t="shared" si="1"/>
        <v>0.13541666666666663</v>
      </c>
    </row>
    <row r="11" spans="1:8" x14ac:dyDescent="0.15">
      <c r="A11" s="13">
        <f>IF(MONTH(WORKDAY(DATE($A$2,$C$2,1)-2,ROW(A9),休日一覧表!$F$2:$F$24))=$C$2,WORKDAY(DATE($A$2,$C$2,1)-2,ROW(A9),休日一覧表!$F$2:$F$24),"")</f>
        <v>45334</v>
      </c>
      <c r="B11" s="6">
        <v>0.375</v>
      </c>
      <c r="C11" s="6">
        <v>0.76944444444444438</v>
      </c>
      <c r="D11" s="7">
        <f t="shared" si="2"/>
        <v>0.35416666666666657</v>
      </c>
      <c r="E11" s="7">
        <f t="shared" si="1"/>
        <v>2.0833333333333259E-2</v>
      </c>
    </row>
    <row r="12" spans="1:8" x14ac:dyDescent="0.15">
      <c r="A12" s="13">
        <f>IF(MONTH(WORKDAY(DATE($A$2,$C$2,1)-2,ROW(A10),休日一覧表!$F$2:$F$24))=$C$2,WORKDAY(DATE($A$2,$C$2,1)-2,ROW(A10),休日一覧表!$F$2:$F$24),"")</f>
        <v>45335</v>
      </c>
      <c r="B12" s="6">
        <v>0.375</v>
      </c>
      <c r="C12" s="6">
        <v>0.76736111111111116</v>
      </c>
      <c r="D12" s="7">
        <f t="shared" si="2"/>
        <v>0.35416666666666657</v>
      </c>
      <c r="E12" s="7">
        <f t="shared" si="1"/>
        <v>2.0833333333333259E-2</v>
      </c>
    </row>
    <row r="13" spans="1:8" x14ac:dyDescent="0.15">
      <c r="A13" s="13">
        <f>IF(MONTH(WORKDAY(DATE($A$2,$C$2,1)-2,ROW(A11),休日一覧表!$F$2:$F$24))=$C$2,WORKDAY(DATE($A$2,$C$2,1)-2,ROW(A11),休日一覧表!$F$2:$F$24),"")</f>
        <v>45336</v>
      </c>
      <c r="B13" s="6">
        <v>0.375</v>
      </c>
      <c r="C13" s="6">
        <v>0.80902777777777779</v>
      </c>
      <c r="D13" s="7">
        <f t="shared" si="2"/>
        <v>0.39583333333333331</v>
      </c>
      <c r="E13" s="7">
        <f t="shared" si="1"/>
        <v>6.25E-2</v>
      </c>
    </row>
    <row r="14" spans="1:8" x14ac:dyDescent="0.15">
      <c r="A14" s="13">
        <f>IF(MONTH(WORKDAY(DATE($A$2,$C$2,1)-2,ROW(A12),休日一覧表!$F$2:$F$24))=$C$2,WORKDAY(DATE($A$2,$C$2,1)-2,ROW(A12),休日一覧表!$F$2:$F$24),"")</f>
        <v>45337</v>
      </c>
      <c r="B14" s="6">
        <v>0.375</v>
      </c>
      <c r="C14" s="6">
        <v>0.85763888888888884</v>
      </c>
      <c r="D14" s="7">
        <f t="shared" si="2"/>
        <v>0.43749999999999994</v>
      </c>
      <c r="E14" s="7">
        <f t="shared" si="1"/>
        <v>0.10416666666666663</v>
      </c>
    </row>
    <row r="15" spans="1:8" x14ac:dyDescent="0.15">
      <c r="A15" s="13">
        <f>IF(MONTH(WORKDAY(DATE($A$2,$C$2,1)-2,ROW(A13),休日一覧表!$F$2:$F$24))=$C$2,WORKDAY(DATE($A$2,$C$2,1)-2,ROW(A13),休日一覧表!$F$2:$F$24),"")</f>
        <v>45338</v>
      </c>
      <c r="B15" s="6">
        <v>0.375</v>
      </c>
      <c r="C15" s="6">
        <v>0.82916666666666661</v>
      </c>
      <c r="D15" s="7">
        <f t="shared" si="2"/>
        <v>0.41666666666666657</v>
      </c>
      <c r="E15" s="7">
        <f t="shared" si="1"/>
        <v>8.3333333333333259E-2</v>
      </c>
    </row>
    <row r="16" spans="1:8" x14ac:dyDescent="0.15">
      <c r="A16" s="13">
        <f>IF(MONTH(WORKDAY(DATE($A$2,$C$2,1)-2,ROW(A14),休日一覧表!$F$2:$F$24))=$C$2,WORKDAY(DATE($A$2,$C$2,1)-2,ROW(A14),休日一覧表!$F$2:$F$24),"")</f>
        <v>45341</v>
      </c>
      <c r="B16" s="6">
        <v>0.375</v>
      </c>
      <c r="C16" s="6">
        <v>0.75277777777777777</v>
      </c>
      <c r="D16" s="7">
        <f t="shared" si="2"/>
        <v>0.33333333333333331</v>
      </c>
      <c r="E16" s="7">
        <f t="shared" si="1"/>
        <v>0</v>
      </c>
    </row>
    <row r="17" spans="1:5" x14ac:dyDescent="0.15">
      <c r="A17" s="13">
        <f>IF(MONTH(WORKDAY(DATE($A$2,$C$2,1)-2,ROW(A15),休日一覧表!$F$2:$F$24))=$C$2,WORKDAY(DATE($A$2,$C$2,1)-2,ROW(A15),休日一覧表!$F$2:$F$24),"")</f>
        <v>45342</v>
      </c>
      <c r="B17" s="6">
        <v>0.375</v>
      </c>
      <c r="C17" s="6">
        <v>0.76250000000000007</v>
      </c>
      <c r="D17" s="7">
        <f t="shared" si="2"/>
        <v>0.34374999999999994</v>
      </c>
      <c r="E17" s="7">
        <f t="shared" si="1"/>
        <v>1.041666666666663E-2</v>
      </c>
    </row>
    <row r="18" spans="1:5" x14ac:dyDescent="0.15">
      <c r="A18" s="13">
        <f>IF(MONTH(WORKDAY(DATE($A$2,$C$2,1)-2,ROW(A16),休日一覧表!$F$2:$F$24))=$C$2,WORKDAY(DATE($A$2,$C$2,1)-2,ROW(A16),休日一覧表!$F$2:$F$24),"")</f>
        <v>45343</v>
      </c>
      <c r="B18" s="6">
        <v>0.375</v>
      </c>
      <c r="C18" s="6">
        <v>0.80763888888888891</v>
      </c>
      <c r="D18" s="7">
        <f t="shared" si="2"/>
        <v>0.39583333333333331</v>
      </c>
      <c r="E18" s="7">
        <f t="shared" si="1"/>
        <v>6.25E-2</v>
      </c>
    </row>
    <row r="19" spans="1:5" x14ac:dyDescent="0.15">
      <c r="A19" s="13">
        <f>IF(MONTH(WORKDAY(DATE($A$2,$C$2,1)-2,ROW(A17),休日一覧表!$F$2:$F$24))=$C$2,WORKDAY(DATE($A$2,$C$2,1)-2,ROW(A17),休日一覧表!$F$2:$F$24),"")</f>
        <v>45344</v>
      </c>
      <c r="B19" s="6">
        <v>0.375</v>
      </c>
      <c r="C19" s="6">
        <v>0.78611111111111109</v>
      </c>
      <c r="D19" s="7">
        <f t="shared" si="2"/>
        <v>0.36458333333333331</v>
      </c>
      <c r="E19" s="7">
        <f t="shared" si="1"/>
        <v>3.125E-2</v>
      </c>
    </row>
    <row r="20" spans="1:5" x14ac:dyDescent="0.15">
      <c r="A20" s="13">
        <f>IF(MONTH(WORKDAY(DATE($A$2,$C$2,1)-2,ROW(A18),休日一覧表!$F$2:$F$24))=$C$2,WORKDAY(DATE($A$2,$C$2,1)-2,ROW(A18),休日一覧表!$F$2:$F$24),"")</f>
        <v>45345</v>
      </c>
      <c r="B20" s="6">
        <v>0.375</v>
      </c>
      <c r="C20" s="6">
        <v>0.90347222222222223</v>
      </c>
      <c r="D20" s="7">
        <f t="shared" si="2"/>
        <v>0.48958333333333331</v>
      </c>
      <c r="E20" s="7">
        <f t="shared" si="1"/>
        <v>0.15625</v>
      </c>
    </row>
    <row r="21" spans="1:5" x14ac:dyDescent="0.15">
      <c r="A21" s="13">
        <f>IF(MONTH(WORKDAY(DATE($A$2,$C$2,1)-2,ROW(A19),休日一覧表!$F$2:$F$24))=$C$2,WORKDAY(DATE($A$2,$C$2,1)-2,ROW(A19),休日一覧表!$F$2:$F$24),"")</f>
        <v>45348</v>
      </c>
      <c r="B21" s="6">
        <v>0.375</v>
      </c>
      <c r="C21" s="6">
        <v>0.75555555555555554</v>
      </c>
      <c r="D21" s="7">
        <f t="shared" si="2"/>
        <v>0.34374999999999994</v>
      </c>
      <c r="E21" s="7">
        <f t="shared" si="1"/>
        <v>1.041666666666663E-2</v>
      </c>
    </row>
    <row r="22" spans="1:5" x14ac:dyDescent="0.15">
      <c r="A22" s="13">
        <f>IF(MONTH(WORKDAY(DATE($A$2,$C$2,1)-2,ROW(A20),休日一覧表!$F$2:$F$24))=$C$2,WORKDAY(DATE($A$2,$C$2,1)-2,ROW(A20),休日一覧表!$F$2:$F$24),"")</f>
        <v>45349</v>
      </c>
      <c r="B22" s="6">
        <v>0.375</v>
      </c>
      <c r="C22" s="6">
        <v>0.76458333333333339</v>
      </c>
      <c r="D22" s="7">
        <f t="shared" si="2"/>
        <v>0.34374999999999994</v>
      </c>
      <c r="E22" s="7">
        <f t="shared" si="1"/>
        <v>1.041666666666663E-2</v>
      </c>
    </row>
    <row r="23" spans="1:5" x14ac:dyDescent="0.15">
      <c r="A23" s="13">
        <f>IF(MONTH(WORKDAY(DATE($A$2,$C$2,1)-2,ROW(A21),休日一覧表!$F$2:$F$24))=$C$2,WORKDAY(DATE($A$2,$C$2,1)-2,ROW(A21),休日一覧表!$F$2:$F$24),"")</f>
        <v>45350</v>
      </c>
      <c r="B23" s="6">
        <v>0.375</v>
      </c>
      <c r="C23" s="6">
        <v>0.76944444444444438</v>
      </c>
      <c r="D23" s="7">
        <f t="shared" ref="D23:D24" si="3">MROUND(C23,"0:15")-MAX("9:00",_xlfn.CEILING.MATH(B23,"0:15"))-"1:0:0"</f>
        <v>0.35416666666666657</v>
      </c>
      <c r="E23" s="7">
        <f t="shared" si="1"/>
        <v>2.0833333333333259E-2</v>
      </c>
    </row>
    <row r="24" spans="1:5" x14ac:dyDescent="0.15">
      <c r="A24" s="13">
        <f>IF(MONTH(WORKDAY(DATE($A$2,$C$2,1)-2,ROW(A22),休日一覧表!$F$2:$F$24))=$C$2,WORKDAY(DATE($A$2,$C$2,1)-2,ROW(A22),休日一覧表!$F$2:$F$24),"")</f>
        <v>45351</v>
      </c>
      <c r="B24" s="6">
        <v>0.375</v>
      </c>
      <c r="C24" s="6">
        <v>0.81527777777777777</v>
      </c>
      <c r="D24" s="7">
        <f t="shared" si="3"/>
        <v>0.39583333333333331</v>
      </c>
      <c r="E24" s="7">
        <f t="shared" si="1"/>
        <v>6.25E-2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view="pageBreakPreview" zoomScale="60" zoomScaleNormal="100" workbookViewId="0"/>
  </sheetViews>
  <sheetFormatPr defaultRowHeight="13.5" x14ac:dyDescent="0.15"/>
  <cols>
    <col min="1" max="1" width="13.875" bestFit="1" customWidth="1"/>
    <col min="2" max="2" width="16.5" customWidth="1"/>
    <col min="3" max="3" width="16.75" customWidth="1"/>
    <col min="4" max="4" width="11.125" customWidth="1"/>
    <col min="7" max="7" width="13.875" bestFit="1" customWidth="1"/>
  </cols>
  <sheetData>
    <row r="1" spans="1:7" ht="13.5" customHeight="1" x14ac:dyDescent="0.15">
      <c r="A1" s="2" t="s">
        <v>0</v>
      </c>
      <c r="B1" s="2"/>
      <c r="C1" s="2"/>
      <c r="D1" s="2"/>
    </row>
    <row r="2" spans="1:7" x14ac:dyDescent="0.15">
      <c r="A2" s="3" t="s">
        <v>1</v>
      </c>
      <c r="B2" s="3" t="s">
        <v>2</v>
      </c>
      <c r="C2" s="3" t="s">
        <v>3</v>
      </c>
      <c r="D2" s="3" t="s">
        <v>4</v>
      </c>
    </row>
    <row r="3" spans="1:7" x14ac:dyDescent="0.15">
      <c r="A3" s="15" t="s">
        <v>43</v>
      </c>
      <c r="B3" s="1">
        <v>45323.416666666664</v>
      </c>
      <c r="C3" s="1">
        <v>45337.708333333336</v>
      </c>
      <c r="D3" s="5">
        <f>NETWORKDAYS(B3,C3,休日一覧表!$A$2:$A$24)-TEXT(B3,"h:m")-(1-TEXT(C3,"h:m"))</f>
        <v>9.2916666666666679</v>
      </c>
      <c r="G3" s="4"/>
    </row>
    <row r="4" spans="1:7" x14ac:dyDescent="0.15">
      <c r="A4" s="15" t="s">
        <v>44</v>
      </c>
      <c r="B4" s="1">
        <v>45327.416666666664</v>
      </c>
      <c r="C4" s="1">
        <v>45344.708333333336</v>
      </c>
      <c r="D4" s="5">
        <f>NETWORKDAYS(B4,C4,休日一覧表!$A$2:$A$24)-TEXT(B4,"h:m")-(1-TEXT(C4,"h:m"))</f>
        <v>12.291666666666668</v>
      </c>
    </row>
    <row r="5" spans="1:7" x14ac:dyDescent="0.15">
      <c r="A5" s="15" t="s">
        <v>45</v>
      </c>
      <c r="B5" s="1">
        <v>45335.416666666664</v>
      </c>
      <c r="C5" s="1">
        <v>45351.708333333336</v>
      </c>
      <c r="D5" s="5">
        <f>NETWORKDAYS(B5,C5,休日一覧表!$A$2:$A$24)-TEXT(B5,"h:m")-(1-TEXT(C5,"h:m"))</f>
        <v>11.291666666666668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view="pageBreakPreview" zoomScale="60" zoomScaleNormal="100" workbookViewId="0"/>
  </sheetViews>
  <sheetFormatPr defaultRowHeight="13.5" x14ac:dyDescent="0.15"/>
  <cols>
    <col min="1" max="1" width="9.625" bestFit="1" customWidth="1"/>
    <col min="2" max="2" width="13.875" bestFit="1" customWidth="1"/>
  </cols>
  <sheetData>
    <row r="1" spans="1:2" x14ac:dyDescent="0.15">
      <c r="A1" s="8" t="s">
        <v>25</v>
      </c>
      <c r="B1" s="8"/>
    </row>
    <row r="2" spans="1:2" x14ac:dyDescent="0.15">
      <c r="A2" s="9">
        <v>45292</v>
      </c>
      <c r="B2" s="10" t="s">
        <v>8</v>
      </c>
    </row>
    <row r="3" spans="1:2" x14ac:dyDescent="0.15">
      <c r="A3" s="9">
        <v>45293</v>
      </c>
      <c r="B3" s="10" t="s">
        <v>9</v>
      </c>
    </row>
    <row r="4" spans="1:2" x14ac:dyDescent="0.15">
      <c r="A4" s="9">
        <v>45294</v>
      </c>
      <c r="B4" s="10" t="s">
        <v>9</v>
      </c>
    </row>
    <row r="5" spans="1:2" x14ac:dyDescent="0.15">
      <c r="A5" s="9">
        <v>45299</v>
      </c>
      <c r="B5" s="10" t="s">
        <v>10</v>
      </c>
    </row>
    <row r="6" spans="1:2" x14ac:dyDescent="0.15">
      <c r="A6" s="9">
        <v>45333</v>
      </c>
      <c r="B6" s="10" t="s">
        <v>11</v>
      </c>
    </row>
    <row r="7" spans="1:2" x14ac:dyDescent="0.15">
      <c r="A7" s="9">
        <v>45334</v>
      </c>
      <c r="B7" s="10" t="s">
        <v>17</v>
      </c>
    </row>
    <row r="8" spans="1:2" x14ac:dyDescent="0.15">
      <c r="A8" s="9">
        <v>45345</v>
      </c>
      <c r="B8" s="11" t="s">
        <v>26</v>
      </c>
    </row>
    <row r="9" spans="1:2" x14ac:dyDescent="0.15">
      <c r="A9" s="9">
        <v>45371</v>
      </c>
      <c r="B9" s="10" t="s">
        <v>12</v>
      </c>
    </row>
    <row r="10" spans="1:2" x14ac:dyDescent="0.15">
      <c r="A10" s="9">
        <v>45411</v>
      </c>
      <c r="B10" s="10" t="s">
        <v>13</v>
      </c>
    </row>
    <row r="11" spans="1:2" x14ac:dyDescent="0.15">
      <c r="A11" s="9">
        <v>45415</v>
      </c>
      <c r="B11" s="10" t="s">
        <v>14</v>
      </c>
    </row>
    <row r="12" spans="1:2" x14ac:dyDescent="0.15">
      <c r="A12" s="9">
        <v>45416</v>
      </c>
      <c r="B12" s="10" t="s">
        <v>15</v>
      </c>
    </row>
    <row r="13" spans="1:2" x14ac:dyDescent="0.15">
      <c r="A13" s="9">
        <v>45417</v>
      </c>
      <c r="B13" s="10" t="s">
        <v>16</v>
      </c>
    </row>
    <row r="14" spans="1:2" x14ac:dyDescent="0.15">
      <c r="A14" s="9">
        <v>45418</v>
      </c>
      <c r="B14" s="10" t="s">
        <v>17</v>
      </c>
    </row>
    <row r="15" spans="1:2" x14ac:dyDescent="0.15">
      <c r="A15" s="9">
        <v>45488</v>
      </c>
      <c r="B15" s="10" t="s">
        <v>18</v>
      </c>
    </row>
    <row r="16" spans="1:2" x14ac:dyDescent="0.15">
      <c r="A16" s="9">
        <v>44055</v>
      </c>
      <c r="B16" s="10" t="s">
        <v>19</v>
      </c>
    </row>
    <row r="17" spans="1:2" x14ac:dyDescent="0.15">
      <c r="A17" s="9">
        <v>45551</v>
      </c>
      <c r="B17" s="10" t="s">
        <v>20</v>
      </c>
    </row>
    <row r="18" spans="1:2" x14ac:dyDescent="0.15">
      <c r="A18" s="9">
        <v>45558</v>
      </c>
      <c r="B18" s="10" t="s">
        <v>21</v>
      </c>
    </row>
    <row r="19" spans="1:2" x14ac:dyDescent="0.15">
      <c r="A19" s="9">
        <v>45579</v>
      </c>
      <c r="B19" s="10" t="s">
        <v>27</v>
      </c>
    </row>
    <row r="20" spans="1:2" x14ac:dyDescent="0.15">
      <c r="A20" s="9">
        <v>45599</v>
      </c>
      <c r="B20" s="10" t="s">
        <v>22</v>
      </c>
    </row>
    <row r="21" spans="1:2" x14ac:dyDescent="0.15">
      <c r="A21" s="9">
        <v>45600</v>
      </c>
      <c r="B21" s="10" t="s">
        <v>17</v>
      </c>
    </row>
    <row r="22" spans="1:2" x14ac:dyDescent="0.15">
      <c r="A22" s="9">
        <v>44158</v>
      </c>
      <c r="B22" s="10" t="s">
        <v>23</v>
      </c>
    </row>
    <row r="23" spans="1:2" x14ac:dyDescent="0.15">
      <c r="A23" s="9">
        <v>45656</v>
      </c>
      <c r="B23" s="10" t="s">
        <v>24</v>
      </c>
    </row>
    <row r="24" spans="1:2" x14ac:dyDescent="0.15">
      <c r="A24" s="9">
        <v>45657</v>
      </c>
      <c r="B24" s="10" t="s">
        <v>24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表題</vt:lpstr>
      <vt:lpstr>問題文</vt:lpstr>
      <vt:lpstr>勤務表</vt:lpstr>
      <vt:lpstr>営業時間</vt:lpstr>
      <vt:lpstr>休日一覧表</vt:lpstr>
      <vt:lpstr>表題!Print_Area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パソコン操作競技課題</dc:title>
  <dc:creator>高齢・障害・求職者雇用支援機構</dc:creator>
  <cp:lastModifiedBy>高齢・障害・求職者雇用支援機構</cp:lastModifiedBy>
  <dcterms:created xsi:type="dcterms:W3CDTF">2024-09-03T05:21:58Z</dcterms:created>
  <dcterms:modified xsi:type="dcterms:W3CDTF">2024-09-03T05:23:25Z</dcterms:modified>
</cp:coreProperties>
</file>